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inas01\shichoson\06 財政係\40決算統計\05財政状況資料集\R5財政状況資料集\12 HP掲載データ（確定）\"/>
    </mc:Choice>
  </mc:AlternateContent>
  <xr:revisionPtr revIDLastSave="0" documentId="13_ncr:1_{78AAC517-6C98-4B69-8AC6-C1B93D61F308}" xr6:coauthVersionLast="47" xr6:coauthVersionMax="47" xr10:uidLastSave="{00000000-0000-0000-0000-000000000000}"/>
  <bookViews>
    <workbookView xWindow="-12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5" i="10" l="1"/>
  <c r="BG34"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BE37" i="10"/>
  <c r="AM37" i="10"/>
  <c r="U37" i="10"/>
  <c r="C37" i="10"/>
  <c r="BE36" i="10"/>
  <c r="AM36" i="10"/>
  <c r="C36" i="10"/>
  <c r="AM35" i="10"/>
  <c r="C35" i="10"/>
  <c r="C34" i="10"/>
  <c r="U34"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5" i="10" l="1"/>
  <c r="U36" i="10" s="1"/>
  <c r="AM34" i="10"/>
  <c r="BE34" i="10" s="1"/>
  <c r="BE35" i="10" s="1"/>
  <c r="BW34" i="10" l="1"/>
  <c r="BW35" i="10" s="1"/>
  <c r="BW36" i="10" s="1"/>
  <c r="BW37" i="10" s="1"/>
  <c r="BW38" i="10" s="1"/>
  <c r="BW39" i="10" s="1"/>
  <c r="BW40" i="10" s="1"/>
  <c r="BW41" i="10" s="1"/>
  <c r="CO34" i="10" l="1"/>
  <c r="CO35" i="10" s="1"/>
  <c r="CO36" i="10" s="1"/>
  <c r="CO37" i="10" s="1"/>
</calcChain>
</file>

<file path=xl/sharedStrings.xml><?xml version="1.0" encoding="utf-8"?>
<sst xmlns="http://schemas.openxmlformats.org/spreadsheetml/2006/main" count="1126" uniqueCount="575">
  <si>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</si>
  <si>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</si>
  <si>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</si>
  <si>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</si>
  <si>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</si>
  <si>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</si>
  <si>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</si>
  <si>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</si>
  <si>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</si>
  <si>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</si>
  <si>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</si>
  <si>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</si>
  <si>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</si>
  <si>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</si>
  <si>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</si>
  <si>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</si>
  <si>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</si>
  <si>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</si>
  <si>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</si>
  <si>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</si>
  <si>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</si>
  <si>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</si>
  <si>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</si>
  <si>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</si>
  <si>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10"/>
  </si>
  <si>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</si>
  <si>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</si>
  <si>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</si>
  <si>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</si>
  <si>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</si>
  <si>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</si>
  <si>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</si>
  <si>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</si>
  <si>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</si>
  <si>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</si>
  <si>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</si>
  <si>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</si>
  <si>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</si>
  <si>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</si>
  <si>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</si>
  <si>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</si>
  <si>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</si>
  <si>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</si>
  <si>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</si>
  <si>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</si>
  <si>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</si>
  <si>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</si>
  <si>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</si>
  <si>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</si>
  <si>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</si>
  <si>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</si>
  <si>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</si>
  <si>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7"/>
  </si>
  <si>
    <t>財政調整基金残高</t>
    <phoneticPr fontId="5"/>
  </si>
  <si>
    <t>実質単年度収支</t>
    <rPh sb="0" eb="2">
      <t>ジッシツ</t>
    </rPh>
    <rPh sb="2" eb="5">
      <t>タンネンド</t>
    </rPh>
    <rPh sb="5" eb="7">
      <t>シュウシ</t>
    </rPh>
    <phoneticPr fontId="17"/>
  </si>
  <si>
    <t>連結実質赤字比率に係る赤字・黒字の構成分析</t>
  </si>
  <si>
    <t>赤字額</t>
    <rPh sb="0" eb="2">
      <t>アカジ</t>
    </rPh>
    <rPh sb="2" eb="3">
      <t>ガク</t>
    </rPh>
    <phoneticPr fontId="17"/>
  </si>
  <si>
    <t>黒字額</t>
    <rPh sb="0" eb="2">
      <t>クロジ</t>
    </rPh>
    <rPh sb="2" eb="3">
      <t>ガク</t>
    </rPh>
    <phoneticPr fontId="17"/>
  </si>
  <si>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</si>
  <si>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</si>
  <si>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</si>
  <si>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7"/>
  </si>
  <si>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</si>
  <si>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</si>
  <si>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</si>
  <si>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</si>
  <si>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</si>
  <si>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</si>
  <si>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</si>
  <si>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</si>
  <si>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</si>
  <si>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</si>
  <si>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20"/>
  </si>
  <si>
    <t>財政調整基金</t>
    <phoneticPr fontId="20"/>
  </si>
  <si>
    <t>減債基金</t>
    <phoneticPr fontId="20"/>
  </si>
  <si>
    <t>その他特定目的基金</t>
    <phoneticPr fontId="20"/>
  </si>
  <si>
    <t>令和5年度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</si>
  <si>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</si>
  <si>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</si>
  <si>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</si>
  <si>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</si>
  <si>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Ⅲ－１</t>
    <phoneticPr fontId="5"/>
  </si>
  <si>
    <t>指定団体等の指定状況</t>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</si>
  <si>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</si>
  <si>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</si>
  <si>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</si>
  <si>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</si>
  <si>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歳入総額</t>
    <phoneticPr fontId="26"/>
  </si>
  <si>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</si>
  <si>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</si>
  <si>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</si>
  <si>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6"/>
  </si>
  <si>
    <t>経常収支比率</t>
    <rPh sb="0" eb="2">
      <t>ケイジョウ</t>
    </rPh>
    <rPh sb="2" eb="4">
      <t>シュウシ</t>
    </rPh>
    <rPh sb="4" eb="6">
      <t>ヒリツ</t>
    </rPh>
    <phoneticPr fontId="5"/>
  </si>
  <si>
    <t>市町村名</t>
    <rPh sb="0" eb="3">
      <t>シチョウソン</t>
    </rPh>
    <rPh sb="3" eb="4">
      <t>メイ</t>
    </rPh>
    <phoneticPr fontId="5"/>
  </si>
  <si>
    <t>川西町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</si>
  <si>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</si>
  <si>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</si>
  <si>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</si>
  <si>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6"/>
  </si>
  <si>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</si>
  <si>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</si>
  <si>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</si>
  <si>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</si>
  <si>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</si>
  <si>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6"/>
  </si>
  <si>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</si>
  <si>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</si>
  <si>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</si>
  <si>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</si>
  <si>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</si>
  <si>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6"/>
  </si>
  <si>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</si>
  <si>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</si>
  <si>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</si>
  <si>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</si>
  <si>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6"/>
  </si>
  <si>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</si>
  <si>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</si>
  <si>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-7.6</t>
    <phoneticPr fontId="5"/>
  </si>
  <si>
    <t>山振</t>
    <rPh sb="0" eb="1">
      <t>ヤマ</t>
    </rPh>
    <rPh sb="1" eb="2">
      <t>フ</t>
    </rPh>
    <phoneticPr fontId="5"/>
  </si>
  <si>
    <t>繰上償還金</t>
    <phoneticPr fontId="26"/>
  </si>
  <si>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</si>
  <si>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</si>
  <si>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</si>
  <si>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令06.01.01(人)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</si>
  <si>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</si>
  <si>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</si>
  <si>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</si>
  <si>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6"/>
  </si>
  <si>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</si>
  <si>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</si>
  <si>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</si>
  <si>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</si>
  <si>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6"/>
  </si>
  <si>
    <t>　実質公債費比率</t>
    <rPh sb="1" eb="3">
      <t>ジッシツ</t>
    </rPh>
    <rPh sb="3" eb="6">
      <t>コウサイヒ</t>
    </rPh>
    <rPh sb="6" eb="8">
      <t>ヒリツ</t>
    </rPh>
    <phoneticPr fontId="5"/>
  </si>
  <si>
    <t>令05.01.01(人)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</si>
  <si>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</si>
  <si>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</si>
  <si>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6"/>
  </si>
  <si>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</si>
  <si>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</si>
  <si>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-2.0</t>
    <phoneticPr fontId="5"/>
  </si>
  <si>
    <t>基準財政需要額</t>
    <phoneticPr fontId="26"/>
  </si>
  <si>
    <t>うち日本人(％)</t>
    <phoneticPr fontId="5"/>
  </si>
  <si>
    <t>第3次</t>
    <rPh sb="0" eb="1">
      <t>ダイ</t>
    </rPh>
    <rPh sb="2" eb="3">
      <t>ジ</t>
    </rPh>
    <phoneticPr fontId="5"/>
  </si>
  <si>
    <t>標準税収入額等</t>
    <phoneticPr fontId="26"/>
  </si>
  <si>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</si>
  <si>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6"/>
  </si>
  <si>
    <t>人口密度 (人/k㎡)</t>
    <rPh sb="0" eb="2">
      <t>ジンコウ</t>
    </rPh>
    <rPh sb="2" eb="4">
      <t>ミツド</t>
    </rPh>
    <phoneticPr fontId="5"/>
  </si>
  <si>
    <t>歳入一般財源等</t>
    <rPh sb="0" eb="2">
      <t>サイニュウ</t>
    </rPh>
    <rPh sb="2" eb="4">
      <t>イッパン</t>
    </rPh>
    <rPh sb="4" eb="6">
      <t>ザイゲン</t>
    </rPh>
    <rPh sb="6" eb="7">
      <t>トウ</t>
    </rPh>
    <phoneticPr fontId="26"/>
  </si>
  <si>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</si>
  <si>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</si>
  <si>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</si>
  <si>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</si>
  <si>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</si>
  <si>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</si>
  <si>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</si>
  <si>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</si>
  <si>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</si>
  <si>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</si>
  <si>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</si>
  <si>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</si>
  <si>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</si>
  <si>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</si>
  <si>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</si>
  <si>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</si>
  <si>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</si>
  <si>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</si>
  <si>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</si>
  <si>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</si>
  <si>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</si>
  <si>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6"/>
  </si>
  <si>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</si>
  <si>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</si>
  <si>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6"/>
  </si>
  <si>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</si>
  <si>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</si>
  <si>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</si>
  <si>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</si>
  <si>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</si>
  <si>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</si>
  <si>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</si>
  <si>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</si>
  <si>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</si>
  <si>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</si>
  <si>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</si>
  <si>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</si>
  <si>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</si>
  <si>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</si>
  <si>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</si>
  <si>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</si>
  <si>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</si>
  <si>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</si>
  <si>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</si>
  <si>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9"/>
  </si>
  <si>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</si>
  <si>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</si>
  <si>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</si>
  <si>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</si>
  <si>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30"/>
  </si>
  <si>
    <t>※8：職員の状況については、調査対象年度の地方公務員給与実態調査に基づいている。</t>
    <phoneticPr fontId="30"/>
  </si>
  <si>
    <t>令和5年度</t>
    <phoneticPr fontId="26"/>
  </si>
  <si>
    <t>山形県川西町</t>
    <phoneticPr fontId="26"/>
  </si>
  <si>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</si>
  <si>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</si>
  <si>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</si>
  <si>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</si>
  <si>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</si>
  <si>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</si>
  <si>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</si>
  <si>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</si>
  <si>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</si>
  <si>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</si>
  <si>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</si>
  <si>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</si>
  <si>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5"/>
  </si>
  <si>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</si>
  <si>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</si>
  <si>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</si>
  <si>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</si>
  <si>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</si>
  <si>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</si>
  <si>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</si>
  <si>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</si>
  <si>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</si>
  <si>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5"/>
  </si>
  <si>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</si>
  <si>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</si>
  <si>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5"/>
  </si>
  <si>
    <t>　　　所得割</t>
    <phoneticPr fontId="5"/>
  </si>
  <si>
    <t>衛生費</t>
  </si>
  <si>
    <t>分離課税所得割交付金</t>
    <phoneticPr fontId="26"/>
  </si>
  <si>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</si>
  <si>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</si>
  <si>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</si>
  <si>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</si>
  <si>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</si>
  <si>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</si>
  <si>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</si>
  <si>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</si>
  <si>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</si>
  <si>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</si>
  <si>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</si>
  <si>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</si>
  <si>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</si>
  <si>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</si>
  <si>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</si>
  <si>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</si>
  <si>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</si>
  <si>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</si>
  <si>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</si>
  <si>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</si>
  <si>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7"/>
  </si>
  <si>
    <t>　　特別土地保有税</t>
    <phoneticPr fontId="5"/>
  </si>
  <si>
    <t>公債費</t>
  </si>
  <si>
    <t>地方特例交付金等</t>
    <rPh sb="7" eb="8">
      <t>トウ</t>
    </rPh>
    <phoneticPr fontId="17"/>
  </si>
  <si>
    <t>　法定外普通税</t>
    <phoneticPr fontId="5"/>
  </si>
  <si>
    <t>諸支出金</t>
    <rPh sb="3" eb="4">
      <t>キン</t>
    </rPh>
    <phoneticPr fontId="26"/>
  </si>
  <si>
    <t>　地方特例交付金</t>
    <rPh sb="1" eb="3">
      <t>チホウ</t>
    </rPh>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</si>
  <si>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</si>
  <si>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</si>
  <si>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</si>
  <si>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</si>
  <si>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</si>
  <si>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</si>
  <si>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</si>
  <si>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</si>
  <si>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</si>
  <si>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</si>
  <si>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</si>
  <si>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</si>
  <si>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</si>
  <si>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</si>
  <si>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</si>
  <si>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</si>
  <si>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1"/>
  </si>
  <si>
    <t>　震災復興特別交付税</t>
    <phoneticPr fontId="26"/>
  </si>
  <si>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</si>
  <si>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</si>
  <si>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</si>
  <si>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</si>
  <si>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</si>
  <si>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</si>
  <si>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</si>
  <si>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</si>
  <si>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</si>
  <si>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</si>
  <si>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</si>
  <si>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</si>
  <si>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</si>
  <si>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</si>
  <si>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</si>
  <si>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</si>
  <si>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令和5年度</t>
    <rPh sb="0" eb="2">
      <t>レイワ</t>
    </rPh>
    <rPh sb="3" eb="5">
      <t>ネンド</t>
    </rPh>
    <phoneticPr fontId="5"/>
  </si>
  <si>
    <t>令和4年度</t>
    <rPh sb="0" eb="2">
      <t>レイワ</t>
    </rPh>
    <rPh sb="3" eb="5">
      <t>ネンド</t>
    </rPh>
    <rPh sb="4" eb="5">
      <t>ド</t>
    </rPh>
    <phoneticPr fontId="5"/>
  </si>
  <si>
    <t>　うち元金</t>
    <phoneticPr fontId="26"/>
  </si>
  <si>
    <t>国有提供交付金(特別区財調交付金)</t>
  </si>
  <si>
    <t>徴収率
(％)</t>
    <rPh sb="0" eb="2">
      <t>チョウシュウ</t>
    </rPh>
    <rPh sb="2" eb="3">
      <t>リツ</t>
    </rPh>
    <phoneticPr fontId="5"/>
  </si>
  <si>
    <t>現年</t>
    <rPh sb="0" eb="1">
      <t>ゲン</t>
    </rPh>
    <rPh sb="1" eb="2">
      <t>ネン</t>
    </rPh>
    <phoneticPr fontId="5"/>
  </si>
  <si>
    <t>　うち利子</t>
    <phoneticPr fontId="26"/>
  </si>
  <si>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</si>
  <si>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</si>
  <si>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</si>
  <si>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</si>
  <si>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</si>
  <si>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</si>
  <si>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</si>
  <si>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</si>
  <si>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</si>
  <si>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</si>
  <si>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</si>
  <si>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</si>
  <si>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</si>
  <si>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</si>
  <si>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</si>
  <si>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</si>
  <si>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</si>
  <si>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</si>
  <si>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</si>
  <si>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</si>
  <si>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</si>
  <si>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</si>
  <si>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</si>
  <si>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</si>
  <si>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</si>
  <si>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7"/>
  </si>
  <si>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</si>
  <si>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</si>
  <si>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</si>
  <si>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</si>
  <si>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</si>
  <si>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</si>
  <si>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</si>
  <si>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</si>
  <si>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</si>
  <si>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</si>
  <si>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</si>
  <si>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</si>
  <si>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</si>
  <si>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</si>
  <si>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</si>
  <si>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</si>
  <si>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</si>
  <si>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</si>
  <si>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</si>
  <si>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</si>
  <si>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</si>
  <si>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</si>
  <si>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</si>
  <si>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</si>
  <si>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</si>
  <si>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</si>
  <si>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令和5年度</t>
  </si>
  <si>
    <t>山形県川西町</t>
  </si>
  <si>
    <t>一般会計等の財政状況（単位：百万円）</t>
    <rPh sb="0" eb="2">
      <t>イッパン</t>
    </rPh>
    <rPh sb="2" eb="4">
      <t>カイケイ</t>
    </rPh>
    <rPh sb="4" eb="5">
      <t>トウ</t>
    </rPh>
    <rPh sb="6" eb="8">
      <t>ザイセイ</t>
    </rPh>
    <rPh sb="8" eb="10">
      <t>ジョウキョウ</t>
    </rPh>
    <phoneticPr fontId="32"/>
  </si>
  <si>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2"/>
  </si>
  <si>
    <t>会計名</t>
    <rPh sb="0" eb="2">
      <t>カイケイ</t>
    </rPh>
    <rPh sb="2" eb="3">
      <t>メイ</t>
    </rPh>
    <phoneticPr fontId="32"/>
  </si>
  <si>
    <t>歳入</t>
    <rPh sb="0" eb="2">
      <t>サイニュウ</t>
    </rPh>
    <phoneticPr fontId="32"/>
  </si>
  <si>
    <t>歳出</t>
    <phoneticPr fontId="32"/>
  </si>
  <si>
    <t>形式収支</t>
    <phoneticPr fontId="32"/>
  </si>
  <si>
    <t>実質収支</t>
    <phoneticPr fontId="32"/>
  </si>
  <si>
    <t>他会計等
からの
繰入金</t>
    <rPh sb="9" eb="11">
      <t>クリイレ</t>
    </rPh>
    <rPh sb="11" eb="12">
      <t>キン</t>
    </rPh>
    <phoneticPr fontId="32"/>
  </si>
  <si>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</si>
  <si>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</si>
  <si>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</si>
  <si>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</si>
  <si>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</si>
  <si>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</si>
  <si>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</si>
  <si>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</si>
  <si>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</si>
  <si>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</si>
  <si>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</si>
  <si>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</si>
  <si>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</si>
  <si>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</si>
  <si>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</si>
  <si>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</si>
  <si>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</si>
  <si>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</si>
  <si>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</si>
  <si>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</si>
  <si>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</si>
  <si>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</si>
  <si>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</si>
  <si>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</si>
  <si>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</si>
  <si>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</si>
  <si>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</si>
  <si>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後期高齢者医療特別会計</t>
    <phoneticPr fontId="5"/>
  </si>
  <si>
    <t>水道事業会計</t>
    <phoneticPr fontId="5"/>
  </si>
  <si>
    <t>法適用企業</t>
    <phoneticPr fontId="5"/>
  </si>
  <si>
    <t>下水道事業特別会計</t>
    <phoneticPr fontId="5"/>
  </si>
  <si>
    <t>法非適用企業</t>
    <phoneticPr fontId="5"/>
  </si>
  <si>
    <t>農業集落排水事業特別会計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</si>
  <si>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</si>
  <si>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</si>
  <si>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</si>
  <si>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2"/>
  </si>
  <si>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</si>
  <si>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</si>
  <si>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</si>
  <si>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</si>
  <si>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</si>
  <si>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</si>
  <si>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</si>
  <si>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</si>
  <si>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</si>
  <si>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2"/>
  </si>
  <si>
    <t>令和3年度</t>
    <rPh sb="0" eb="2">
      <t>レイワ</t>
    </rPh>
    <rPh sb="3" eb="5">
      <t>ネンド</t>
    </rPh>
    <phoneticPr fontId="5"/>
  </si>
  <si>
    <t>令和4年度</t>
    <rPh sb="0" eb="2">
      <t>レイワ</t>
    </rPh>
    <rPh sb="3" eb="5">
      <t>ネンド</t>
    </rPh>
    <phoneticPr fontId="5"/>
  </si>
  <si>
    <t>分母比</t>
    <rPh sb="0" eb="2">
      <t>ブンボ</t>
    </rPh>
    <rPh sb="2" eb="3">
      <t>ヒ</t>
    </rPh>
    <phoneticPr fontId="5"/>
  </si>
  <si>
    <t>内訳</t>
    <rPh sb="0" eb="2">
      <t>ウチワケ</t>
    </rPh>
    <phoneticPr fontId="32"/>
  </si>
  <si>
    <t>元利償還金</t>
    <rPh sb="0" eb="2">
      <t>ガンリ</t>
    </rPh>
    <rPh sb="2" eb="5">
      <t>ショウカンキン</t>
    </rPh>
    <phoneticPr fontId="32"/>
  </si>
  <si>
    <t xml:space="preserve">一般会計等に係る地方債の現在高 </t>
    <rPh sb="0" eb="2">
      <t>イッパン</t>
    </rPh>
    <rPh sb="2" eb="4">
      <t>カイケイ</t>
    </rPh>
    <rPh sb="4" eb="5">
      <t>トウ</t>
    </rPh>
    <rPh sb="6" eb="7">
      <t>カカ</t>
    </rPh>
    <rPh sb="8" eb="11">
      <t>チホウサイ</t>
    </rPh>
    <rPh sb="12" eb="15">
      <t>ゲンザイダカ</t>
    </rPh>
    <phoneticPr fontId="32"/>
  </si>
  <si>
    <t>債務負担行為</t>
    <rPh sb="0" eb="2">
      <t>サイム</t>
    </rPh>
    <rPh sb="2" eb="4">
      <t>フタン</t>
    </rPh>
    <rPh sb="4" eb="6">
      <t>コウイ</t>
    </rPh>
    <phoneticPr fontId="5"/>
  </si>
  <si>
    <t>PFI事業に係るもの</t>
    <rPh sb="3" eb="5">
      <t>ジギョウ</t>
    </rPh>
    <rPh sb="6" eb="7">
      <t>カカ</t>
    </rPh>
    <phoneticPr fontId="32"/>
  </si>
  <si>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</si>
  <si>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2"/>
  </si>
  <si>
    <t>いわゆる五省協定等に係るもの</t>
    <rPh sb="4" eb="6">
      <t>ゴショウ</t>
    </rPh>
    <rPh sb="6" eb="9">
      <t>キョウテイトウ</t>
    </rPh>
    <rPh sb="10" eb="11">
      <t>カカ</t>
    </rPh>
    <phoneticPr fontId="32"/>
  </si>
  <si>
    <t>準元利償還金</t>
    <rPh sb="0" eb="1">
      <t>ジュン</t>
    </rPh>
    <rPh sb="1" eb="3">
      <t>ガンリ</t>
    </rPh>
    <rPh sb="3" eb="6">
      <t>ショウカンキン</t>
    </rPh>
    <phoneticPr fontId="32"/>
  </si>
  <si>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2"/>
  </si>
  <si>
    <t xml:space="preserve">公営企業債等繰入見込額 </t>
    <rPh sb="0" eb="2">
      <t>コウエイ</t>
    </rPh>
    <rPh sb="2" eb="5">
      <t>キギョウサイ</t>
    </rPh>
    <rPh sb="5" eb="6">
      <t>トウ</t>
    </rPh>
    <rPh sb="6" eb="8">
      <t>クリイ</t>
    </rPh>
    <rPh sb="8" eb="11">
      <t>ミコミガク</t>
    </rPh>
    <phoneticPr fontId="32"/>
  </si>
  <si>
    <t>国営土地改良事業に係るもの</t>
    <rPh sb="0" eb="2">
      <t>コクエイ</t>
    </rPh>
    <rPh sb="2" eb="4">
      <t>トチ</t>
    </rPh>
    <rPh sb="4" eb="6">
      <t>カイリョウ</t>
    </rPh>
    <rPh sb="6" eb="8">
      <t>ジギョウ</t>
    </rPh>
    <rPh sb="9" eb="10">
      <t>カカ</t>
    </rPh>
    <phoneticPr fontId="32"/>
  </si>
  <si>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2"/>
  </si>
  <si>
    <t xml:space="preserve">組合等負担等見込額 </t>
    <rPh sb="0" eb="2">
      <t>クミアイ</t>
    </rPh>
    <rPh sb="2" eb="3">
      <t>トウ</t>
    </rPh>
    <rPh sb="3" eb="5">
      <t>フタン</t>
    </rPh>
    <rPh sb="5" eb="6">
      <t>トウ</t>
    </rPh>
    <rPh sb="6" eb="9">
      <t>ミコミガク</t>
    </rPh>
    <phoneticPr fontId="32"/>
  </si>
  <si>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</si>
  <si>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2"/>
  </si>
  <si>
    <t xml:space="preserve">退職手当負担見込額 </t>
    <rPh sb="0" eb="2">
      <t>タイショク</t>
    </rPh>
    <rPh sb="2" eb="4">
      <t>テアテ</t>
    </rPh>
    <rPh sb="4" eb="6">
      <t>フタン</t>
    </rPh>
    <rPh sb="6" eb="9">
      <t>ミコミガク</t>
    </rPh>
    <phoneticPr fontId="32"/>
  </si>
  <si>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</si>
  <si>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2"/>
  </si>
  <si>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2"/>
  </si>
  <si>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</si>
  <si>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2"/>
  </si>
  <si>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</si>
  <si>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</si>
  <si>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</si>
  <si>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</si>
  <si>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</si>
  <si>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2"/>
  </si>
  <si>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</si>
  <si>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</si>
  <si>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</si>
  <si>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</si>
  <si>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2"/>
  </si>
  <si>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</si>
  <si>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2"/>
  </si>
  <si>
    <t xml:space="preserve">充当可能特定歳入 </t>
    <rPh sb="0" eb="2">
      <t>ジュウトウ</t>
    </rPh>
    <rPh sb="2" eb="4">
      <t>カノウ</t>
    </rPh>
    <rPh sb="4" eb="6">
      <t>トクテイ</t>
    </rPh>
    <rPh sb="6" eb="8">
      <t>サイニュウ</t>
    </rPh>
    <phoneticPr fontId="32"/>
  </si>
  <si>
    <t xml:space="preserve">基準財政需要額算入見込額 </t>
    <rPh sb="0" eb="2">
      <t>キジュン</t>
    </rPh>
    <rPh sb="2" eb="4">
      <t>ザイセイ</t>
    </rPh>
    <rPh sb="4" eb="7">
      <t>ジュヨウガク</t>
    </rPh>
    <rPh sb="7" eb="9">
      <t>サンニュウ</t>
    </rPh>
    <rPh sb="9" eb="12">
      <t>ミコミガク</t>
    </rPh>
    <phoneticPr fontId="32"/>
  </si>
  <si>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</si>
  <si>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</si>
  <si>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</si>
  <si>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</si>
  <si>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2"/>
  </si>
  <si>
    <t>土地開発公社に係る将来負担額</t>
    <rPh sb="0" eb="2">
      <t>トチ</t>
    </rPh>
    <rPh sb="2" eb="4">
      <t>カイハツ</t>
    </rPh>
    <rPh sb="4" eb="6">
      <t>コウシャ</t>
    </rPh>
    <rPh sb="7" eb="8">
      <t>カカ</t>
    </rPh>
    <rPh sb="9" eb="11">
      <t>ショウライ</t>
    </rPh>
    <rPh sb="11" eb="14">
      <t>フタンガク</t>
    </rPh>
    <phoneticPr fontId="32"/>
  </si>
  <si>
    <t>利子補給に係るもの</t>
  </si>
  <si>
    <t>健全化判断比率</t>
    <rPh sb="0" eb="3">
      <t>ケンゼンカ</t>
    </rPh>
    <rPh sb="3" eb="5">
      <t>ハンダン</t>
    </rPh>
    <rPh sb="5" eb="7">
      <t>ヒリツ</t>
    </rPh>
    <phoneticPr fontId="21"/>
  </si>
  <si>
    <t>令和5年度</t>
    <rPh sb="0" eb="2">
      <t>レイワ</t>
    </rPh>
    <rPh sb="3" eb="5">
      <t>ネンド</t>
    </rPh>
    <phoneticPr fontId="21"/>
  </si>
  <si>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</si>
  <si>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</si>
  <si>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</si>
  <si>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</si>
  <si>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</si>
  <si>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1"/>
  </si>
  <si>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2"/>
  </si>
  <si>
    <t>(Ｃ)</t>
    <phoneticPr fontId="5"/>
  </si>
  <si>
    <t>連結実質赤字比率</t>
    <rPh sb="0" eb="2">
      <t>レンケツ</t>
    </rPh>
    <rPh sb="2" eb="4">
      <t>ジッシツ</t>
    </rPh>
    <rPh sb="4" eb="6">
      <t>アカジ</t>
    </rPh>
    <rPh sb="6" eb="8">
      <t>ヒリツ</t>
    </rPh>
    <phoneticPr fontId="21"/>
  </si>
  <si>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</si>
  <si>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</si>
  <si>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1"/>
  </si>
  <si>
    <t>(Ｃ)－(Ｄ)</t>
    <phoneticPr fontId="5"/>
  </si>
  <si>
    <t>将来負担比率</t>
    <rPh sb="0" eb="2">
      <t>ショウライ</t>
    </rPh>
    <rPh sb="2" eb="4">
      <t>フタン</t>
    </rPh>
    <rPh sb="4" eb="6">
      <t>ヒリツ</t>
    </rPh>
    <phoneticPr fontId="21"/>
  </si>
  <si>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</si>
  <si>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</si>
  <si>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</si>
  <si>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</si>
  <si>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</si>
  <si>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</si>
  <si>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</si>
  <si>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</si>
  <si>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</si>
  <si>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</si>
  <si>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</si>
  <si>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</si>
  <si>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</si>
  <si>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</si>
  <si>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</si>
  <si>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</si>
  <si>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</si>
  <si>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</si>
  <si>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</si>
  <si>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</si>
  <si>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</si>
  <si>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</si>
  <si>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</si>
  <si>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</si>
  <si>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</si>
  <si>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</si>
  <si>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</si>
  <si>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</si>
  <si>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</si>
  <si>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8"/>
  </si>
  <si>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</si>
  <si>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</si>
  <si>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</si>
  <si>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</si>
  <si>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</si>
  <si>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</si>
  <si>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</si>
  <si>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</si>
  <si>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</si>
  <si>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</si>
  <si>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</si>
  <si>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</si>
  <si>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</si>
  <si>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</si>
  <si>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</si>
  <si>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R01</t>
  </si>
  <si>
    <t>うち単独分</t>
    <rPh sb="2" eb="4">
      <t>タンドク</t>
    </rPh>
    <rPh sb="4" eb="5">
      <t>ブン</t>
    </rPh>
    <phoneticPr fontId="5"/>
  </si>
  <si>
    <t xml:space="preserve"> R02</t>
  </si>
  <si>
    <t xml:space="preserve"> R03</t>
  </si>
  <si>
    <t xml:space="preserve"> R04</t>
  </si>
  <si>
    <t xml:space="preserve"> R05</t>
  </si>
  <si>
    <t xml:space="preserve"> 過去５年間平均</t>
    <rPh sb="1" eb="3">
      <t>カコ</t>
    </rPh>
    <rPh sb="4" eb="6">
      <t>ネンカン</t>
    </rPh>
    <rPh sb="6" eb="8">
      <t>ヘイキン</t>
    </rPh>
    <phoneticPr fontId="5"/>
  </si>
  <si>
    <t>類似団体内平均(円)</t>
    <rPh sb="0" eb="2">
      <t>ルイジ</t>
    </rPh>
    <rPh sb="2" eb="4">
      <t>ダンタイ</t>
    </rPh>
    <phoneticPr fontId="5"/>
  </si>
  <si>
    <t>R01</t>
  </si>
  <si>
    <t>R02</t>
  </si>
  <si>
    <t>R03</t>
  </si>
  <si>
    <t>R04</t>
  </si>
  <si>
    <t>R05</t>
  </si>
  <si>
    <t>一般会計</t>
  </si>
  <si>
    <t>下水道事業特別会計</t>
  </si>
  <si>
    <t>水道事業会計</t>
  </si>
  <si>
    <t>介護保険事業特別会計</t>
  </si>
  <si>
    <t>国民健康保険事業特別会計</t>
  </si>
  <si>
    <t>農業集落排水事業特別会計</t>
  </si>
  <si>
    <t>後期高齢者医療特別会計</t>
  </si>
  <si>
    <t>その他会計（赤字）</t>
  </si>
  <si>
    <t>その他会計（黒字）</t>
  </si>
  <si>
    <t>R01</t>
    <phoneticPr fontId="5"/>
  </si>
  <si>
    <t>R02</t>
    <phoneticPr fontId="5"/>
  </si>
  <si>
    <t>R03</t>
    <phoneticPr fontId="5"/>
  </si>
  <si>
    <t>R04</t>
    <phoneticPr fontId="5"/>
  </si>
  <si>
    <t>R05</t>
    <phoneticPr fontId="5"/>
  </si>
  <si>
    <t>ダリヤパークサービス</t>
  </si>
  <si>
    <t>○</t>
    <phoneticPr fontId="10"/>
  </si>
  <si>
    <t>川西町土地開発公社</t>
    <rPh sb="0" eb="1">
      <t>カワ</t>
    </rPh>
    <rPh sb="1" eb="2">
      <t>ニシ</t>
    </rPh>
    <rPh sb="2" eb="3">
      <t>マチ</t>
    </rPh>
    <rPh sb="3" eb="5">
      <t>トチ</t>
    </rPh>
    <rPh sb="5" eb="7">
      <t>カイハツ</t>
    </rPh>
    <rPh sb="7" eb="9">
      <t>コウシャ</t>
    </rPh>
    <phoneticPr fontId="10"/>
  </si>
  <si>
    <t>山形鉄道</t>
    <rPh sb="0" eb="2">
      <t>ヤマガタ</t>
    </rPh>
    <rPh sb="2" eb="4">
      <t>テツドウ</t>
    </rPh>
    <phoneticPr fontId="10"/>
  </si>
  <si>
    <t>かわにし森のマルシェ</t>
    <rPh sb="4" eb="5">
      <t>モリ</t>
    </rPh>
    <phoneticPr fontId="10"/>
  </si>
  <si>
    <t>置賜広域病院企業団</t>
    <rPh sb="0" eb="2">
      <t>オイタマ</t>
    </rPh>
    <rPh sb="2" eb="4">
      <t>コウイキ</t>
    </rPh>
    <rPh sb="4" eb="6">
      <t>ビョウイン</t>
    </rPh>
    <rPh sb="6" eb="8">
      <t>キギョウ</t>
    </rPh>
    <rPh sb="8" eb="9">
      <t>ダン</t>
    </rPh>
    <phoneticPr fontId="10"/>
  </si>
  <si>
    <t>置賜広域行政事務組合</t>
    <rPh sb="0" eb="2">
      <t>オイタマ</t>
    </rPh>
    <rPh sb="2" eb="4">
      <t>コウイキ</t>
    </rPh>
    <rPh sb="4" eb="6">
      <t>ギョウセイ</t>
    </rPh>
    <rPh sb="6" eb="8">
      <t>ジム</t>
    </rPh>
    <rPh sb="8" eb="10">
      <t>クミアイ</t>
    </rPh>
    <phoneticPr fontId="10"/>
  </si>
  <si>
    <t>山形県消防補償等組合</t>
    <rPh sb="0" eb="3">
      <t>ヤマガタケン</t>
    </rPh>
    <rPh sb="3" eb="5">
      <t>ショウボウ</t>
    </rPh>
    <rPh sb="5" eb="7">
      <t>ホショウ</t>
    </rPh>
    <rPh sb="7" eb="8">
      <t>トウ</t>
    </rPh>
    <rPh sb="8" eb="10">
      <t>クミアイ</t>
    </rPh>
    <phoneticPr fontId="10"/>
  </si>
  <si>
    <t>山形県自治会館管理組合</t>
    <rPh sb="0" eb="3">
      <t>ヤマガタケン</t>
    </rPh>
    <rPh sb="3" eb="5">
      <t>ジチ</t>
    </rPh>
    <rPh sb="5" eb="7">
      <t>カイカン</t>
    </rPh>
    <rPh sb="7" eb="9">
      <t>カンリ</t>
    </rPh>
    <rPh sb="9" eb="11">
      <t>クミアイ</t>
    </rPh>
    <phoneticPr fontId="10"/>
  </si>
  <si>
    <t>山形県市町村職員退職手当組合</t>
    <rPh sb="0" eb="3">
      <t>ヤマガタケン</t>
    </rPh>
    <rPh sb="3" eb="6">
      <t>シチョウソン</t>
    </rPh>
    <rPh sb="6" eb="8">
      <t>ショクイン</t>
    </rPh>
    <rPh sb="8" eb="10">
      <t>タイショク</t>
    </rPh>
    <rPh sb="10" eb="12">
      <t>テアテ</t>
    </rPh>
    <rPh sb="12" eb="14">
      <t>クミアイ</t>
    </rPh>
    <phoneticPr fontId="10"/>
  </si>
  <si>
    <t>松川堰組合</t>
    <rPh sb="0" eb="2">
      <t>マツカワ</t>
    </rPh>
    <rPh sb="2" eb="3">
      <t>セキ</t>
    </rPh>
    <rPh sb="3" eb="5">
      <t>クミアイ</t>
    </rPh>
    <phoneticPr fontId="10"/>
  </si>
  <si>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10"/>
  </si>
  <si>
    <t>山形県後期高齢者医療広域連合（事業会計分）</t>
    <rPh sb="0" eb="3">
      <t>ヤマガタケン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10"/>
  </si>
  <si>
    <t>-</t>
    <phoneticPr fontId="10"/>
  </si>
  <si>
    <t>-</t>
    <phoneticPr fontId="2"/>
  </si>
  <si>
    <t>ふるさとづくり基金</t>
  </si>
  <si>
    <t>起業支援基金</t>
  </si>
  <si>
    <t>本間喜一顕彰基金</t>
  </si>
  <si>
    <t>商工業振興資金融資制度基金</t>
  </si>
  <si>
    <t>人材育成交流基金</t>
    <rPh sb="0" eb="2">
      <t>ジンザイ</t>
    </rPh>
    <rPh sb="2" eb="4">
      <t>イクセイ</t>
    </rPh>
    <rPh sb="4" eb="6">
      <t>コウリュウ</t>
    </rPh>
    <rPh sb="6" eb="8">
      <t>キキン</t>
    </rPh>
    <phoneticPr fontId="2"/>
  </si>
  <si>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</si>
  <si>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</si>
  <si>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</si>
  <si>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</si>
  <si>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</si>
  <si>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</si>
  <si>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</si>
  <si>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</si>
  <si>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</si>
  <si>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　有形固定資産減価償却率は近年の役場新庁舎整備等により類似団体内平均値と近い数値を維持しているが、前年と比較して４．４ポイント償却が進んだため有形固定資産減価償却率は類似団体平均を３．１ポイント上回った。
　また、将来負担比率については、地方債残高が増加したものの、公営企業債等繰入見込額及び組合等負担見込額の減少等により、前年比１２．６ポイント改善したが、類似団体内平均値大きく上回っている。今後も大型の投資的事業が継続する見込みではあるが、財源確保や地方債発行額の圧縮により、将来的な財政負担の軽減に努めるとともに、公共施設等総合管理計画に基づき、施設の統廃合、計画的な施設の維持管理を図る。　</t>
    <rPh sb="71" eb="73">
      <t>ユウケイ</t>
    </rPh>
    <rPh sb="73" eb="75">
      <t>コテイ</t>
    </rPh>
    <rPh sb="75" eb="77">
      <t>シサン</t>
    </rPh>
    <rPh sb="77" eb="79">
      <t>ゲンカ</t>
    </rPh>
    <rPh sb="79" eb="81">
      <t>ショウキャク</t>
    </rPh>
    <rPh sb="81" eb="82">
      <t>リツ</t>
    </rPh>
    <rPh sb="83" eb="85">
      <t>ルイジ</t>
    </rPh>
    <rPh sb="85" eb="87">
      <t>ダンタイ</t>
    </rPh>
    <rPh sb="87" eb="89">
      <t>ヘイキン</t>
    </rPh>
    <rPh sb="97" eb="99">
      <t>ウワマワ</t>
    </rPh>
    <rPh sb="107" eb="109">
      <t>ショウライ</t>
    </rPh>
    <rPh sb="109" eb="111">
      <t>フタン</t>
    </rPh>
    <rPh sb="111" eb="113">
      <t>ヒリツ</t>
    </rPh>
    <rPh sb="119" eb="122">
      <t>チホウサイ</t>
    </rPh>
    <rPh sb="122" eb="124">
      <t>ザンダカ</t>
    </rPh>
    <rPh sb="125" eb="127">
      <t>ゾウカ</t>
    </rPh>
    <rPh sb="144" eb="145">
      <t>オヨ</t>
    </rPh>
    <rPh sb="155" eb="157">
      <t>ゲンショウ</t>
    </rPh>
    <rPh sb="157" eb="158">
      <t>トウ</t>
    </rPh>
    <rPh sb="162" eb="165">
      <t>ゼンネンヒ</t>
    </rPh>
    <rPh sb="173" eb="175">
      <t>カイゼン</t>
    </rPh>
    <rPh sb="187" eb="188">
      <t>オオ</t>
    </rPh>
    <rPh sb="190" eb="192">
      <t>ウワマワ</t>
    </rPh>
    <rPh sb="222" eb="224">
      <t>ザイゲン</t>
    </rPh>
    <rPh sb="224" eb="226">
      <t>カクホ</t>
    </rPh>
    <rPh sb="276" eb="278">
      <t>シセツ</t>
    </rPh>
    <rPh sb="279" eb="282">
      <t>トウハイゴウ</t>
    </rPh>
    <rPh sb="295" eb="296">
      <t>ハカ</t>
    </rPh>
    <phoneticPr fontId="5"/>
  </si>
  <si>
    <t>　将来負担比率、実質公債費比率とも類似団体内平均値と比較し、高い水準で推移している。近年の新庁舎建設をはじめとした大型投資的事業への取り組みや令和４年８月豪雨災害復旧への対応等による地方債残高及び元利償還金の増加、財政調整基金等の取り崩しによる充当可能基金の減少が要因となっている。今後も大型の投資的事業が継続する見込みではあるが、財源確保はもとより、地方債発行額の圧縮や平準化、有利な地方債の活用により、町債残高の縮減と将来的な財政負担の軽減に努め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</si>
</sst>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ゴシック"/>
      <family val="2"/>
      <charset val="128"/>
    </font>
    <font>
      <sz val="11"/>
      <color indexed="8"/>
      <name val="ＭＳ Ｐゴシック"/>
      <family val="3"/>
      <charset val="128"/>
    </font>
    <font>
      <sz val="6"/>
      <name val="ＭＳ 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6"/>
      <name val="ＭＳ Ｐゴシック"/>
      <family val="2"/>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5" fillId="0" borderId="0">
      <alignment vertical="center"/>
    </xf>
    <xf numFmtId="0" fontId="17" fillId="0" borderId="0"/>
    <xf numFmtId="0" fontId="17" fillId="0" borderId="0">
      <alignment vertical="center"/>
    </xf>
    <xf numFmtId="0" fontId="15" fillId="0" borderId="0">
      <alignment vertical="center"/>
    </xf>
    <xf numFmtId="0" fontId="1" fillId="0" borderId="0">
      <alignment vertical="center"/>
    </xf>
    <xf numFmtId="0" fontId="2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7" fillId="0" borderId="0">
      <alignment vertical="center"/>
    </xf>
    <xf numFmtId="0" fontId="17" fillId="0" borderId="0">
      <alignment vertical="center"/>
    </xf>
    <xf numFmtId="0" fontId="17" fillId="0" borderId="0"/>
    <xf numFmtId="0" fontId="17"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2" fillId="0" borderId="0" xfId="3" applyFont="1" applyAlignment="1">
      <alignment horizontal="center" vertical="center" wrapText="1"/>
    </xf>
    <xf numFmtId="0" fontId="8" fillId="0" borderId="0" xfId="3" applyFont="1" applyAlignment="1">
      <alignment vertical="top"/>
    </xf>
    <xf numFmtId="0" fontId="13" fillId="0" borderId="0" xfId="3" applyFont="1">
      <alignment vertical="center"/>
    </xf>
    <xf numFmtId="0" fontId="12"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4" fillId="2" borderId="1" xfId="1" applyFont="1" applyFill="1" applyBorder="1" applyAlignment="1"/>
    <xf numFmtId="0" fontId="14" fillId="2" borderId="2" xfId="1" applyFont="1" applyFill="1" applyBorder="1" applyAlignment="1">
      <alignment horizontal="right" vertical="top"/>
    </xf>
    <xf numFmtId="0" fontId="14" fillId="2" borderId="3" xfId="1" applyFont="1" applyFill="1" applyBorder="1" applyAlignment="1">
      <alignment horizontal="right" vertical="top"/>
    </xf>
    <xf numFmtId="0" fontId="16" fillId="4" borderId="5" xfId="5" applyFont="1" applyFill="1" applyBorder="1" applyAlignment="1">
      <alignment horizontal="center" vertical="center"/>
    </xf>
    <xf numFmtId="0" fontId="16" fillId="4" borderId="6" xfId="5" applyFont="1" applyFill="1" applyBorder="1" applyAlignment="1">
      <alignment horizontal="center" vertical="center"/>
    </xf>
    <xf numFmtId="0" fontId="14" fillId="0" borderId="7" xfId="1" applyFont="1" applyBorder="1" applyAlignment="1">
      <alignment horizontal="center" vertical="center" wrapText="1"/>
    </xf>
    <xf numFmtId="177" fontId="14" fillId="0" borderId="5" xfId="5" applyNumberFormat="1" applyFont="1" applyBorder="1" applyAlignment="1">
      <alignment horizontal="right" vertical="center" shrinkToFit="1"/>
    </xf>
    <xf numFmtId="177" fontId="14" fillId="0" borderId="10" xfId="5" applyNumberFormat="1" applyFont="1" applyBorder="1" applyAlignment="1">
      <alignment horizontal="right" vertical="center" shrinkToFit="1"/>
    </xf>
    <xf numFmtId="0" fontId="14" fillId="0" borderId="11" xfId="1" applyFont="1" applyBorder="1" applyAlignment="1">
      <alignment horizontal="center" vertical="center" wrapText="1"/>
    </xf>
    <xf numFmtId="177" fontId="14" fillId="0" borderId="15" xfId="5" applyNumberFormat="1" applyFont="1" applyBorder="1" applyAlignment="1">
      <alignment horizontal="right" vertical="center" shrinkToFit="1"/>
    </xf>
    <xf numFmtId="177" fontId="14" fillId="0" borderId="16" xfId="5" applyNumberFormat="1" applyFont="1" applyBorder="1" applyAlignment="1">
      <alignment horizontal="right" vertical="center" shrinkToFit="1"/>
    </xf>
    <xf numFmtId="177" fontId="14" fillId="0" borderId="34" xfId="5" applyNumberFormat="1" applyFont="1" applyBorder="1" applyAlignment="1">
      <alignment horizontal="right" vertical="center" shrinkToFit="1"/>
    </xf>
    <xf numFmtId="177" fontId="14" fillId="0" borderId="35" xfId="5" applyNumberFormat="1" applyFont="1" applyBorder="1" applyAlignment="1">
      <alignment horizontal="right" vertical="center" shrinkToFit="1"/>
    </xf>
    <xf numFmtId="0" fontId="14" fillId="0" borderId="47" xfId="1" applyFont="1" applyBorder="1" applyAlignment="1">
      <alignment horizontal="center" vertical="center"/>
    </xf>
    <xf numFmtId="177" fontId="14" fillId="0" borderId="34" xfId="5" applyNumberFormat="1" applyFont="1" applyBorder="1" applyAlignment="1" applyProtection="1">
      <alignment horizontal="right" vertical="center" shrinkToFit="1"/>
      <protection locked="0"/>
    </xf>
    <xf numFmtId="177" fontId="14" fillId="0" borderId="35" xfId="5" applyNumberFormat="1" applyFont="1" applyBorder="1" applyAlignment="1" applyProtection="1">
      <alignment horizontal="right" vertical="center" shrinkToFit="1"/>
      <protection locked="0"/>
    </xf>
    <xf numFmtId="0" fontId="14" fillId="0" borderId="52" xfId="1" applyFont="1" applyBorder="1" applyAlignment="1">
      <alignment horizontal="center" vertical="center"/>
    </xf>
    <xf numFmtId="177" fontId="14" fillId="0" borderId="21" xfId="5" applyNumberFormat="1" applyFont="1" applyBorder="1" applyAlignment="1" applyProtection="1">
      <alignment horizontal="right" vertical="center" shrinkToFit="1"/>
      <protection locked="0"/>
    </xf>
    <xf numFmtId="177" fontId="14" fillId="0" borderId="22" xfId="5" applyNumberFormat="1" applyFont="1" applyBorder="1" applyAlignment="1" applyProtection="1">
      <alignment horizontal="right" vertical="center" shrinkToFit="1"/>
      <protection locked="0"/>
    </xf>
    <xf numFmtId="0" fontId="14" fillId="0" borderId="1" xfId="1" applyFont="1" applyBorder="1" applyAlignment="1">
      <alignment horizontal="center" vertical="center"/>
    </xf>
    <xf numFmtId="177" fontId="14" fillId="0" borderId="53" xfId="5" applyNumberFormat="1" applyFont="1" applyBorder="1" applyAlignment="1">
      <alignment horizontal="right" vertical="center" shrinkToFit="1"/>
    </xf>
    <xf numFmtId="177" fontId="14" fillId="0" borderId="6" xfId="5" applyNumberFormat="1" applyFont="1" applyBorder="1" applyAlignment="1">
      <alignment horizontal="right" vertical="center" shrinkToFit="1"/>
    </xf>
    <xf numFmtId="178" fontId="18" fillId="0" borderId="41" xfId="6" applyNumberFormat="1" applyFont="1" applyBorder="1" applyAlignment="1">
      <alignment vertical="center"/>
    </xf>
    <xf numFmtId="178" fontId="18" fillId="0" borderId="51" xfId="6" applyNumberFormat="1" applyFont="1" applyBorder="1" applyAlignment="1">
      <alignment vertical="center"/>
    </xf>
    <xf numFmtId="178" fontId="18" fillId="0" borderId="15" xfId="6" applyNumberFormat="1" applyFont="1" applyBorder="1" applyAlignment="1">
      <alignment horizontal="center" vertical="center" wrapText="1"/>
    </xf>
    <xf numFmtId="178" fontId="18" fillId="0" borderId="39" xfId="6" applyNumberFormat="1" applyFont="1" applyBorder="1" applyAlignment="1">
      <alignment horizontal="center" vertical="center"/>
    </xf>
    <xf numFmtId="178" fontId="18" fillId="0" borderId="31" xfId="6" applyNumberFormat="1" applyFont="1" applyBorder="1" applyAlignment="1">
      <alignment horizontal="center" vertical="center"/>
    </xf>
    <xf numFmtId="178" fontId="18" fillId="0" borderId="42" xfId="6" applyNumberFormat="1" applyFont="1" applyBorder="1" applyAlignment="1">
      <alignment horizontal="center" vertical="center"/>
    </xf>
    <xf numFmtId="0" fontId="17" fillId="0" borderId="0" xfId="6"/>
    <xf numFmtId="178" fontId="18" fillId="0" borderId="37" xfId="6" applyNumberFormat="1" applyFont="1" applyBorder="1" applyAlignment="1">
      <alignment vertical="center"/>
    </xf>
    <xf numFmtId="178" fontId="18" fillId="0" borderId="40" xfId="6" applyNumberFormat="1" applyFont="1" applyBorder="1" applyAlignment="1">
      <alignment vertical="center"/>
    </xf>
    <xf numFmtId="0" fontId="17" fillId="0" borderId="50" xfId="6" applyBorder="1" applyAlignment="1">
      <alignment vertical="center"/>
    </xf>
    <xf numFmtId="178" fontId="18" fillId="0" borderId="41" xfId="6" applyNumberFormat="1" applyFont="1" applyBorder="1" applyAlignment="1">
      <alignment horizontal="center" vertical="center"/>
    </xf>
    <xf numFmtId="178" fontId="18" fillId="0" borderId="54" xfId="6" applyNumberFormat="1" applyFont="1" applyBorder="1" applyAlignment="1">
      <alignment horizontal="center" vertical="center" wrapText="1"/>
    </xf>
    <xf numFmtId="178" fontId="18" fillId="0" borderId="55" xfId="6" applyNumberFormat="1" applyFont="1" applyBorder="1" applyAlignment="1">
      <alignment horizontal="center" vertical="center"/>
    </xf>
    <xf numFmtId="178" fontId="18" fillId="0" borderId="56" xfId="6" applyNumberFormat="1" applyFont="1" applyBorder="1" applyAlignment="1">
      <alignment horizontal="center" vertical="center" wrapText="1"/>
    </xf>
    <xf numFmtId="178" fontId="18" fillId="0" borderId="34" xfId="6" applyNumberFormat="1" applyFont="1" applyBorder="1" applyAlignment="1">
      <alignment horizontal="center" vertical="center"/>
    </xf>
    <xf numFmtId="178" fontId="18" fillId="0" borderId="51" xfId="6" applyNumberFormat="1" applyFont="1" applyBorder="1" applyAlignment="1">
      <alignment horizontal="center" vertical="center"/>
    </xf>
    <xf numFmtId="179" fontId="18" fillId="0" borderId="15" xfId="6" applyNumberFormat="1" applyFont="1" applyBorder="1" applyAlignment="1">
      <alignment vertical="center"/>
    </xf>
    <xf numFmtId="179" fontId="18" fillId="0" borderId="41" xfId="6" applyNumberFormat="1" applyFont="1" applyBorder="1" applyAlignment="1">
      <alignment vertical="center"/>
    </xf>
    <xf numFmtId="180" fontId="18" fillId="0" borderId="57" xfId="6" applyNumberFormat="1" applyFont="1" applyBorder="1" applyAlignment="1">
      <alignment vertical="center"/>
    </xf>
    <xf numFmtId="179" fontId="18" fillId="0" borderId="55" xfId="6" applyNumberFormat="1" applyFont="1" applyBorder="1" applyAlignment="1">
      <alignment vertical="center"/>
    </xf>
    <xf numFmtId="180" fontId="18" fillId="0" borderId="58" xfId="6" applyNumberFormat="1" applyFont="1" applyBorder="1" applyAlignment="1">
      <alignment vertical="center"/>
    </xf>
    <xf numFmtId="180" fontId="18" fillId="0" borderId="15" xfId="6" applyNumberFormat="1" applyFont="1" applyBorder="1" applyAlignment="1">
      <alignment vertical="center"/>
    </xf>
    <xf numFmtId="178" fontId="18" fillId="0" borderId="37" xfId="6" applyNumberFormat="1" applyFont="1" applyBorder="1" applyAlignment="1">
      <alignment horizontal="center" vertical="center"/>
    </xf>
    <xf numFmtId="178" fontId="18" fillId="0" borderId="59" xfId="6" applyNumberFormat="1" applyFont="1" applyBorder="1" applyAlignment="1">
      <alignment horizontal="center" vertical="center"/>
    </xf>
    <xf numFmtId="179" fontId="18" fillId="0" borderId="60" xfId="6" applyNumberFormat="1" applyFont="1" applyBorder="1" applyAlignment="1">
      <alignment vertical="center"/>
    </xf>
    <xf numFmtId="179" fontId="18" fillId="0" borderId="61" xfId="6" applyNumberFormat="1" applyFont="1" applyBorder="1" applyAlignment="1">
      <alignment vertical="center"/>
    </xf>
    <xf numFmtId="180" fontId="18" fillId="0" borderId="59" xfId="6" applyNumberFormat="1" applyFont="1" applyBorder="1" applyAlignment="1">
      <alignment vertical="center"/>
    </xf>
    <xf numFmtId="179" fontId="18" fillId="0" borderId="62" xfId="6" applyNumberFormat="1" applyFont="1" applyBorder="1" applyAlignment="1">
      <alignment vertical="center"/>
    </xf>
    <xf numFmtId="180" fontId="18" fillId="0" borderId="63" xfId="6" applyNumberFormat="1" applyFont="1" applyBorder="1" applyAlignment="1">
      <alignment vertical="center"/>
    </xf>
    <xf numFmtId="180" fontId="18" fillId="0" borderId="60" xfId="6" applyNumberFormat="1" applyFont="1" applyBorder="1" applyAlignment="1">
      <alignment vertical="center"/>
    </xf>
    <xf numFmtId="179" fontId="18" fillId="0" borderId="60" xfId="6" applyNumberFormat="1" applyFont="1" applyBorder="1" applyAlignment="1">
      <alignment vertical="center" wrapText="1"/>
    </xf>
    <xf numFmtId="180" fontId="18" fillId="0" borderId="12" xfId="6" applyNumberFormat="1" applyFont="1" applyBorder="1" applyAlignment="1">
      <alignment vertical="center"/>
    </xf>
    <xf numFmtId="0" fontId="17" fillId="0" borderId="34" xfId="6" applyBorder="1"/>
    <xf numFmtId="0" fontId="17" fillId="0" borderId="34" xfId="6" applyBorder="1" applyAlignment="1">
      <alignment vertical="center"/>
    </xf>
    <xf numFmtId="0" fontId="19" fillId="0" borderId="34" xfId="6" applyFont="1" applyBorder="1"/>
    <xf numFmtId="0" fontId="17" fillId="0" borderId="0" xfId="7" applyAlignment="1"/>
    <xf numFmtId="0" fontId="17" fillId="0" borderId="34" xfId="7" applyBorder="1" applyAlignment="1"/>
    <xf numFmtId="177" fontId="17" fillId="0" borderId="34" xfId="7" applyNumberFormat="1" applyBorder="1" applyAlignment="1"/>
    <xf numFmtId="0" fontId="21" fillId="0" borderId="0" xfId="8" applyFont="1">
      <alignment vertical="center"/>
    </xf>
    <xf numFmtId="49" fontId="21" fillId="0" borderId="0" xfId="8" applyNumberFormat="1" applyFont="1">
      <alignment vertical="center"/>
    </xf>
    <xf numFmtId="0" fontId="23" fillId="0" borderId="0" xfId="8" applyFont="1">
      <alignment vertical="center"/>
    </xf>
    <xf numFmtId="0" fontId="24" fillId="0" borderId="0" xfId="8" applyFont="1">
      <alignment vertical="center"/>
    </xf>
    <xf numFmtId="0" fontId="21" fillId="0" borderId="36" xfId="8" applyFont="1" applyBorder="1" applyAlignment="1">
      <alignment horizontal="left" vertical="center"/>
    </xf>
    <xf numFmtId="0" fontId="21" fillId="0" borderId="8" xfId="8" applyFont="1" applyBorder="1" applyAlignment="1">
      <alignment horizontal="left" vertical="center"/>
    </xf>
    <xf numFmtId="0" fontId="21" fillId="0" borderId="9" xfId="8" applyFont="1" applyBorder="1" applyAlignment="1">
      <alignment horizontal="left" vertical="center"/>
    </xf>
    <xf numFmtId="184" fontId="21" fillId="0" borderId="36" xfId="8" applyNumberFormat="1" applyFont="1" applyBorder="1" applyAlignment="1">
      <alignment horizontal="right" vertical="center" shrinkToFit="1"/>
    </xf>
    <xf numFmtId="184" fontId="21" fillId="0" borderId="8" xfId="8" applyNumberFormat="1" applyFont="1" applyBorder="1" applyAlignment="1">
      <alignment horizontal="right" vertical="center" shrinkToFit="1"/>
    </xf>
    <xf numFmtId="184" fontId="21" fillId="0" borderId="9" xfId="8" applyNumberFormat="1" applyFont="1" applyBorder="1" applyAlignment="1">
      <alignment horizontal="right" vertical="center" shrinkToFit="1"/>
    </xf>
    <xf numFmtId="0" fontId="25" fillId="0" borderId="50" xfId="9" applyFont="1" applyBorder="1">
      <alignment vertical="center"/>
    </xf>
    <xf numFmtId="184" fontId="21" fillId="0" borderId="36" xfId="8" applyNumberFormat="1" applyFont="1" applyBorder="1" applyAlignment="1">
      <alignment vertical="center" shrinkToFit="1"/>
    </xf>
    <xf numFmtId="184" fontId="21" fillId="0" borderId="8" xfId="8" applyNumberFormat="1" applyFont="1" applyBorder="1" applyAlignment="1">
      <alignment vertical="center" shrinkToFit="1"/>
    </xf>
    <xf numFmtId="184" fontId="21" fillId="0" borderId="9" xfId="8" applyNumberFormat="1" applyFont="1" applyBorder="1" applyAlignment="1">
      <alignment vertical="center" shrinkToFit="1"/>
    </xf>
    <xf numFmtId="0" fontId="21" fillId="0" borderId="7" xfId="8" applyFont="1" applyBorder="1" applyAlignment="1">
      <alignment horizontal="left" vertical="center"/>
    </xf>
    <xf numFmtId="0" fontId="25" fillId="0" borderId="71" xfId="9" applyFont="1" applyBorder="1" applyAlignment="1">
      <alignment horizontal="center" vertical="center"/>
    </xf>
    <xf numFmtId="0" fontId="21" fillId="0" borderId="7" xfId="8" applyFont="1" applyBorder="1" applyAlignment="1">
      <alignment horizontal="center" vertical="center"/>
    </xf>
    <xf numFmtId="0" fontId="21" fillId="0" borderId="74" xfId="8" applyFont="1" applyBorder="1" applyAlignment="1">
      <alignment horizontal="center" vertical="center"/>
    </xf>
    <xf numFmtId="0" fontId="27" fillId="0" borderId="75" xfId="8" applyFont="1" applyBorder="1" applyAlignment="1">
      <alignment vertical="center" wrapText="1"/>
    </xf>
    <xf numFmtId="0" fontId="27" fillId="0" borderId="76" xfId="8" applyFont="1" applyBorder="1" applyAlignment="1">
      <alignment vertical="center" wrapText="1"/>
    </xf>
    <xf numFmtId="181" fontId="21" fillId="0" borderId="74" xfId="8" applyNumberFormat="1" applyFont="1" applyBorder="1">
      <alignment vertical="center"/>
    </xf>
    <xf numFmtId="181" fontId="21" fillId="0" borderId="75" xfId="8" applyNumberFormat="1" applyFont="1" applyBorder="1">
      <alignment vertical="center"/>
    </xf>
    <xf numFmtId="181" fontId="21" fillId="0" borderId="76" xfId="8" applyNumberFormat="1" applyFont="1" applyBorder="1">
      <alignment vertical="center"/>
    </xf>
    <xf numFmtId="0" fontId="21" fillId="0" borderId="7" xfId="8" applyFont="1" applyBorder="1">
      <alignment vertical="center"/>
    </xf>
    <xf numFmtId="0" fontId="21" fillId="0" borderId="66" xfId="8" applyFont="1" applyBorder="1">
      <alignment vertical="center"/>
    </xf>
    <xf numFmtId="49" fontId="21" fillId="0" borderId="7" xfId="8" applyNumberFormat="1" applyFont="1" applyBorder="1">
      <alignment vertical="center"/>
    </xf>
    <xf numFmtId="0" fontId="21" fillId="0" borderId="0" xfId="8" applyFont="1" applyAlignment="1">
      <alignment horizontal="center" vertical="center"/>
    </xf>
    <xf numFmtId="49" fontId="21" fillId="0" borderId="0" xfId="8" applyNumberFormat="1" applyFont="1" applyAlignment="1">
      <alignment horizontal="center" vertical="center"/>
    </xf>
    <xf numFmtId="0" fontId="21" fillId="0" borderId="66" xfId="8" applyFont="1" applyBorder="1" applyAlignment="1">
      <alignment horizontal="center" vertical="center"/>
    </xf>
    <xf numFmtId="0" fontId="21" fillId="0" borderId="74" xfId="8" applyFont="1" applyBorder="1">
      <alignment vertical="center"/>
    </xf>
    <xf numFmtId="0" fontId="21" fillId="0" borderId="75" xfId="8" applyFont="1" applyBorder="1">
      <alignment vertical="center"/>
    </xf>
    <xf numFmtId="0" fontId="21" fillId="0" borderId="76" xfId="8" applyFont="1" applyBorder="1">
      <alignment vertical="center"/>
    </xf>
    <xf numFmtId="49" fontId="31" fillId="0" borderId="0" xfId="11" applyNumberFormat="1" applyFont="1">
      <alignment vertical="center"/>
    </xf>
    <xf numFmtId="49" fontId="21" fillId="0" borderId="0" xfId="11" applyNumberFormat="1" applyFont="1">
      <alignment vertical="center"/>
    </xf>
    <xf numFmtId="0" fontId="21" fillId="0" borderId="0" xfId="11" applyFont="1">
      <alignment vertical="center"/>
    </xf>
    <xf numFmtId="0" fontId="32"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1" fillId="0" borderId="12" xfId="11" applyFont="1" applyBorder="1">
      <alignment vertical="center"/>
    </xf>
    <xf numFmtId="0" fontId="21" fillId="0" borderId="56" xfId="11" applyFont="1" applyBorder="1">
      <alignment vertical="center"/>
    </xf>
    <xf numFmtId="0" fontId="21" fillId="0" borderId="41" xfId="11" applyFont="1" applyBorder="1" applyAlignment="1">
      <alignment horizontal="center" vertical="center"/>
    </xf>
    <xf numFmtId="0" fontId="21" fillId="0" borderId="12" xfId="11" applyFont="1" applyBorder="1" applyAlignment="1">
      <alignment horizontal="center" vertical="center"/>
    </xf>
    <xf numFmtId="0" fontId="21" fillId="0" borderId="65" xfId="11" applyFont="1" applyBorder="1" applyAlignment="1">
      <alignment horizontal="center" vertical="center"/>
    </xf>
    <xf numFmtId="0" fontId="21" fillId="0" borderId="0" xfId="11" applyFont="1" applyAlignment="1">
      <alignment horizontal="center" vertical="center" wrapText="1"/>
    </xf>
    <xf numFmtId="0" fontId="21" fillId="0" borderId="56" xfId="11" applyFont="1" applyBorder="1" applyAlignment="1">
      <alignment horizontal="center" vertical="center" wrapText="1"/>
    </xf>
    <xf numFmtId="0" fontId="25" fillId="0" borderId="0" xfId="11" applyFont="1">
      <alignment vertical="center"/>
    </xf>
    <xf numFmtId="0" fontId="21" fillId="0" borderId="0" xfId="11" applyFont="1" applyAlignment="1">
      <alignment vertical="center" shrinkToFit="1"/>
    </xf>
    <xf numFmtId="49" fontId="21" fillId="6" borderId="0" xfId="12" applyNumberFormat="1" applyFont="1" applyFill="1">
      <alignment vertical="center"/>
    </xf>
    <xf numFmtId="0" fontId="21" fillId="6" borderId="0" xfId="12" applyFont="1" applyFill="1">
      <alignment vertical="center"/>
    </xf>
    <xf numFmtId="0" fontId="21" fillId="6" borderId="75" xfId="12" applyFont="1" applyFill="1" applyBorder="1">
      <alignment vertical="center"/>
    </xf>
    <xf numFmtId="0" fontId="1" fillId="6" borderId="0" xfId="13" applyFill="1">
      <alignment vertical="center"/>
    </xf>
    <xf numFmtId="0" fontId="1" fillId="0" borderId="0" xfId="13">
      <alignment vertical="center"/>
    </xf>
    <xf numFmtId="0" fontId="35" fillId="6" borderId="0" xfId="12" applyFont="1" applyFill="1">
      <alignment vertical="center"/>
    </xf>
    <xf numFmtId="0" fontId="36" fillId="6" borderId="0" xfId="12" applyFont="1" applyFill="1">
      <alignment vertical="center"/>
    </xf>
    <xf numFmtId="0" fontId="36" fillId="6" borderId="0" xfId="13" applyFont="1" applyFill="1">
      <alignment vertical="center"/>
    </xf>
    <xf numFmtId="0" fontId="36" fillId="0" borderId="0" xfId="13" applyFont="1">
      <alignment vertical="center"/>
    </xf>
    <xf numFmtId="0" fontId="35" fillId="0" borderId="97" xfId="12" applyFont="1" applyBorder="1" applyAlignment="1" applyProtection="1">
      <alignment horizontal="center" vertical="center" shrinkToFit="1"/>
      <protection locked="0"/>
    </xf>
    <xf numFmtId="0" fontId="35" fillId="0" borderId="109" xfId="15" applyFont="1" applyBorder="1" applyAlignment="1" applyProtection="1">
      <alignment horizontal="center" vertical="center" shrinkToFit="1"/>
      <protection locked="0"/>
    </xf>
    <xf numFmtId="0" fontId="35" fillId="0" borderId="111" xfId="12" applyFont="1" applyBorder="1" applyAlignment="1" applyProtection="1">
      <alignment horizontal="center" vertical="center" shrinkToFit="1"/>
      <protection locked="0"/>
    </xf>
    <xf numFmtId="0" fontId="35" fillId="0" borderId="122" xfId="15" applyFont="1" applyBorder="1" applyAlignment="1" applyProtection="1">
      <alignment horizontal="center" vertical="center" shrinkToFit="1"/>
      <protection locked="0"/>
    </xf>
    <xf numFmtId="0" fontId="35" fillId="8" borderId="20" xfId="12" applyFont="1" applyFill="1" applyBorder="1" applyAlignment="1" applyProtection="1">
      <alignment horizontal="center" vertical="center" shrinkToFit="1"/>
      <protection locked="0"/>
    </xf>
    <xf numFmtId="0" fontId="28" fillId="6" borderId="0" xfId="12" applyFont="1" applyFill="1">
      <alignment vertical="center"/>
    </xf>
    <xf numFmtId="0" fontId="35" fillId="0" borderId="135" xfId="12" applyFont="1" applyBorder="1" applyAlignment="1" applyProtection="1">
      <alignment horizontal="center" vertical="center" shrinkToFit="1"/>
      <protection locked="0"/>
    </xf>
    <xf numFmtId="0" fontId="35" fillId="6" borderId="122" xfId="12" applyFont="1" applyFill="1" applyBorder="1" applyAlignment="1" applyProtection="1">
      <alignment horizontal="center" vertical="center" shrinkToFit="1"/>
      <protection locked="0"/>
    </xf>
    <xf numFmtId="0" fontId="35" fillId="0" borderId="144" xfId="12" applyFont="1" applyBorder="1" applyAlignment="1" applyProtection="1">
      <alignment horizontal="center" vertical="center" shrinkToFit="1"/>
      <protection locked="0"/>
    </xf>
    <xf numFmtId="0" fontId="35" fillId="6" borderId="0" xfId="12" applyFont="1" applyFill="1" applyAlignment="1">
      <alignment horizontal="center" vertical="center" shrinkToFit="1"/>
    </xf>
    <xf numFmtId="0" fontId="35" fillId="6" borderId="0" xfId="12" applyFont="1" applyFill="1" applyAlignment="1">
      <alignment horizontal="left" vertical="center" shrinkToFit="1"/>
    </xf>
    <xf numFmtId="177" fontId="35" fillId="6" borderId="0" xfId="12" applyNumberFormat="1" applyFont="1" applyFill="1" applyAlignment="1">
      <alignment horizontal="right" vertical="center" shrinkToFit="1"/>
    </xf>
    <xf numFmtId="177" fontId="35" fillId="6" borderId="0" xfId="12" applyNumberFormat="1" applyFont="1" applyFill="1" applyAlignment="1">
      <alignment horizontal="left" vertical="center" shrinkToFit="1"/>
    </xf>
    <xf numFmtId="0" fontId="35" fillId="6" borderId="75" xfId="12" applyFont="1" applyFill="1" applyBorder="1">
      <alignment vertical="center"/>
    </xf>
    <xf numFmtId="0" fontId="35" fillId="6" borderId="75" xfId="12" applyFont="1" applyFill="1" applyBorder="1" applyAlignment="1">
      <alignment horizontal="center" vertical="center"/>
    </xf>
    <xf numFmtId="0" fontId="35" fillId="6" borderId="31" xfId="12" applyFont="1" applyFill="1" applyBorder="1">
      <alignment vertical="center"/>
    </xf>
    <xf numFmtId="0" fontId="35" fillId="6" borderId="11" xfId="12" applyFont="1" applyFill="1" applyBorder="1">
      <alignment vertical="center"/>
    </xf>
    <xf numFmtId="0" fontId="35" fillId="6" borderId="12" xfId="12" applyFont="1" applyFill="1" applyBorder="1">
      <alignment vertical="center"/>
    </xf>
    <xf numFmtId="0" fontId="35" fillId="6" borderId="66" xfId="12" applyFont="1" applyFill="1" applyBorder="1">
      <alignment vertical="center"/>
    </xf>
    <xf numFmtId="0" fontId="35" fillId="6" borderId="0" xfId="12" applyFont="1" applyFill="1" applyAlignment="1">
      <alignment horizontal="center" vertical="center"/>
    </xf>
    <xf numFmtId="0" fontId="36" fillId="6" borderId="0" xfId="12" applyFont="1" applyFill="1" applyAlignment="1">
      <alignment horizontal="center" vertical="center"/>
    </xf>
    <xf numFmtId="0" fontId="36" fillId="6" borderId="7" xfId="12" applyFont="1" applyFill="1" applyBorder="1">
      <alignment vertical="center"/>
    </xf>
    <xf numFmtId="0" fontId="38" fillId="6" borderId="0" xfId="13" applyFont="1" applyFill="1">
      <alignment vertical="center"/>
    </xf>
    <xf numFmtId="0" fontId="17" fillId="6" borderId="0" xfId="6" applyFill="1" applyProtection="1">
      <protection hidden="1"/>
    </xf>
    <xf numFmtId="0" fontId="17" fillId="6" borderId="0" xfId="6" applyFill="1"/>
    <xf numFmtId="0" fontId="1" fillId="0" borderId="0" xfId="16" applyFont="1">
      <alignment vertical="center"/>
    </xf>
    <xf numFmtId="0" fontId="35"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1"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8" fillId="0" borderId="34" xfId="16" applyNumberFormat="1" applyFont="1" applyBorder="1" applyAlignment="1">
      <alignment horizontal="right" vertical="center" shrinkToFit="1"/>
    </xf>
    <xf numFmtId="190" fontId="18"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8" fillId="0" borderId="34" xfId="16" applyNumberFormat="1" applyFont="1" applyBorder="1" applyAlignment="1">
      <alignment horizontal="right" vertical="center" shrinkToFit="1"/>
    </xf>
    <xf numFmtId="187" fontId="18"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5"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8" fillId="0" borderId="41" xfId="18" applyNumberFormat="1" applyFont="1" applyBorder="1" applyAlignment="1">
      <alignment vertical="center"/>
    </xf>
    <xf numFmtId="178" fontId="18" fillId="0" borderId="51" xfId="18" applyNumberFormat="1" applyFont="1" applyBorder="1" applyAlignment="1">
      <alignment vertical="center"/>
    </xf>
    <xf numFmtId="178" fontId="18" fillId="0" borderId="37" xfId="18" applyNumberFormat="1" applyFont="1" applyBorder="1" applyAlignment="1">
      <alignment vertical="center"/>
    </xf>
    <xf numFmtId="178" fontId="18" fillId="0" borderId="40" xfId="18" applyNumberFormat="1" applyFont="1" applyBorder="1" applyAlignment="1">
      <alignment vertical="center"/>
    </xf>
    <xf numFmtId="178" fontId="18" fillId="0" borderId="41" xfId="18" applyNumberFormat="1" applyFont="1" applyBorder="1" applyAlignment="1">
      <alignment horizontal="center" vertical="center"/>
    </xf>
    <xf numFmtId="178" fontId="18" fillId="0" borderId="54" xfId="18" applyNumberFormat="1" applyFont="1" applyBorder="1" applyAlignment="1">
      <alignment horizontal="center" vertical="center" wrapText="1"/>
    </xf>
    <xf numFmtId="178" fontId="25" fillId="0" borderId="55" xfId="18" applyNumberFormat="1" applyFont="1" applyBorder="1" applyAlignment="1">
      <alignment horizontal="center" vertical="center"/>
    </xf>
    <xf numFmtId="178" fontId="18" fillId="0" borderId="56" xfId="18" applyNumberFormat="1" applyFont="1" applyBorder="1" applyAlignment="1">
      <alignment horizontal="center" vertical="center" wrapText="1"/>
    </xf>
    <xf numFmtId="178" fontId="18" fillId="0" borderId="34" xfId="18" applyNumberFormat="1" applyFont="1" applyBorder="1" applyAlignment="1">
      <alignment horizontal="center" vertical="center"/>
    </xf>
    <xf numFmtId="177" fontId="18" fillId="0" borderId="15" xfId="19" applyNumberFormat="1" applyFont="1" applyBorder="1" applyAlignment="1">
      <alignment horizontal="right" vertical="center" shrinkToFit="1"/>
    </xf>
    <xf numFmtId="177" fontId="18" fillId="0" borderId="41" xfId="19" applyNumberFormat="1" applyFont="1" applyBorder="1" applyAlignment="1">
      <alignment horizontal="right" vertical="center" shrinkToFit="1"/>
    </xf>
    <xf numFmtId="187" fontId="18" fillId="0" borderId="57" xfId="19" applyNumberFormat="1" applyFont="1" applyBorder="1" applyAlignment="1">
      <alignment horizontal="right" vertical="center" shrinkToFit="1"/>
    </xf>
    <xf numFmtId="177" fontId="18" fillId="0" borderId="55" xfId="19" applyNumberFormat="1" applyFont="1" applyBorder="1" applyAlignment="1">
      <alignment horizontal="right" vertical="center" shrinkToFit="1"/>
    </xf>
    <xf numFmtId="187" fontId="18" fillId="0" borderId="58" xfId="19" applyNumberFormat="1" applyFont="1" applyBorder="1" applyAlignment="1">
      <alignment horizontal="right" vertical="center" shrinkToFit="1"/>
    </xf>
    <xf numFmtId="187" fontId="18" fillId="0" borderId="15" xfId="19" applyNumberFormat="1" applyFont="1" applyBorder="1" applyAlignment="1">
      <alignment horizontal="right" vertical="center" shrinkToFit="1"/>
    </xf>
    <xf numFmtId="178" fontId="18" fillId="0" borderId="37" xfId="18" applyNumberFormat="1" applyFont="1" applyBorder="1" applyAlignment="1">
      <alignment horizontal="center" vertical="center"/>
    </xf>
    <xf numFmtId="178" fontId="18" fillId="0" borderId="59" xfId="18" applyNumberFormat="1" applyFont="1" applyBorder="1" applyAlignment="1">
      <alignment horizontal="center" vertical="center"/>
    </xf>
    <xf numFmtId="177" fontId="18" fillId="0" borderId="60" xfId="19" applyNumberFormat="1" applyFont="1" applyBorder="1" applyAlignment="1">
      <alignment horizontal="right" vertical="center" shrinkToFit="1"/>
    </xf>
    <xf numFmtId="177" fontId="18" fillId="0" borderId="61" xfId="19" applyNumberFormat="1" applyFont="1" applyBorder="1" applyAlignment="1">
      <alignment horizontal="right" vertical="center" shrinkToFit="1"/>
    </xf>
    <xf numFmtId="187" fontId="18" fillId="0" borderId="59" xfId="19" applyNumberFormat="1" applyFont="1" applyBorder="1" applyAlignment="1">
      <alignment horizontal="right" vertical="center" shrinkToFit="1"/>
    </xf>
    <xf numFmtId="177" fontId="18" fillId="0" borderId="62" xfId="19" applyNumberFormat="1" applyFont="1" applyBorder="1" applyAlignment="1">
      <alignment horizontal="right" vertical="center" shrinkToFit="1"/>
    </xf>
    <xf numFmtId="187" fontId="18" fillId="0" borderId="63" xfId="19" applyNumberFormat="1" applyFont="1" applyBorder="1" applyAlignment="1">
      <alignment horizontal="right" vertical="center" shrinkToFit="1"/>
    </xf>
    <xf numFmtId="187" fontId="18" fillId="0" borderId="60" xfId="19" applyNumberFormat="1" applyFont="1" applyBorder="1" applyAlignment="1">
      <alignment horizontal="right" vertical="center" shrinkToFit="1"/>
    </xf>
    <xf numFmtId="178" fontId="18" fillId="0" borderId="51" xfId="18" applyNumberFormat="1" applyFont="1" applyBorder="1" applyAlignment="1">
      <alignment horizontal="center" vertical="center"/>
    </xf>
    <xf numFmtId="187" fontId="18"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40" fillId="0" borderId="0" xfId="20"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7" fillId="0" borderId="0" xfId="19" applyNumberFormat="1" applyAlignment="1">
      <alignment horizontal="right" vertical="center"/>
    </xf>
    <xf numFmtId="177" fontId="17" fillId="0" borderId="0" xfId="19" applyNumberFormat="1" applyAlignment="1">
      <alignment horizontal="right" vertical="center"/>
    </xf>
    <xf numFmtId="178" fontId="17" fillId="0" borderId="0" xfId="18" applyNumberFormat="1" applyAlignment="1">
      <alignment horizontal="center" vertical="center"/>
    </xf>
    <xf numFmtId="178" fontId="17" fillId="0" borderId="0" xfId="18" applyNumberFormat="1" applyAlignment="1">
      <alignment vertical="center"/>
    </xf>
    <xf numFmtId="178" fontId="1" fillId="0" borderId="0" xfId="16" applyNumberFormat="1" applyFont="1">
      <alignment vertical="center"/>
    </xf>
    <xf numFmtId="178" fontId="39"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89" fontId="1" fillId="0" borderId="12" xfId="16" applyNumberFormat="1" applyFont="1" applyBorder="1">
      <alignment vertical="center"/>
    </xf>
    <xf numFmtId="0" fontId="1" fillId="0" borderId="41" xfId="16" applyFont="1" applyBorder="1">
      <alignment vertical="center"/>
    </xf>
    <xf numFmtId="0" fontId="17" fillId="6" borderId="0" xfId="6" applyFill="1" applyAlignment="1">
      <alignment vertical="center"/>
    </xf>
    <xf numFmtId="0" fontId="17" fillId="6" borderId="0" xfId="6" applyFill="1" applyAlignment="1" applyProtection="1">
      <alignment vertical="center"/>
      <protection hidden="1"/>
    </xf>
    <xf numFmtId="0" fontId="0" fillId="6" borderId="0" xfId="6" applyFont="1" applyFill="1" applyAlignment="1">
      <alignment vertical="center"/>
    </xf>
    <xf numFmtId="0" fontId="21" fillId="0" borderId="0" xfId="8" applyFont="1">
      <alignment vertical="center"/>
    </xf>
    <xf numFmtId="0" fontId="21" fillId="0" borderId="0" xfId="8" applyFont="1" applyAlignment="1" applyProtection="1">
      <alignment horizontal="center" vertical="center" shrinkToFit="1"/>
      <protection hidden="1"/>
    </xf>
    <xf numFmtId="0" fontId="21" fillId="0" borderId="0" xfId="10">
      <alignment vertical="center"/>
    </xf>
    <xf numFmtId="186" fontId="21" fillId="0" borderId="0" xfId="8" applyNumberFormat="1" applyFont="1" applyAlignment="1" applyProtection="1">
      <alignment horizontal="center" vertical="center" shrinkToFit="1"/>
      <protection hidden="1"/>
    </xf>
    <xf numFmtId="0" fontId="27" fillId="0" borderId="0" xfId="8" applyFont="1" applyAlignment="1" applyProtection="1">
      <alignment horizontal="left" vertical="center" wrapText="1"/>
      <protection hidden="1"/>
    </xf>
    <xf numFmtId="0" fontId="21" fillId="0" borderId="0" xfId="8" applyFont="1" applyAlignment="1">
      <alignment horizontal="center" vertical="center" shrinkToFit="1"/>
    </xf>
    <xf numFmtId="0" fontId="21" fillId="0" borderId="0" xfId="8" applyFont="1" applyAlignment="1">
      <alignment horizontal="center" vertical="center"/>
    </xf>
    <xf numFmtId="49" fontId="21" fillId="0" borderId="0" xfId="8" applyNumberFormat="1" applyFont="1" applyAlignment="1">
      <alignment horizontal="center" vertical="center"/>
    </xf>
    <xf numFmtId="178" fontId="21" fillId="0" borderId="39" xfId="8" applyNumberFormat="1" applyFont="1" applyBorder="1" applyAlignment="1">
      <alignment horizontal="right" vertical="center" shrinkToFit="1"/>
    </xf>
    <xf numFmtId="178" fontId="21" fillId="0" borderId="31" xfId="8" applyNumberFormat="1" applyFont="1" applyBorder="1" applyAlignment="1">
      <alignment horizontal="right" vertical="center" shrinkToFit="1"/>
    </xf>
    <xf numFmtId="178" fontId="21" fillId="0" borderId="42" xfId="8" applyNumberFormat="1" applyFont="1" applyBorder="1" applyAlignment="1">
      <alignment horizontal="right" vertical="center" shrinkToFit="1"/>
    </xf>
    <xf numFmtId="0" fontId="21" fillId="0" borderId="39" xfId="8" applyFont="1" applyBorder="1">
      <alignment vertical="center"/>
    </xf>
    <xf numFmtId="0" fontId="21" fillId="0" borderId="31" xfId="8" applyFont="1" applyBorder="1">
      <alignment vertical="center"/>
    </xf>
    <xf numFmtId="0" fontId="21" fillId="0" borderId="42" xfId="8" applyFont="1" applyBorder="1">
      <alignment vertical="center"/>
    </xf>
    <xf numFmtId="49" fontId="21" fillId="0" borderId="0" xfId="8" applyNumberFormat="1" applyFont="1" applyAlignment="1">
      <alignment horizontal="left" vertical="center"/>
    </xf>
    <xf numFmtId="0" fontId="21" fillId="0" borderId="0" xfId="8" applyFont="1" applyAlignment="1">
      <alignment horizontal="left" vertical="center"/>
    </xf>
    <xf numFmtId="0" fontId="21" fillId="0" borderId="44" xfId="8" applyFont="1" applyBorder="1">
      <alignment vertical="center"/>
    </xf>
    <xf numFmtId="0" fontId="21" fillId="0" borderId="18" xfId="8" applyFont="1" applyBorder="1">
      <alignment vertical="center"/>
    </xf>
    <xf numFmtId="0" fontId="21" fillId="0" borderId="43" xfId="8" applyFont="1" applyBorder="1">
      <alignment vertical="center"/>
    </xf>
    <xf numFmtId="178" fontId="21" fillId="0" borderId="44" xfId="8" applyNumberFormat="1" applyFont="1" applyBorder="1" applyAlignment="1">
      <alignment horizontal="right" vertical="center"/>
    </xf>
    <xf numFmtId="178" fontId="21" fillId="0" borderId="18" xfId="8" applyNumberFormat="1" applyFont="1" applyBorder="1" applyAlignment="1">
      <alignment horizontal="right" vertical="center"/>
    </xf>
    <xf numFmtId="178" fontId="21" fillId="0" borderId="43" xfId="8" applyNumberFormat="1" applyFont="1" applyBorder="1" applyAlignment="1">
      <alignment horizontal="right" vertical="center"/>
    </xf>
    <xf numFmtId="0" fontId="21" fillId="0" borderId="72" xfId="8" applyFont="1" applyBorder="1" applyAlignment="1">
      <alignment horizontal="center" vertical="center" shrinkToFit="1"/>
    </xf>
    <xf numFmtId="0" fontId="21" fillId="0" borderId="75" xfId="8" applyFont="1" applyBorder="1" applyAlignment="1">
      <alignment horizontal="center" vertical="center" shrinkToFit="1"/>
    </xf>
    <xf numFmtId="0" fontId="21" fillId="0" borderId="70" xfId="8" applyFont="1" applyBorder="1" applyAlignment="1">
      <alignment horizontal="center" vertical="center" shrinkToFit="1"/>
    </xf>
    <xf numFmtId="181" fontId="21" fillId="0" borderId="44" xfId="8" applyNumberFormat="1" applyFont="1" applyBorder="1" applyAlignment="1">
      <alignment horizontal="right" vertical="center" shrinkToFit="1"/>
    </xf>
    <xf numFmtId="181" fontId="21" fillId="0" borderId="18" xfId="8" applyNumberFormat="1" applyFont="1" applyBorder="1" applyAlignment="1">
      <alignment horizontal="right" vertical="center" shrinkToFit="1"/>
    </xf>
    <xf numFmtId="181" fontId="21" fillId="0" borderId="19" xfId="8" applyNumberFormat="1" applyFont="1" applyBorder="1" applyAlignment="1">
      <alignment horizontal="right" vertical="center" shrinkToFit="1"/>
    </xf>
    <xf numFmtId="0" fontId="25" fillId="0" borderId="74" xfId="7" applyFont="1" applyBorder="1" applyAlignment="1">
      <alignment horizontal="left" vertical="center"/>
    </xf>
    <xf numFmtId="0" fontId="25" fillId="0" borderId="75" xfId="7" applyFont="1" applyBorder="1" applyAlignment="1">
      <alignment horizontal="left" vertical="center"/>
    </xf>
    <xf numFmtId="0" fontId="25" fillId="0" borderId="76" xfId="7" applyFont="1" applyBorder="1" applyAlignment="1">
      <alignment horizontal="left" vertical="center"/>
    </xf>
    <xf numFmtId="0" fontId="21" fillId="0" borderId="11" xfId="8" applyFont="1" applyBorder="1" applyAlignment="1">
      <alignment horizontal="center" vertical="center" textRotation="255"/>
    </xf>
    <xf numFmtId="0" fontId="21" fillId="0" borderId="12" xfId="8" applyFont="1" applyBorder="1" applyAlignment="1">
      <alignment horizontal="center" vertical="center" textRotation="255"/>
    </xf>
    <xf numFmtId="0" fontId="21" fillId="0" borderId="51" xfId="8" applyFont="1" applyBorder="1" applyAlignment="1">
      <alignment horizontal="center" vertical="center" textRotation="255"/>
    </xf>
    <xf numFmtId="0" fontId="21" fillId="0" borderId="7" xfId="8" applyFont="1" applyBorder="1" applyAlignment="1">
      <alignment horizontal="center" vertical="center" textRotation="255"/>
    </xf>
    <xf numFmtId="0" fontId="21" fillId="0" borderId="0" xfId="8" applyFont="1" applyAlignment="1">
      <alignment horizontal="center" vertical="center" textRotation="255"/>
    </xf>
    <xf numFmtId="0" fontId="21" fillId="0" borderId="38" xfId="8" applyFont="1" applyBorder="1" applyAlignment="1">
      <alignment horizontal="center" vertical="center" textRotation="255"/>
    </xf>
    <xf numFmtId="0" fontId="21" fillId="0" borderId="74" xfId="8" applyFont="1" applyBorder="1" applyAlignment="1">
      <alignment horizontal="center" vertical="center" textRotation="255"/>
    </xf>
    <xf numFmtId="0" fontId="21" fillId="0" borderId="75" xfId="8" applyFont="1" applyBorder="1" applyAlignment="1">
      <alignment horizontal="center" vertical="center" textRotation="255"/>
    </xf>
    <xf numFmtId="0" fontId="21" fillId="0" borderId="70" xfId="8" applyFont="1" applyBorder="1" applyAlignment="1">
      <alignment horizontal="center" vertical="center" textRotation="255"/>
    </xf>
    <xf numFmtId="0" fontId="21" fillId="0" borderId="41" xfId="8" applyFont="1" applyBorder="1" applyAlignment="1">
      <alignment horizontal="center" vertical="center"/>
    </xf>
    <xf numFmtId="0" fontId="21" fillId="0" borderId="12" xfId="8" applyFont="1" applyBorder="1" applyAlignment="1">
      <alignment horizontal="center" vertical="center"/>
    </xf>
    <xf numFmtId="0" fontId="21" fillId="0" borderId="51" xfId="8" applyFont="1" applyBorder="1" applyAlignment="1">
      <alignment horizontal="center" vertical="center"/>
    </xf>
    <xf numFmtId="0" fontId="21" fillId="0" borderId="37" xfId="8" applyFont="1" applyBorder="1" applyAlignment="1">
      <alignment horizontal="center" vertical="center"/>
    </xf>
    <xf numFmtId="0" fontId="21" fillId="0" borderId="56" xfId="8" applyFont="1" applyBorder="1" applyAlignment="1">
      <alignment horizontal="center" vertical="center"/>
    </xf>
    <xf numFmtId="0" fontId="21" fillId="0" borderId="40" xfId="8" applyFont="1" applyBorder="1" applyAlignment="1">
      <alignment horizontal="center" vertical="center"/>
    </xf>
    <xf numFmtId="0" fontId="27" fillId="0" borderId="41" xfId="8" applyFont="1" applyBorder="1" applyAlignment="1">
      <alignment horizontal="center" vertical="center" wrapText="1"/>
    </xf>
    <xf numFmtId="0" fontId="27" fillId="0" borderId="12" xfId="8" applyFont="1" applyBorder="1" applyAlignment="1">
      <alignment horizontal="center" vertical="center" wrapText="1"/>
    </xf>
    <xf numFmtId="0" fontId="27" fillId="0" borderId="51" xfId="8" applyFont="1" applyBorder="1" applyAlignment="1">
      <alignment horizontal="center" vertical="center" wrapText="1"/>
    </xf>
    <xf numFmtId="0" fontId="27" fillId="0" borderId="37" xfId="8" applyFont="1" applyBorder="1" applyAlignment="1">
      <alignment horizontal="center" vertical="center" wrapText="1"/>
    </xf>
    <xf numFmtId="0" fontId="27" fillId="0" borderId="56" xfId="8" applyFont="1" applyBorder="1" applyAlignment="1">
      <alignment horizontal="center" vertical="center" wrapText="1"/>
    </xf>
    <xf numFmtId="0" fontId="27" fillId="0" borderId="40" xfId="8" applyFont="1" applyBorder="1" applyAlignment="1">
      <alignment horizontal="center" vertical="center" wrapText="1"/>
    </xf>
    <xf numFmtId="181" fontId="21" fillId="0" borderId="7" xfId="8" applyNumberFormat="1" applyFont="1" applyBorder="1" applyAlignment="1">
      <alignment horizontal="right" vertical="center" shrinkToFit="1"/>
    </xf>
    <xf numFmtId="181" fontId="21" fillId="0" borderId="0" xfId="8" applyNumberFormat="1" applyFont="1" applyAlignment="1">
      <alignment horizontal="right" vertical="center" shrinkToFit="1"/>
    </xf>
    <xf numFmtId="181" fontId="21" fillId="0" borderId="66" xfId="8" applyNumberFormat="1" applyFont="1" applyBorder="1" applyAlignment="1">
      <alignment horizontal="right" vertical="center" shrinkToFit="1"/>
    </xf>
    <xf numFmtId="178" fontId="21" fillId="0" borderId="7" xfId="8" applyNumberFormat="1" applyFont="1" applyBorder="1" applyAlignment="1">
      <alignment horizontal="right" vertical="center" shrinkToFit="1"/>
    </xf>
    <xf numFmtId="178" fontId="21" fillId="0" borderId="0" xfId="8" applyNumberFormat="1" applyFont="1" applyAlignment="1">
      <alignment horizontal="right" vertical="center" shrinkToFit="1"/>
    </xf>
    <xf numFmtId="178" fontId="21" fillId="0" borderId="66" xfId="8" applyNumberFormat="1" applyFont="1" applyBorder="1" applyAlignment="1">
      <alignment horizontal="right" vertical="center" shrinkToFit="1"/>
    </xf>
    <xf numFmtId="0" fontId="21" fillId="0" borderId="41" xfId="8" applyFont="1" applyBorder="1" applyAlignment="1">
      <alignment horizontal="center" vertical="center" wrapText="1"/>
    </xf>
    <xf numFmtId="0" fontId="21" fillId="0" borderId="12" xfId="8" applyFont="1" applyBorder="1" applyAlignment="1">
      <alignment horizontal="center" vertical="center" wrapText="1"/>
    </xf>
    <xf numFmtId="0" fontId="21" fillId="0" borderId="51" xfId="8" applyFont="1" applyBorder="1" applyAlignment="1">
      <alignment horizontal="center" vertical="center" wrapText="1"/>
    </xf>
    <xf numFmtId="0" fontId="21" fillId="0" borderId="37" xfId="8" applyFont="1" applyBorder="1" applyAlignment="1">
      <alignment horizontal="center" vertical="center" wrapText="1"/>
    </xf>
    <xf numFmtId="0" fontId="21" fillId="0" borderId="56" xfId="8" applyFont="1" applyBorder="1" applyAlignment="1">
      <alignment horizontal="center" vertical="center" wrapText="1"/>
    </xf>
    <xf numFmtId="0" fontId="21" fillId="0" borderId="40" xfId="8" applyFont="1" applyBorder="1" applyAlignment="1">
      <alignment horizontal="center" vertical="center" wrapText="1"/>
    </xf>
    <xf numFmtId="0" fontId="27" fillId="0" borderId="13" xfId="8" applyFont="1" applyBorder="1" applyAlignment="1">
      <alignment horizontal="center" vertical="center" wrapText="1"/>
    </xf>
    <xf numFmtId="0" fontId="27" fillId="0" borderId="67" xfId="8" applyFont="1" applyBorder="1" applyAlignment="1">
      <alignment horizontal="center" vertical="center" wrapText="1"/>
    </xf>
    <xf numFmtId="0" fontId="28" fillId="0" borderId="31" xfId="8" applyFont="1" applyBorder="1">
      <alignment vertical="center"/>
    </xf>
    <xf numFmtId="0" fontId="28" fillId="0" borderId="42" xfId="8" applyFont="1" applyBorder="1">
      <alignment vertical="center"/>
    </xf>
    <xf numFmtId="178" fontId="21" fillId="0" borderId="32" xfId="8" applyNumberFormat="1" applyFont="1" applyBorder="1" applyAlignment="1">
      <alignment horizontal="right" vertical="center" shrinkToFit="1"/>
    </xf>
    <xf numFmtId="0" fontId="25" fillId="0" borderId="7" xfId="7" applyFont="1" applyBorder="1" applyAlignment="1">
      <alignment horizontal="left" vertical="center"/>
    </xf>
    <xf numFmtId="0" fontId="25" fillId="0" borderId="0" xfId="7" applyFont="1" applyAlignment="1">
      <alignment horizontal="left" vertical="center"/>
    </xf>
    <xf numFmtId="0" fontId="25" fillId="0" borderId="66" xfId="7" applyFont="1" applyBorder="1" applyAlignment="1">
      <alignment horizontal="left" vertical="center"/>
    </xf>
    <xf numFmtId="0" fontId="25" fillId="0" borderId="36" xfId="7" applyFont="1" applyBorder="1" applyAlignment="1">
      <alignment horizontal="center" vertical="center" wrapText="1"/>
    </xf>
    <xf numFmtId="0" fontId="25" fillId="0" borderId="8" xfId="7" applyFont="1" applyBorder="1" applyAlignment="1">
      <alignment horizontal="center" vertical="center" wrapText="1"/>
    </xf>
    <xf numFmtId="0" fontId="25" fillId="0" borderId="9" xfId="7" applyFont="1" applyBorder="1" applyAlignment="1">
      <alignment horizontal="center" vertical="center" wrapText="1"/>
    </xf>
    <xf numFmtId="0" fontId="25" fillId="0" borderId="7" xfId="7" applyFont="1" applyBorder="1" applyAlignment="1">
      <alignment horizontal="center" vertical="center" wrapText="1"/>
    </xf>
    <xf numFmtId="0" fontId="25" fillId="0" borderId="0" xfId="7" applyFont="1" applyAlignment="1">
      <alignment horizontal="center" vertical="center" wrapText="1"/>
    </xf>
    <xf numFmtId="0" fontId="25" fillId="0" borderId="66" xfId="7" applyFont="1" applyBorder="1" applyAlignment="1">
      <alignment horizontal="center" vertical="center" wrapText="1"/>
    </xf>
    <xf numFmtId="0" fontId="25" fillId="0" borderId="74" xfId="7" applyFont="1" applyBorder="1" applyAlignment="1">
      <alignment horizontal="center" vertical="center" wrapText="1"/>
    </xf>
    <xf numFmtId="0" fontId="25" fillId="0" borderId="75" xfId="7" applyFont="1" applyBorder="1" applyAlignment="1">
      <alignment horizontal="center" vertical="center" wrapText="1"/>
    </xf>
    <xf numFmtId="0" fontId="25" fillId="0" borderId="76" xfId="7" applyFont="1" applyBorder="1" applyAlignment="1">
      <alignment horizontal="center" vertical="center" wrapText="1"/>
    </xf>
    <xf numFmtId="0" fontId="25" fillId="0" borderId="36" xfId="7" applyFont="1" applyBorder="1" applyAlignment="1">
      <alignment horizontal="left" vertical="center"/>
    </xf>
    <xf numFmtId="0" fontId="25" fillId="0" borderId="8" xfId="7" applyFont="1" applyBorder="1" applyAlignment="1">
      <alignment horizontal="left" vertical="center"/>
    </xf>
    <xf numFmtId="0" fontId="25" fillId="0" borderId="9" xfId="7" applyFont="1" applyBorder="1" applyAlignment="1">
      <alignment horizontal="left" vertical="center"/>
    </xf>
    <xf numFmtId="178" fontId="21" fillId="0" borderId="36" xfId="8" applyNumberFormat="1" applyFont="1" applyBorder="1" applyAlignment="1">
      <alignment horizontal="right" vertical="center" shrinkToFit="1"/>
    </xf>
    <xf numFmtId="178" fontId="21" fillId="0" borderId="8" xfId="8" applyNumberFormat="1" applyFont="1" applyBorder="1" applyAlignment="1">
      <alignment horizontal="right" vertical="center" shrinkToFit="1"/>
    </xf>
    <xf numFmtId="178" fontId="21" fillId="0" borderId="9" xfId="8" applyNumberFormat="1" applyFont="1" applyBorder="1" applyAlignment="1">
      <alignment horizontal="right" vertical="center" shrinkToFit="1"/>
    </xf>
    <xf numFmtId="0" fontId="27" fillId="0" borderId="0" xfId="8" applyFont="1" applyAlignment="1">
      <alignment horizontal="left" vertical="center" wrapText="1"/>
    </xf>
    <xf numFmtId="0" fontId="27" fillId="0" borderId="66" xfId="8" applyFont="1" applyBorder="1" applyAlignment="1">
      <alignment horizontal="left" vertical="center" wrapText="1"/>
    </xf>
    <xf numFmtId="178" fontId="21" fillId="0" borderId="74" xfId="8" applyNumberFormat="1" applyFont="1" applyBorder="1" applyAlignment="1">
      <alignment horizontal="right" vertical="center" shrinkToFit="1"/>
    </xf>
    <xf numFmtId="178" fontId="21" fillId="0" borderId="75" xfId="8" applyNumberFormat="1" applyFont="1" applyBorder="1" applyAlignment="1">
      <alignment horizontal="right" vertical="center" shrinkToFit="1"/>
    </xf>
    <xf numFmtId="178" fontId="21" fillId="0" borderId="76" xfId="8" applyNumberFormat="1" applyFont="1" applyBorder="1" applyAlignment="1">
      <alignment horizontal="right" vertical="center" shrinkToFit="1"/>
    </xf>
    <xf numFmtId="0" fontId="21" fillId="0" borderId="74" xfId="8" applyFont="1" applyBorder="1" applyAlignment="1">
      <alignment horizontal="left" vertical="center"/>
    </xf>
    <xf numFmtId="0" fontId="21" fillId="0" borderId="75" xfId="8" applyFont="1" applyBorder="1" applyAlignment="1">
      <alignment horizontal="left" vertical="center"/>
    </xf>
    <xf numFmtId="0" fontId="21" fillId="0" borderId="76" xfId="8" applyFont="1" applyBorder="1" applyAlignment="1">
      <alignment horizontal="left" vertical="center"/>
    </xf>
    <xf numFmtId="0" fontId="21" fillId="0" borderId="7" xfId="8" applyFont="1" applyBorder="1" applyAlignment="1">
      <alignment horizontal="left" vertical="center"/>
    </xf>
    <xf numFmtId="0" fontId="21" fillId="0" borderId="66" xfId="8" applyFont="1" applyBorder="1" applyAlignment="1">
      <alignment horizontal="left" vertical="center"/>
    </xf>
    <xf numFmtId="0" fontId="21" fillId="0" borderId="41" xfId="8" applyFont="1" applyBorder="1" applyAlignment="1">
      <alignment horizontal="center" vertical="center" textRotation="255"/>
    </xf>
    <xf numFmtId="0" fontId="21" fillId="0" borderId="65" xfId="8" applyFont="1" applyBorder="1" applyAlignment="1">
      <alignment horizontal="center" vertical="center" textRotation="255"/>
    </xf>
    <xf numFmtId="0" fontId="21" fillId="0" borderId="37" xfId="8" applyFont="1" applyBorder="1" applyAlignment="1">
      <alignment horizontal="center" vertical="center" textRotation="255"/>
    </xf>
    <xf numFmtId="0" fontId="21" fillId="0" borderId="56" xfId="8" applyFont="1" applyBorder="1" applyAlignment="1">
      <alignment horizontal="center" vertical="center" textRotation="255"/>
    </xf>
    <xf numFmtId="0" fontId="21" fillId="0" borderId="40" xfId="8" applyFont="1" applyBorder="1" applyAlignment="1">
      <alignment horizontal="center" vertical="center" textRotation="255"/>
    </xf>
    <xf numFmtId="0" fontId="21" fillId="0" borderId="81" xfId="8" applyFont="1" applyBorder="1" applyAlignment="1">
      <alignment horizontal="center" vertical="center"/>
    </xf>
    <xf numFmtId="0" fontId="21" fillId="0" borderId="25" xfId="8" applyFont="1" applyBorder="1" applyAlignment="1">
      <alignment horizontal="center" vertical="center"/>
    </xf>
    <xf numFmtId="0" fontId="21" fillId="0" borderId="26" xfId="8" applyFont="1" applyBorder="1" applyAlignment="1">
      <alignment horizontal="center" vertical="center"/>
    </xf>
    <xf numFmtId="0" fontId="21" fillId="0" borderId="78" xfId="8" applyFont="1" applyBorder="1" applyAlignment="1">
      <alignment horizontal="center" vertical="center"/>
    </xf>
    <xf numFmtId="0" fontId="21" fillId="0" borderId="77" xfId="8" applyFont="1" applyBorder="1" applyAlignment="1">
      <alignment horizontal="center" vertical="center"/>
    </xf>
    <xf numFmtId="0" fontId="21" fillId="0" borderId="53" xfId="8" applyFont="1" applyBorder="1" applyAlignment="1">
      <alignment horizontal="center" vertical="center"/>
    </xf>
    <xf numFmtId="183" fontId="21" fillId="0" borderId="53" xfId="8" applyNumberFormat="1" applyFont="1" applyBorder="1" applyAlignment="1">
      <alignment horizontal="right" vertical="center" shrinkToFit="1"/>
    </xf>
    <xf numFmtId="183" fontId="21" fillId="0" borderId="79" xfId="8" applyNumberFormat="1" applyFont="1" applyBorder="1" applyAlignment="1">
      <alignment horizontal="right" vertical="center" shrinkToFit="1"/>
    </xf>
    <xf numFmtId="183" fontId="21" fillId="0" borderId="6" xfId="8" applyNumberFormat="1" applyFont="1" applyBorder="1" applyAlignment="1">
      <alignment horizontal="right" vertical="center" shrinkToFit="1"/>
    </xf>
    <xf numFmtId="181" fontId="21" fillId="0" borderId="43" xfId="8" applyNumberFormat="1" applyFont="1" applyBorder="1" applyAlignment="1">
      <alignment horizontal="right" vertical="center" shrinkToFit="1"/>
    </xf>
    <xf numFmtId="0" fontId="21" fillId="0" borderId="30" xfId="8" applyFont="1" applyBorder="1">
      <alignment vertical="center"/>
    </xf>
    <xf numFmtId="0" fontId="21" fillId="0" borderId="39" xfId="8" applyFont="1" applyBorder="1" applyAlignment="1">
      <alignment horizontal="center" vertical="center"/>
    </xf>
    <xf numFmtId="0" fontId="21" fillId="0" borderId="31" xfId="8" applyFont="1" applyBorder="1" applyAlignment="1">
      <alignment horizontal="center" vertical="center"/>
    </xf>
    <xf numFmtId="178" fontId="21" fillId="0" borderId="53" xfId="8" applyNumberFormat="1" applyFont="1" applyBorder="1" applyAlignment="1">
      <alignment horizontal="right" vertical="center" shrinkToFit="1"/>
    </xf>
    <xf numFmtId="178" fontId="21" fillId="0" borderId="79" xfId="8" applyNumberFormat="1" applyFont="1" applyBorder="1" applyAlignment="1">
      <alignment horizontal="right" vertical="center" shrinkToFit="1"/>
    </xf>
    <xf numFmtId="178" fontId="21" fillId="0" borderId="6" xfId="8" applyNumberFormat="1" applyFont="1" applyBorder="1" applyAlignment="1">
      <alignment horizontal="right" vertical="center" shrinkToFit="1"/>
    </xf>
    <xf numFmtId="181" fontId="21" fillId="0" borderId="75" xfId="8" applyNumberFormat="1" applyFont="1" applyBorder="1" applyAlignment="1">
      <alignment horizontal="right" vertical="center"/>
    </xf>
    <xf numFmtId="181" fontId="21" fillId="0" borderId="76" xfId="8" applyNumberFormat="1" applyFont="1" applyBorder="1" applyAlignment="1">
      <alignment horizontal="right" vertical="center"/>
    </xf>
    <xf numFmtId="0" fontId="21" fillId="0" borderId="17" xfId="8" applyFont="1" applyBorder="1">
      <alignment vertical="center"/>
    </xf>
    <xf numFmtId="0" fontId="21" fillId="0" borderId="22" xfId="8" applyFont="1" applyBorder="1" applyAlignment="1">
      <alignment horizontal="center" vertical="center"/>
    </xf>
    <xf numFmtId="0" fontId="21" fillId="0" borderId="19" xfId="8" applyFont="1" applyBorder="1" applyAlignment="1">
      <alignment horizontal="center" vertical="center"/>
    </xf>
    <xf numFmtId="0" fontId="21" fillId="0" borderId="80" xfId="8" applyFont="1" applyBorder="1" applyAlignment="1">
      <alignment horizontal="center" vertical="center"/>
    </xf>
    <xf numFmtId="0" fontId="21" fillId="0" borderId="36" xfId="8" applyFont="1" applyBorder="1" applyAlignment="1">
      <alignment horizontal="center" vertical="center"/>
    </xf>
    <xf numFmtId="0" fontId="21" fillId="0" borderId="8" xfId="8" applyFont="1" applyBorder="1" applyAlignment="1">
      <alignment horizontal="center" vertical="center"/>
    </xf>
    <xf numFmtId="0" fontId="21" fillId="0" borderId="74" xfId="8" applyFont="1" applyBorder="1" applyAlignment="1">
      <alignment horizontal="center" vertical="center"/>
    </xf>
    <xf numFmtId="0" fontId="21" fillId="0" borderId="75" xfId="8" applyFont="1" applyBorder="1" applyAlignment="1">
      <alignment horizontal="center" vertical="center"/>
    </xf>
    <xf numFmtId="178" fontId="21" fillId="0" borderId="8" xfId="8" applyNumberFormat="1" applyFont="1" applyBorder="1" applyAlignment="1">
      <alignment horizontal="right" vertical="center"/>
    </xf>
    <xf numFmtId="0" fontId="25" fillId="0" borderId="41" xfId="8" applyFont="1" applyBorder="1">
      <alignment vertical="center"/>
    </xf>
    <xf numFmtId="0" fontId="25" fillId="0" borderId="12" xfId="8" applyFont="1" applyBorder="1">
      <alignment vertical="center"/>
    </xf>
    <xf numFmtId="0" fontId="25" fillId="0" borderId="51" xfId="8" applyFont="1" applyBorder="1">
      <alignment vertical="center"/>
    </xf>
    <xf numFmtId="185" fontId="25" fillId="0" borderId="41" xfId="8" applyNumberFormat="1" applyFont="1" applyBorder="1" applyAlignment="1">
      <alignment horizontal="right" vertical="center" shrinkToFit="1"/>
    </xf>
    <xf numFmtId="185" fontId="25" fillId="0" borderId="12" xfId="8" applyNumberFormat="1" applyFont="1" applyBorder="1" applyAlignment="1">
      <alignment horizontal="right" vertical="center" shrinkToFit="1"/>
    </xf>
    <xf numFmtId="185" fontId="25" fillId="0" borderId="13" xfId="8" applyNumberFormat="1" applyFont="1" applyBorder="1" applyAlignment="1">
      <alignment horizontal="right" vertical="center" shrinkToFit="1"/>
    </xf>
    <xf numFmtId="181" fontId="21" fillId="0" borderId="39" xfId="8" applyNumberFormat="1" applyFont="1" applyBorder="1" applyAlignment="1">
      <alignment horizontal="right" vertical="center" shrinkToFit="1"/>
    </xf>
    <xf numFmtId="181" fontId="21" fillId="0" borderId="31" xfId="8" applyNumberFormat="1" applyFont="1" applyBorder="1" applyAlignment="1">
      <alignment horizontal="right" vertical="center" shrinkToFit="1"/>
    </xf>
    <xf numFmtId="181" fontId="21" fillId="0" borderId="42" xfId="8" applyNumberFormat="1" applyFont="1" applyBorder="1" applyAlignment="1">
      <alignment horizontal="right" vertical="center" shrinkToFit="1"/>
    </xf>
    <xf numFmtId="181" fontId="21" fillId="0" borderId="32" xfId="8" applyNumberFormat="1" applyFont="1" applyBorder="1" applyAlignment="1">
      <alignment horizontal="right" vertical="center" shrinkToFit="1"/>
    </xf>
    <xf numFmtId="0" fontId="25" fillId="0" borderId="41" xfId="9" applyFont="1" applyBorder="1" applyAlignment="1">
      <alignment horizontal="center" vertical="center" shrinkToFit="1"/>
    </xf>
    <xf numFmtId="0" fontId="25" fillId="0" borderId="12" xfId="9" applyFont="1" applyBorder="1" applyAlignment="1">
      <alignment horizontal="center" vertical="center" shrinkToFit="1"/>
    </xf>
    <xf numFmtId="0" fontId="25" fillId="0" borderId="51" xfId="9" applyFont="1" applyBorder="1" applyAlignment="1">
      <alignment horizontal="center" vertical="center" shrinkToFit="1"/>
    </xf>
    <xf numFmtId="178" fontId="25" fillId="0" borderId="39" xfId="8" applyNumberFormat="1" applyFont="1" applyBorder="1" applyAlignment="1">
      <alignment horizontal="right" vertical="center" shrinkToFit="1"/>
    </xf>
    <xf numFmtId="178" fontId="25" fillId="0" borderId="31" xfId="8" applyNumberFormat="1" applyFont="1" applyBorder="1" applyAlignment="1">
      <alignment horizontal="right" vertical="center" shrinkToFit="1"/>
    </xf>
    <xf numFmtId="178" fontId="25" fillId="0" borderId="32" xfId="8" applyNumberFormat="1" applyFont="1" applyBorder="1" applyAlignment="1">
      <alignment horizontal="right" vertical="center" shrinkToFit="1"/>
    </xf>
    <xf numFmtId="0" fontId="21" fillId="0" borderId="11" xfId="8" applyFont="1" applyBorder="1" applyAlignment="1">
      <alignment horizontal="center" vertical="center"/>
    </xf>
    <xf numFmtId="0" fontId="21" fillId="0" borderId="24" xfId="8" applyFont="1" applyBorder="1" applyAlignment="1">
      <alignment horizontal="center" vertical="center"/>
    </xf>
    <xf numFmtId="178" fontId="21" fillId="0" borderId="9" xfId="8" applyNumberFormat="1" applyFont="1" applyBorder="1" applyAlignment="1">
      <alignment horizontal="right" vertical="center"/>
    </xf>
    <xf numFmtId="0" fontId="25" fillId="0" borderId="44" xfId="9" applyFont="1" applyBorder="1" applyAlignment="1">
      <alignment horizontal="center" vertical="center" shrinkToFit="1"/>
    </xf>
    <xf numFmtId="0" fontId="25" fillId="0" borderId="18" xfId="9" applyFont="1" applyBorder="1" applyAlignment="1">
      <alignment horizontal="center" vertical="center" shrinkToFit="1"/>
    </xf>
    <xf numFmtId="0" fontId="25" fillId="0" borderId="43" xfId="9" applyFont="1" applyBorder="1" applyAlignment="1">
      <alignment horizontal="center" vertical="center" shrinkToFit="1"/>
    </xf>
    <xf numFmtId="0" fontId="21" fillId="0" borderId="70" xfId="8" applyFont="1" applyBorder="1" applyAlignment="1">
      <alignment horizontal="center" vertical="center"/>
    </xf>
    <xf numFmtId="181" fontId="21" fillId="0" borderId="74" xfId="8" applyNumberFormat="1" applyFont="1" applyBorder="1" applyAlignment="1">
      <alignment horizontal="right" vertical="center" shrinkToFit="1"/>
    </xf>
    <xf numFmtId="181" fontId="21" fillId="0" borderId="75" xfId="8" applyNumberFormat="1" applyFont="1" applyBorder="1" applyAlignment="1">
      <alignment horizontal="right" vertical="center" shrinkToFit="1"/>
    </xf>
    <xf numFmtId="181" fontId="21" fillId="0" borderId="76" xfId="8" applyNumberFormat="1" applyFont="1" applyBorder="1" applyAlignment="1">
      <alignment horizontal="right" vertical="center" shrinkToFit="1"/>
    </xf>
    <xf numFmtId="0" fontId="21" fillId="0" borderId="36" xfId="10" applyBorder="1" applyAlignment="1">
      <alignment horizontal="left" vertical="center"/>
    </xf>
    <xf numFmtId="0" fontId="21" fillId="0" borderId="8" xfId="10" applyBorder="1" applyAlignment="1">
      <alignment horizontal="left" vertical="center"/>
    </xf>
    <xf numFmtId="0" fontId="21" fillId="0" borderId="9" xfId="10" applyBorder="1" applyAlignment="1">
      <alignment horizontal="left" vertical="center"/>
    </xf>
    <xf numFmtId="183" fontId="21" fillId="0" borderId="7" xfId="8" applyNumberFormat="1" applyFont="1" applyBorder="1" applyAlignment="1">
      <alignment horizontal="right" vertical="center" shrinkToFit="1"/>
    </xf>
    <xf numFmtId="183" fontId="21" fillId="0" borderId="0" xfId="8" applyNumberFormat="1" applyFont="1" applyAlignment="1">
      <alignment horizontal="right" vertical="center" shrinkToFit="1"/>
    </xf>
    <xf numFmtId="183" fontId="21" fillId="0" borderId="66" xfId="8" applyNumberFormat="1" applyFont="1" applyBorder="1" applyAlignment="1">
      <alignment horizontal="right" vertical="center" shrinkToFit="1"/>
    </xf>
    <xf numFmtId="0" fontId="21" fillId="0" borderId="36" xfId="8" applyFont="1" applyBorder="1" applyAlignment="1">
      <alignment horizontal="center" vertical="center" wrapText="1"/>
    </xf>
    <xf numFmtId="0" fontId="21" fillId="0" borderId="8" xfId="8" applyFont="1" applyBorder="1" applyAlignment="1">
      <alignment horizontal="center" vertical="center" wrapText="1"/>
    </xf>
    <xf numFmtId="0" fontId="21" fillId="0" borderId="23" xfId="8" applyFont="1" applyBorder="1" applyAlignment="1">
      <alignment horizontal="center" vertical="center" wrapText="1"/>
    </xf>
    <xf numFmtId="0" fontId="21" fillId="0" borderId="7" xfId="8" applyFont="1" applyBorder="1" applyAlignment="1">
      <alignment horizontal="center" vertical="center" wrapText="1"/>
    </xf>
    <xf numFmtId="0" fontId="21" fillId="0" borderId="0" xfId="8" applyFont="1" applyAlignment="1">
      <alignment horizontal="center" vertical="center" wrapText="1"/>
    </xf>
    <xf numFmtId="0" fontId="21" fillId="0" borderId="38" xfId="8" applyFont="1" applyBorder="1" applyAlignment="1">
      <alignment horizontal="center" vertical="center" wrapText="1"/>
    </xf>
    <xf numFmtId="0" fontId="21" fillId="0" borderId="74" xfId="8" applyFont="1" applyBorder="1" applyAlignment="1">
      <alignment horizontal="center" vertical="center" wrapText="1"/>
    </xf>
    <xf numFmtId="0" fontId="21" fillId="0" borderId="75" xfId="8" applyFont="1" applyBorder="1" applyAlignment="1">
      <alignment horizontal="center" vertical="center" wrapText="1"/>
    </xf>
    <xf numFmtId="0" fontId="21" fillId="0" borderId="70" xfId="8" applyFont="1" applyBorder="1" applyAlignment="1">
      <alignment horizontal="center" vertical="center" wrapText="1"/>
    </xf>
    <xf numFmtId="0" fontId="25" fillId="0" borderId="64" xfId="8" applyFont="1" applyBorder="1">
      <alignment vertical="center"/>
    </xf>
    <xf numFmtId="0" fontId="25" fillId="0" borderId="25" xfId="8" applyFont="1" applyBorder="1">
      <alignment vertical="center"/>
    </xf>
    <xf numFmtId="0" fontId="25" fillId="0" borderId="46" xfId="8" applyFont="1" applyBorder="1">
      <alignment vertical="center"/>
    </xf>
    <xf numFmtId="178" fontId="25" fillId="0" borderId="64" xfId="8" applyNumberFormat="1" applyFont="1" applyBorder="1" applyAlignment="1">
      <alignment horizontal="right" vertical="center" shrinkToFit="1"/>
    </xf>
    <xf numFmtId="178" fontId="25" fillId="0" borderId="8" xfId="8" applyNumberFormat="1" applyFont="1" applyBorder="1" applyAlignment="1">
      <alignment horizontal="right" vertical="center" shrinkToFit="1"/>
    </xf>
    <xf numFmtId="178" fontId="25" fillId="0" borderId="9" xfId="8" applyNumberFormat="1" applyFont="1" applyBorder="1" applyAlignment="1">
      <alignment horizontal="right" vertical="center" shrinkToFit="1"/>
    </xf>
    <xf numFmtId="0" fontId="21" fillId="0" borderId="30" xfId="8" applyFont="1" applyBorder="1" applyAlignment="1">
      <alignment horizontal="center" vertical="center"/>
    </xf>
    <xf numFmtId="0" fontId="21" fillId="0" borderId="42" xfId="8" applyFont="1" applyBorder="1" applyAlignment="1">
      <alignment horizontal="center" vertical="center"/>
    </xf>
    <xf numFmtId="0" fontId="21" fillId="0" borderId="39" xfId="8" applyFont="1" applyBorder="1" applyAlignment="1">
      <alignment horizontal="center" vertical="center" shrinkToFit="1"/>
    </xf>
    <xf numFmtId="0" fontId="21" fillId="0" borderId="31" xfId="8" applyFont="1" applyBorder="1" applyAlignment="1">
      <alignment horizontal="center" vertical="center" shrinkToFit="1"/>
    </xf>
    <xf numFmtId="0" fontId="21" fillId="0" borderId="42" xfId="8" applyFont="1" applyBorder="1" applyAlignment="1">
      <alignment horizontal="center" vertical="center" shrinkToFit="1"/>
    </xf>
    <xf numFmtId="0" fontId="21" fillId="0" borderId="32" xfId="8" applyFont="1" applyBorder="1" applyAlignment="1">
      <alignment horizontal="center" vertical="center" shrinkToFit="1"/>
    </xf>
    <xf numFmtId="0" fontId="25" fillId="0" borderId="31" xfId="8" applyFont="1" applyBorder="1">
      <alignment vertical="center"/>
    </xf>
    <xf numFmtId="0" fontId="25" fillId="0" borderId="42" xfId="8" applyFont="1" applyBorder="1">
      <alignment vertical="center"/>
    </xf>
    <xf numFmtId="185" fontId="21" fillId="0" borderId="44" xfId="8" applyNumberFormat="1" applyFont="1" applyBorder="1" applyAlignment="1">
      <alignment horizontal="right" vertical="center" shrinkToFit="1"/>
    </xf>
    <xf numFmtId="185" fontId="21" fillId="0" borderId="18" xfId="8" applyNumberFormat="1" applyFont="1" applyBorder="1" applyAlignment="1">
      <alignment horizontal="right" vertical="center" shrinkToFit="1"/>
    </xf>
    <xf numFmtId="185" fontId="21" fillId="0" borderId="19" xfId="8" applyNumberFormat="1" applyFont="1" applyBorder="1" applyAlignment="1">
      <alignment horizontal="right" vertical="center" shrinkToFit="1"/>
    </xf>
    <xf numFmtId="0" fontId="21" fillId="0" borderId="1" xfId="8" applyFont="1" applyBorder="1" applyAlignment="1">
      <alignment horizontal="center" vertical="center"/>
    </xf>
    <xf numFmtId="0" fontId="21" fillId="0" borderId="2" xfId="8" applyFont="1" applyBorder="1" applyAlignment="1">
      <alignment horizontal="center" vertical="center"/>
    </xf>
    <xf numFmtId="0" fontId="21" fillId="0" borderId="45" xfId="8" applyFont="1" applyBorder="1">
      <alignment vertical="center"/>
    </xf>
    <xf numFmtId="0" fontId="21" fillId="0" borderId="25" xfId="8" applyFont="1" applyBorder="1">
      <alignment vertical="center"/>
    </xf>
    <xf numFmtId="0" fontId="21" fillId="0" borderId="46" xfId="8" applyFont="1" applyBorder="1">
      <alignment vertical="center"/>
    </xf>
    <xf numFmtId="178" fontId="21" fillId="0" borderId="45" xfId="8" applyNumberFormat="1" applyFont="1" applyBorder="1" applyAlignment="1">
      <alignment horizontal="right" vertical="center" shrinkToFit="1"/>
    </xf>
    <xf numFmtId="178" fontId="21" fillId="0" borderId="25" xfId="8" applyNumberFormat="1" applyFont="1" applyBorder="1" applyAlignment="1">
      <alignment horizontal="right" vertical="center" shrinkToFit="1"/>
    </xf>
    <xf numFmtId="178" fontId="21" fillId="0" borderId="26" xfId="8" applyNumberFormat="1" applyFont="1" applyBorder="1" applyAlignment="1">
      <alignment horizontal="right" vertical="center" shrinkToFit="1"/>
    </xf>
    <xf numFmtId="0" fontId="21" fillId="0" borderId="9" xfId="8" applyFont="1" applyBorder="1" applyAlignment="1">
      <alignment horizontal="center" vertical="center"/>
    </xf>
    <xf numFmtId="0" fontId="21" fillId="0" borderId="7" xfId="8" applyFont="1" applyBorder="1" applyAlignment="1">
      <alignment horizontal="center" vertical="center"/>
    </xf>
    <xf numFmtId="0" fontId="21" fillId="0" borderId="66" xfId="8" applyFont="1" applyBorder="1" applyAlignment="1">
      <alignment horizontal="center" vertical="center"/>
    </xf>
    <xf numFmtId="182" fontId="21" fillId="0" borderId="7" xfId="8" applyNumberFormat="1" applyFont="1" applyBorder="1" applyAlignment="1">
      <alignment horizontal="right" vertical="center" shrinkToFit="1"/>
    </xf>
    <xf numFmtId="182" fontId="21" fillId="0" borderId="0" xfId="8" applyNumberFormat="1" applyFont="1" applyAlignment="1">
      <alignment horizontal="right" vertical="center" shrinkToFit="1"/>
    </xf>
    <xf numFmtId="182" fontId="21" fillId="0" borderId="66" xfId="8" applyNumberFormat="1" applyFont="1" applyBorder="1" applyAlignment="1">
      <alignment horizontal="right" vertical="center" shrinkToFit="1"/>
    </xf>
    <xf numFmtId="0" fontId="21" fillId="0" borderId="14" xfId="8" applyFont="1" applyBorder="1" applyAlignment="1">
      <alignment horizontal="center" vertical="center"/>
    </xf>
    <xf numFmtId="0" fontId="21" fillId="0" borderId="15" xfId="8" applyFont="1" applyBorder="1" applyAlignment="1">
      <alignment horizontal="center" vertical="center"/>
    </xf>
    <xf numFmtId="0" fontId="21" fillId="0" borderId="47" xfId="8" applyFont="1" applyBorder="1" applyAlignment="1">
      <alignment horizontal="center" vertical="center"/>
    </xf>
    <xf numFmtId="0" fontId="21" fillId="0" borderId="38" xfId="8" applyFont="1" applyBorder="1" applyAlignment="1">
      <alignment horizontal="center" vertical="center"/>
    </xf>
    <xf numFmtId="0" fontId="21" fillId="0" borderId="48" xfId="8" applyFont="1" applyBorder="1" applyAlignment="1">
      <alignment horizontal="center" vertical="center"/>
    </xf>
    <xf numFmtId="0" fontId="21" fillId="0" borderId="52" xfId="8" applyFont="1" applyBorder="1" applyAlignment="1">
      <alignment horizontal="center" vertical="center"/>
    </xf>
    <xf numFmtId="0" fontId="21" fillId="0" borderId="71" xfId="8" applyFont="1" applyBorder="1" applyAlignment="1">
      <alignment horizontal="center" vertical="center"/>
    </xf>
    <xf numFmtId="0" fontId="21" fillId="0" borderId="16" xfId="8" applyFont="1" applyBorder="1" applyAlignment="1">
      <alignment horizontal="center" vertical="center"/>
    </xf>
    <xf numFmtId="0" fontId="21" fillId="0" borderId="65" xfId="8" applyFont="1" applyBorder="1" applyAlignment="1">
      <alignment horizontal="center" vertical="center"/>
    </xf>
    <xf numFmtId="0" fontId="21" fillId="0" borderId="49" xfId="8" applyFont="1" applyBorder="1" applyAlignment="1">
      <alignment horizontal="center" vertical="center"/>
    </xf>
    <xf numFmtId="0" fontId="21" fillId="0" borderId="72" xfId="8" applyFont="1" applyBorder="1" applyAlignment="1">
      <alignment horizontal="center" vertical="center"/>
    </xf>
    <xf numFmtId="0" fontId="21" fillId="0" borderId="73" xfId="8" applyFont="1" applyBorder="1" applyAlignment="1">
      <alignment horizontal="center" vertical="center"/>
    </xf>
    <xf numFmtId="49" fontId="21" fillId="0" borderId="41" xfId="8" applyNumberFormat="1" applyFont="1" applyBorder="1" applyAlignment="1">
      <alignment horizontal="center" vertical="center"/>
    </xf>
    <xf numFmtId="49" fontId="21" fillId="0" borderId="12" xfId="8" applyNumberFormat="1" applyFont="1" applyBorder="1" applyAlignment="1">
      <alignment horizontal="center" vertical="center"/>
    </xf>
    <xf numFmtId="49" fontId="21" fillId="0" borderId="13" xfId="8" applyNumberFormat="1" applyFont="1" applyBorder="1" applyAlignment="1">
      <alignment horizontal="center" vertical="center"/>
    </xf>
    <xf numFmtId="49" fontId="21" fillId="0" borderId="65" xfId="8" applyNumberFormat="1" applyFont="1" applyBorder="1" applyAlignment="1">
      <alignment horizontal="center" vertical="center"/>
    </xf>
    <xf numFmtId="49" fontId="21" fillId="0" borderId="66" xfId="8" applyNumberFormat="1" applyFont="1" applyBorder="1" applyAlignment="1">
      <alignment horizontal="center" vertical="center"/>
    </xf>
    <xf numFmtId="49" fontId="21" fillId="0" borderId="72" xfId="8" applyNumberFormat="1" applyFont="1" applyBorder="1" applyAlignment="1">
      <alignment horizontal="center" vertical="center"/>
    </xf>
    <xf numFmtId="49" fontId="21" fillId="0" borderId="75" xfId="8" applyNumberFormat="1" applyFont="1" applyBorder="1" applyAlignment="1">
      <alignment horizontal="center" vertical="center"/>
    </xf>
    <xf numFmtId="49" fontId="21" fillId="0" borderId="76" xfId="8" applyNumberFormat="1" applyFont="1" applyBorder="1" applyAlignment="1">
      <alignment horizontal="center" vertical="center"/>
    </xf>
    <xf numFmtId="0" fontId="21" fillId="0" borderId="36" xfId="8" applyFont="1" applyBorder="1" applyAlignment="1">
      <alignment horizontal="left" vertical="center"/>
    </xf>
    <xf numFmtId="0" fontId="21" fillId="0" borderId="8" xfId="8" applyFont="1" applyBorder="1" applyAlignment="1">
      <alignment horizontal="left" vertical="center"/>
    </xf>
    <xf numFmtId="0" fontId="21" fillId="0" borderId="9" xfId="8" applyFont="1" applyBorder="1" applyAlignment="1">
      <alignment horizontal="left" vertical="center"/>
    </xf>
    <xf numFmtId="181" fontId="21" fillId="0" borderId="36" xfId="8" applyNumberFormat="1" applyFont="1" applyBorder="1" applyAlignment="1">
      <alignment horizontal="right" vertical="center" shrinkToFit="1"/>
    </xf>
    <xf numFmtId="181" fontId="21" fillId="0" borderId="8" xfId="8" applyNumberFormat="1" applyFont="1" applyBorder="1" applyAlignment="1">
      <alignment horizontal="right" vertical="center" shrinkToFit="1"/>
    </xf>
    <xf numFmtId="181" fontId="21" fillId="0" borderId="9" xfId="8" applyNumberFormat="1" applyFont="1" applyBorder="1" applyAlignment="1">
      <alignment horizontal="right" vertical="center" shrinkToFit="1"/>
    </xf>
    <xf numFmtId="49" fontId="22" fillId="0" borderId="0" xfId="8" applyNumberFormat="1" applyFont="1" applyAlignment="1">
      <alignment horizontal="center" vertical="center"/>
    </xf>
    <xf numFmtId="0" fontId="21" fillId="0" borderId="4" xfId="8" applyFont="1" applyBorder="1" applyAlignment="1">
      <alignment horizontal="center" vertical="center"/>
    </xf>
    <xf numFmtId="0" fontId="21" fillId="0" borderId="23" xfId="8" applyFont="1" applyBorder="1" applyAlignment="1">
      <alignment horizontal="center" vertical="center"/>
    </xf>
    <xf numFmtId="0" fontId="21" fillId="0" borderId="5" xfId="8" applyFont="1" applyBorder="1" applyAlignment="1">
      <alignment horizontal="center" vertical="center"/>
    </xf>
    <xf numFmtId="0" fontId="21" fillId="0" borderId="68" xfId="8" applyFont="1" applyBorder="1" applyAlignment="1">
      <alignment horizontal="center" vertical="center"/>
    </xf>
    <xf numFmtId="0" fontId="21" fillId="0" borderId="50" xfId="8" applyFont="1" applyBorder="1" applyAlignment="1">
      <alignment horizontal="center" vertical="center"/>
    </xf>
    <xf numFmtId="0" fontId="21" fillId="0" borderId="64" xfId="8" applyFont="1" applyBorder="1" applyAlignment="1">
      <alignment horizontal="center" vertical="center"/>
    </xf>
    <xf numFmtId="0" fontId="21" fillId="0" borderId="10" xfId="8" applyFont="1" applyBorder="1" applyAlignment="1">
      <alignment horizontal="center" vertical="center"/>
    </xf>
    <xf numFmtId="0" fontId="21" fillId="0" borderId="69" xfId="8" applyFont="1" applyBorder="1" applyAlignment="1">
      <alignment horizontal="center" vertical="center"/>
    </xf>
    <xf numFmtId="0" fontId="21" fillId="0" borderId="67" xfId="8" applyFont="1" applyBorder="1" applyAlignment="1">
      <alignment horizontal="center" vertical="center"/>
    </xf>
    <xf numFmtId="0" fontId="21" fillId="0" borderId="3" xfId="8" applyFont="1" applyBorder="1" applyAlignment="1">
      <alignment horizontal="center" vertical="center"/>
    </xf>
    <xf numFmtId="0" fontId="21" fillId="0" borderId="37" xfId="11" applyFont="1" applyBorder="1">
      <alignment vertical="center"/>
    </xf>
    <xf numFmtId="0" fontId="21" fillId="0" borderId="56" xfId="11" applyFont="1" applyBorder="1">
      <alignment vertical="center"/>
    </xf>
    <xf numFmtId="0" fontId="21" fillId="0" borderId="40" xfId="11" applyFont="1" applyBorder="1">
      <alignment vertical="center"/>
    </xf>
    <xf numFmtId="178" fontId="21"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1"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1" fillId="0" borderId="91" xfId="11" applyNumberFormat="1" applyFont="1" applyBorder="1" applyAlignment="1">
      <alignment horizontal="right" vertical="center" shrinkToFit="1"/>
    </xf>
    <xf numFmtId="178" fontId="21" fillId="5" borderId="91" xfId="11" applyNumberFormat="1" applyFont="1" applyFill="1" applyBorder="1" applyAlignment="1">
      <alignment horizontal="right" vertical="center" shrinkToFit="1"/>
    </xf>
    <xf numFmtId="178" fontId="21" fillId="5" borderId="56" xfId="11" applyNumberFormat="1" applyFont="1" applyFill="1" applyBorder="1" applyAlignment="1">
      <alignment horizontal="right" vertical="center" shrinkToFit="1"/>
    </xf>
    <xf numFmtId="178" fontId="21" fillId="5" borderId="89" xfId="11" applyNumberFormat="1" applyFont="1" applyFill="1" applyBorder="1" applyAlignment="1">
      <alignment horizontal="right" vertical="center" shrinkToFit="1"/>
    </xf>
    <xf numFmtId="0" fontId="21" fillId="5" borderId="91" xfId="11" applyFont="1" applyFill="1" applyBorder="1" applyAlignment="1">
      <alignment horizontal="right" vertical="center" shrinkToFit="1"/>
    </xf>
    <xf numFmtId="0" fontId="21" fillId="5" borderId="56" xfId="11" applyFont="1" applyFill="1" applyBorder="1" applyAlignment="1">
      <alignment horizontal="right" vertical="center" shrinkToFit="1"/>
    </xf>
    <xf numFmtId="0" fontId="21" fillId="5" borderId="40" xfId="11" applyFont="1" applyFill="1" applyBorder="1" applyAlignment="1">
      <alignment horizontal="right" vertical="center" shrinkToFit="1"/>
    </xf>
    <xf numFmtId="0" fontId="21" fillId="0" borderId="65" xfId="11" applyFont="1" applyBorder="1">
      <alignment vertical="center"/>
    </xf>
    <xf numFmtId="0" fontId="21" fillId="0" borderId="0" xfId="11" applyFont="1">
      <alignment vertical="center"/>
    </xf>
    <xf numFmtId="0" fontId="21" fillId="0" borderId="38" xfId="11" applyFont="1" applyBorder="1">
      <alignment vertical="center"/>
    </xf>
    <xf numFmtId="178" fontId="21" fillId="0" borderId="65" xfId="11" applyNumberFormat="1" applyFont="1" applyBorder="1" applyAlignment="1">
      <alignment horizontal="right" vertical="center" shrinkToFit="1"/>
    </xf>
    <xf numFmtId="178" fontId="21" fillId="0" borderId="0" xfId="11" applyNumberFormat="1" applyFont="1" applyAlignment="1">
      <alignment horizontal="right" vertical="center" shrinkToFit="1"/>
    </xf>
    <xf numFmtId="178" fontId="21" fillId="0" borderId="85" xfId="11" applyNumberFormat="1" applyFont="1" applyBorder="1" applyAlignment="1">
      <alignment horizontal="right" vertical="center" shrinkToFit="1"/>
    </xf>
    <xf numFmtId="181" fontId="21" fillId="0" borderId="88" xfId="11" applyNumberFormat="1" applyFont="1" applyBorder="1" applyAlignment="1">
      <alignment horizontal="right" vertical="center" shrinkToFit="1"/>
    </xf>
    <xf numFmtId="181" fontId="21" fillId="0" borderId="0" xfId="11" applyNumberFormat="1" applyFont="1" applyAlignment="1">
      <alignment horizontal="right" vertical="center" shrinkToFit="1"/>
    </xf>
    <xf numFmtId="181" fontId="21" fillId="0" borderId="85" xfId="11" applyNumberFormat="1" applyFont="1" applyBorder="1" applyAlignment="1">
      <alignment horizontal="right" vertical="center" shrinkToFit="1"/>
    </xf>
    <xf numFmtId="178" fontId="21" fillId="0" borderId="88" xfId="11" applyNumberFormat="1" applyFont="1" applyBorder="1" applyAlignment="1">
      <alignment horizontal="right" vertical="center" shrinkToFit="1"/>
    </xf>
    <xf numFmtId="178" fontId="21" fillId="5" borderId="88" xfId="11" applyNumberFormat="1" applyFont="1" applyFill="1" applyBorder="1" applyAlignment="1">
      <alignment horizontal="right" vertical="center" shrinkToFit="1"/>
    </xf>
    <xf numFmtId="178" fontId="21" fillId="5" borderId="0" xfId="11" applyNumberFormat="1" applyFont="1" applyFill="1" applyAlignment="1">
      <alignment horizontal="right" vertical="center" shrinkToFit="1"/>
    </xf>
    <xf numFmtId="178" fontId="21" fillId="5" borderId="85" xfId="11" applyNumberFormat="1" applyFont="1" applyFill="1" applyBorder="1" applyAlignment="1">
      <alignment horizontal="right" vertical="center" shrinkToFit="1"/>
    </xf>
    <xf numFmtId="0" fontId="21" fillId="5" borderId="88" xfId="11" applyFont="1" applyFill="1" applyBorder="1" applyAlignment="1">
      <alignment horizontal="right" vertical="center" shrinkToFit="1"/>
    </xf>
    <xf numFmtId="0" fontId="21" fillId="5" borderId="0" xfId="11" applyFont="1" applyFill="1" applyAlignment="1">
      <alignment horizontal="right" vertical="center" shrinkToFit="1"/>
    </xf>
    <xf numFmtId="0" fontId="21"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5" fillId="0" borderId="0" xfId="11" applyFont="1">
      <alignment vertical="center"/>
    </xf>
    <xf numFmtId="0" fontId="25" fillId="0" borderId="38" xfId="11" applyFont="1" applyBorder="1">
      <alignment vertical="center"/>
    </xf>
    <xf numFmtId="0" fontId="21" fillId="0" borderId="41" xfId="11" applyFont="1" applyBorder="1" applyAlignment="1">
      <alignment horizontal="center" vertical="center" textRotation="255"/>
    </xf>
    <xf numFmtId="0" fontId="21" fillId="0" borderId="51" xfId="11" applyFont="1" applyBorder="1" applyAlignment="1">
      <alignment horizontal="center" vertical="center" textRotation="255"/>
    </xf>
    <xf numFmtId="0" fontId="21" fillId="0" borderId="65" xfId="11" applyFont="1" applyBorder="1" applyAlignment="1">
      <alignment horizontal="center" vertical="center" textRotation="255"/>
    </xf>
    <xf numFmtId="0" fontId="21" fillId="0" borderId="38" xfId="11" applyFont="1" applyBorder="1" applyAlignment="1">
      <alignment horizontal="center" vertical="center" textRotation="255"/>
    </xf>
    <xf numFmtId="0" fontId="21" fillId="0" borderId="37" xfId="11" applyFont="1" applyBorder="1" applyAlignment="1">
      <alignment horizontal="center" vertical="center" textRotation="255"/>
    </xf>
    <xf numFmtId="0" fontId="21" fillId="0" borderId="40" xfId="11" applyFont="1" applyBorder="1" applyAlignment="1">
      <alignment horizontal="center" vertical="center" textRotation="255"/>
    </xf>
    <xf numFmtId="178" fontId="21" fillId="0" borderId="56" xfId="11" applyNumberFormat="1" applyFont="1" applyBorder="1" applyAlignment="1">
      <alignment horizontal="right" vertical="center" shrinkToFit="1"/>
    </xf>
    <xf numFmtId="178" fontId="21"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1" fillId="0" borderId="89" xfId="11" applyNumberFormat="1" applyFont="1" applyBorder="1" applyAlignment="1">
      <alignment horizontal="right" vertical="center" shrinkToFit="1"/>
    </xf>
    <xf numFmtId="181" fontId="21" fillId="0" borderId="90" xfId="11" applyNumberFormat="1" applyFont="1" applyBorder="1" applyAlignment="1">
      <alignment horizontal="right" vertical="center" shrinkToFit="1"/>
    </xf>
    <xf numFmtId="178" fontId="21" fillId="0" borderId="90" xfId="11" applyNumberFormat="1" applyFont="1" applyBorder="1" applyAlignment="1">
      <alignment horizontal="right" vertical="center" shrinkToFit="1"/>
    </xf>
    <xf numFmtId="181" fontId="21" fillId="0" borderId="56" xfId="11" applyNumberFormat="1" applyFont="1" applyBorder="1" applyAlignment="1">
      <alignment horizontal="right" vertical="center" shrinkToFit="1"/>
    </xf>
    <xf numFmtId="181" fontId="21" fillId="0" borderId="40" xfId="11" applyNumberFormat="1" applyFont="1" applyBorder="1" applyAlignment="1">
      <alignment horizontal="right" vertical="center" shrinkToFit="1"/>
    </xf>
    <xf numFmtId="0" fontId="21" fillId="0" borderId="65" xfId="11" applyFont="1" applyBorder="1" applyAlignment="1">
      <alignment horizontal="left" vertical="center"/>
    </xf>
    <xf numFmtId="0" fontId="21" fillId="0" borderId="0" xfId="11" applyFont="1" applyAlignment="1">
      <alignment horizontal="left" vertical="center"/>
    </xf>
    <xf numFmtId="0" fontId="21" fillId="0" borderId="38" xfId="11" applyFont="1" applyBorder="1" applyAlignment="1">
      <alignment horizontal="left" vertical="center"/>
    </xf>
    <xf numFmtId="0" fontId="1" fillId="0" borderId="38" xfId="11" applyBorder="1" applyAlignment="1">
      <alignment horizontal="right" vertical="center" shrinkToFit="1"/>
    </xf>
    <xf numFmtId="178" fontId="21" fillId="0" borderId="38" xfId="11" applyNumberFormat="1" applyFont="1" applyBorder="1" applyAlignment="1">
      <alignment horizontal="right" vertical="center" shrinkToFit="1"/>
    </xf>
    <xf numFmtId="181" fontId="21" fillId="0" borderId="86" xfId="11" applyNumberFormat="1" applyFont="1" applyBorder="1" applyAlignment="1">
      <alignment horizontal="right" vertical="center" shrinkToFit="1"/>
    </xf>
    <xf numFmtId="178" fontId="21" fillId="0" borderId="86" xfId="11" applyNumberFormat="1" applyFont="1" applyBorder="1" applyAlignment="1">
      <alignment horizontal="right" vertical="center" shrinkToFit="1"/>
    </xf>
    <xf numFmtId="181" fontId="21" fillId="0" borderId="38" xfId="11" applyNumberFormat="1" applyFont="1" applyBorder="1" applyAlignment="1">
      <alignment horizontal="right" vertical="center" shrinkToFit="1"/>
    </xf>
    <xf numFmtId="0" fontId="21" fillId="0" borderId="65" xfId="11" applyFont="1" applyBorder="1" applyAlignment="1">
      <alignment horizontal="center" vertical="center" wrapText="1"/>
    </xf>
    <xf numFmtId="0" fontId="21" fillId="0" borderId="0" xfId="11" applyFont="1" applyAlignment="1">
      <alignment horizontal="center" vertical="center" wrapText="1"/>
    </xf>
    <xf numFmtId="0" fontId="21" fillId="0" borderId="37" xfId="11" applyFont="1" applyBorder="1" applyAlignment="1">
      <alignment horizontal="center" vertical="center" wrapText="1"/>
    </xf>
    <xf numFmtId="0" fontId="21" fillId="0" borderId="56" xfId="11" applyFont="1" applyBorder="1" applyAlignment="1">
      <alignment horizontal="center" vertical="center" wrapText="1"/>
    </xf>
    <xf numFmtId="0" fontId="21" fillId="0" borderId="37" xfId="11" applyFont="1" applyBorder="1" applyAlignment="1">
      <alignment horizontal="left" vertical="center"/>
    </xf>
    <xf numFmtId="0" fontId="21" fillId="0" borderId="56" xfId="11" applyFont="1" applyBorder="1" applyAlignment="1">
      <alignment horizontal="left" vertical="center"/>
    </xf>
    <xf numFmtId="0" fontId="21" fillId="0" borderId="40" xfId="11" applyFont="1" applyBorder="1" applyAlignment="1">
      <alignment horizontal="left" vertical="center"/>
    </xf>
    <xf numFmtId="0" fontId="1" fillId="0" borderId="40" xfId="11" applyBorder="1" applyAlignment="1">
      <alignment horizontal="right" vertical="center" shrinkToFit="1"/>
    </xf>
    <xf numFmtId="0" fontId="21" fillId="0" borderId="41" xfId="11" applyFont="1" applyBorder="1" applyAlignment="1">
      <alignment horizontal="left" vertical="center"/>
    </xf>
    <xf numFmtId="0" fontId="21" fillId="0" borderId="12" xfId="11" applyFont="1" applyBorder="1" applyAlignment="1">
      <alignment horizontal="left" vertical="center"/>
    </xf>
    <xf numFmtId="0" fontId="21" fillId="0" borderId="51" xfId="11" applyFont="1" applyBorder="1" applyAlignment="1">
      <alignment horizontal="left" vertical="center"/>
    </xf>
    <xf numFmtId="0" fontId="21" fillId="0" borderId="39" xfId="11" applyFont="1" applyBorder="1" applyAlignment="1">
      <alignment horizontal="center" vertical="center"/>
    </xf>
    <xf numFmtId="0" fontId="21" fillId="0" borderId="31" xfId="11" applyFont="1" applyBorder="1" applyAlignment="1">
      <alignment horizontal="center" vertical="center"/>
    </xf>
    <xf numFmtId="0" fontId="21" fillId="0" borderId="42" xfId="11" applyFont="1" applyBorder="1" applyAlignment="1">
      <alignment horizontal="center" vertical="center"/>
    </xf>
    <xf numFmtId="178" fontId="21" fillId="0" borderId="41" xfId="11" applyNumberFormat="1" applyFont="1" applyBorder="1" applyAlignment="1">
      <alignment horizontal="right" vertical="center" shrinkToFit="1"/>
    </xf>
    <xf numFmtId="178" fontId="21" fillId="0" borderId="12" xfId="11" applyNumberFormat="1" applyFont="1" applyBorder="1" applyAlignment="1">
      <alignment horizontal="right" vertical="center" shrinkToFit="1"/>
    </xf>
    <xf numFmtId="178" fontId="21" fillId="0" borderId="51" xfId="11" applyNumberFormat="1" applyFont="1" applyBorder="1" applyAlignment="1">
      <alignment horizontal="right" vertical="center" shrinkToFit="1"/>
    </xf>
    <xf numFmtId="0" fontId="21" fillId="0" borderId="41" xfId="11" applyFont="1" applyBorder="1">
      <alignment vertical="center"/>
    </xf>
    <xf numFmtId="0" fontId="21" fillId="0" borderId="12" xfId="11" applyFont="1" applyBorder="1">
      <alignment vertical="center"/>
    </xf>
    <xf numFmtId="0" fontId="21" fillId="0" borderId="51" xfId="11" applyFont="1" applyBorder="1">
      <alignment vertical="center"/>
    </xf>
    <xf numFmtId="181" fontId="21" fillId="0" borderId="37" xfId="11" applyNumberFormat="1" applyFont="1" applyBorder="1" applyAlignment="1">
      <alignment horizontal="right" vertical="center" shrinkToFit="1"/>
    </xf>
    <xf numFmtId="181" fontId="21"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1"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1" fillId="0" borderId="65" xfId="11" applyNumberFormat="1" applyFont="1" applyBorder="1" applyAlignment="1">
      <alignment horizontal="right" vertical="center" shrinkToFit="1"/>
    </xf>
    <xf numFmtId="0" fontId="27" fillId="0" borderId="65" xfId="11" applyFont="1" applyBorder="1">
      <alignment vertical="center"/>
    </xf>
    <xf numFmtId="0" fontId="27" fillId="0" borderId="0" xfId="11" applyFont="1">
      <alignment vertical="center"/>
    </xf>
    <xf numFmtId="0" fontId="27" fillId="0" borderId="38" xfId="11" applyFont="1" applyBorder="1">
      <alignment vertical="center"/>
    </xf>
    <xf numFmtId="0" fontId="21" fillId="0" borderId="41" xfId="11" applyFont="1" applyBorder="1" applyAlignment="1">
      <alignment horizontal="center" vertical="center" wrapText="1"/>
    </xf>
    <xf numFmtId="0" fontId="21" fillId="0" borderId="12" xfId="11" applyFont="1" applyBorder="1" applyAlignment="1">
      <alignment horizontal="center" vertical="center" wrapText="1"/>
    </xf>
    <xf numFmtId="0" fontId="21" fillId="0" borderId="12" xfId="11" applyFont="1" applyBorder="1" applyAlignment="1">
      <alignment vertical="center" textRotation="255"/>
    </xf>
    <xf numFmtId="0" fontId="21" fillId="0" borderId="0" xfId="11" applyFont="1" applyAlignment="1">
      <alignment vertical="center" textRotation="255"/>
    </xf>
    <xf numFmtId="0" fontId="21"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7" fillId="0" borderId="0" xfId="6" applyAlignment="1">
      <alignment vertical="center"/>
    </xf>
    <xf numFmtId="0" fontId="17" fillId="0" borderId="38" xfId="6" applyBorder="1" applyAlignment="1">
      <alignment vertical="center"/>
    </xf>
    <xf numFmtId="178" fontId="21" fillId="0" borderId="87" xfId="11" applyNumberFormat="1" applyFont="1" applyBorder="1" applyAlignment="1">
      <alignment horizontal="right" vertical="center" shrinkToFit="1"/>
    </xf>
    <xf numFmtId="178" fontId="21" fillId="0" borderId="84" xfId="11" applyNumberFormat="1" applyFont="1" applyBorder="1" applyAlignment="1">
      <alignment horizontal="right" vertical="center" shrinkToFit="1"/>
    </xf>
    <xf numFmtId="178" fontId="21" fillId="0" borderId="82" xfId="11" applyNumberFormat="1" applyFont="1" applyBorder="1" applyAlignment="1">
      <alignment horizontal="right" vertical="center" shrinkToFit="1"/>
    </xf>
    <xf numFmtId="181" fontId="21" fillId="0" borderId="84" xfId="11" applyNumberFormat="1" applyFont="1" applyBorder="1" applyAlignment="1">
      <alignment horizontal="right" vertical="center" shrinkToFit="1"/>
    </xf>
    <xf numFmtId="181" fontId="21" fillId="0" borderId="51" xfId="11" applyNumberFormat="1" applyFont="1" applyBorder="1" applyAlignment="1">
      <alignment horizontal="right" vertical="center" shrinkToFit="1"/>
    </xf>
    <xf numFmtId="181" fontId="21" fillId="0" borderId="82" xfId="11" applyNumberFormat="1" applyFont="1" applyBorder="1" applyAlignment="1">
      <alignment horizontal="right" vertical="center" shrinkToFit="1"/>
    </xf>
    <xf numFmtId="178" fontId="21" fillId="0" borderId="65" xfId="11" applyNumberFormat="1" applyFont="1" applyBorder="1" applyAlignment="1">
      <alignment horizontal="right" vertical="center"/>
    </xf>
    <xf numFmtId="178" fontId="21" fillId="0" borderId="0" xfId="11" applyNumberFormat="1" applyFont="1" applyAlignment="1">
      <alignment horizontal="right" vertical="center"/>
    </xf>
    <xf numFmtId="178" fontId="21" fillId="0" borderId="85" xfId="11" applyNumberFormat="1" applyFont="1" applyBorder="1" applyAlignment="1">
      <alignment horizontal="right" vertical="center"/>
    </xf>
    <xf numFmtId="181" fontId="21" fillId="0" borderId="86" xfId="11" applyNumberFormat="1" applyFont="1" applyBorder="1" applyAlignment="1">
      <alignment horizontal="right" vertical="center"/>
    </xf>
    <xf numFmtId="178" fontId="21" fillId="0" borderId="88" xfId="11" applyNumberFormat="1" applyFont="1" applyBorder="1" applyAlignment="1">
      <alignment horizontal="right" vertical="center"/>
    </xf>
    <xf numFmtId="0" fontId="27" fillId="0" borderId="39" xfId="11" applyFont="1" applyBorder="1" applyAlignment="1">
      <alignment horizontal="center" vertical="center"/>
    </xf>
    <xf numFmtId="0" fontId="27" fillId="0" borderId="31" xfId="11" applyFont="1" applyBorder="1" applyAlignment="1">
      <alignment horizontal="center" vertical="center"/>
    </xf>
    <xf numFmtId="0" fontId="27" fillId="0" borderId="42" xfId="11" applyFont="1" applyBorder="1" applyAlignment="1">
      <alignment horizontal="center" vertical="center"/>
    </xf>
    <xf numFmtId="178" fontId="21" fillId="0" borderId="38" xfId="11" applyNumberFormat="1" applyFont="1" applyBorder="1" applyAlignment="1">
      <alignment horizontal="right" vertical="center"/>
    </xf>
    <xf numFmtId="181" fontId="21" fillId="0" borderId="83" xfId="11" applyNumberFormat="1" applyFont="1" applyBorder="1" applyAlignment="1">
      <alignment horizontal="right" vertical="center" shrinkToFit="1"/>
    </xf>
    <xf numFmtId="178" fontId="21" fillId="0" borderId="83" xfId="11" applyNumberFormat="1" applyFont="1" applyBorder="1" applyAlignment="1">
      <alignment horizontal="right" vertical="center" shrinkToFit="1"/>
    </xf>
    <xf numFmtId="49" fontId="24" fillId="0" borderId="1" xfId="11" applyNumberFormat="1" applyFont="1" applyBorder="1" applyAlignment="1">
      <alignment horizontal="center" vertical="center"/>
    </xf>
    <xf numFmtId="49" fontId="24" fillId="0" borderId="2" xfId="11" applyNumberFormat="1" applyFont="1" applyBorder="1" applyAlignment="1">
      <alignment horizontal="center" vertical="center"/>
    </xf>
    <xf numFmtId="49" fontId="24" fillId="0" borderId="3" xfId="11" applyNumberFormat="1" applyFont="1" applyBorder="1" applyAlignment="1">
      <alignment horizontal="center" vertical="center"/>
    </xf>
    <xf numFmtId="0" fontId="21" fillId="0" borderId="34" xfId="11" applyFont="1" applyBorder="1" applyAlignment="1">
      <alignment horizontal="center" vertical="center"/>
    </xf>
    <xf numFmtId="0" fontId="35" fillId="6" borderId="75" xfId="12" applyFont="1" applyFill="1" applyBorder="1" applyAlignment="1">
      <alignment horizontal="center" vertical="center"/>
    </xf>
    <xf numFmtId="0" fontId="35" fillId="6" borderId="70" xfId="12" applyFont="1" applyFill="1" applyBorder="1" applyAlignment="1">
      <alignment horizontal="center" vertical="center"/>
    </xf>
    <xf numFmtId="187" fontId="35" fillId="6" borderId="130" xfId="14" applyNumberFormat="1" applyFont="1" applyFill="1" applyBorder="1" applyAlignment="1">
      <alignment horizontal="right" vertical="center" shrinkToFit="1"/>
    </xf>
    <xf numFmtId="187" fontId="35" fillId="6" borderId="18" xfId="14" applyNumberFormat="1" applyFont="1" applyFill="1" applyBorder="1" applyAlignment="1">
      <alignment horizontal="right" vertical="center" shrinkToFit="1"/>
    </xf>
    <xf numFmtId="187" fontId="35" fillId="6" borderId="184" xfId="14" applyNumberFormat="1" applyFont="1" applyFill="1" applyBorder="1" applyAlignment="1">
      <alignment horizontal="right" vertical="center" shrinkToFit="1"/>
    </xf>
    <xf numFmtId="187" fontId="35" fillId="6" borderId="166" xfId="14" applyNumberFormat="1" applyFont="1" applyFill="1" applyBorder="1" applyAlignment="1">
      <alignment horizontal="right" vertical="center" shrinkToFit="1"/>
    </xf>
    <xf numFmtId="187" fontId="35" fillId="6" borderId="167" xfId="14" applyNumberFormat="1" applyFont="1" applyFill="1" applyBorder="1" applyAlignment="1">
      <alignment horizontal="right" vertical="center" shrinkToFit="1"/>
    </xf>
    <xf numFmtId="187" fontId="35" fillId="6" borderId="185" xfId="14" applyNumberFormat="1" applyFont="1" applyFill="1" applyBorder="1" applyAlignment="1">
      <alignment horizontal="right" vertical="center" shrinkToFit="1"/>
    </xf>
    <xf numFmtId="0" fontId="35" fillId="6" borderId="74" xfId="12" applyFont="1" applyFill="1" applyBorder="1">
      <alignment vertical="center"/>
    </xf>
    <xf numFmtId="0" fontId="35" fillId="6" borderId="75" xfId="12" applyFont="1" applyFill="1" applyBorder="1">
      <alignment vertical="center"/>
    </xf>
    <xf numFmtId="0" fontId="35" fillId="6" borderId="70" xfId="12" applyFont="1" applyFill="1" applyBorder="1">
      <alignment vertical="center"/>
    </xf>
    <xf numFmtId="188" fontId="35" fillId="6" borderId="72" xfId="14" applyNumberFormat="1" applyFont="1" applyFill="1" applyBorder="1" applyAlignment="1">
      <alignment horizontal="right" vertical="center" shrinkToFit="1"/>
    </xf>
    <xf numFmtId="188" fontId="35" fillId="6" borderId="75" xfId="14" applyNumberFormat="1" applyFont="1" applyFill="1" applyBorder="1" applyAlignment="1">
      <alignment horizontal="right" vertical="center" shrinkToFit="1"/>
    </xf>
    <xf numFmtId="188" fontId="35" fillId="6" borderId="70" xfId="14" applyNumberFormat="1" applyFont="1" applyFill="1" applyBorder="1" applyAlignment="1">
      <alignment horizontal="right" vertical="center" shrinkToFit="1"/>
    </xf>
    <xf numFmtId="188" fontId="35" fillId="6" borderId="181" xfId="14" applyNumberFormat="1" applyFont="1" applyFill="1" applyBorder="1" applyAlignment="1">
      <alignment horizontal="right" vertical="center" shrinkToFit="1"/>
    </xf>
    <xf numFmtId="188" fontId="35" fillId="6" borderId="182" xfId="14" applyNumberFormat="1" applyFont="1" applyFill="1" applyBorder="1" applyAlignment="1">
      <alignment horizontal="right" vertical="center" shrinkToFit="1"/>
    </xf>
    <xf numFmtId="188" fontId="35" fillId="6" borderId="183" xfId="14" applyNumberFormat="1" applyFont="1" applyFill="1" applyBorder="1" applyAlignment="1">
      <alignment horizontal="right" vertical="center" shrinkToFit="1"/>
    </xf>
    <xf numFmtId="0" fontId="35" fillId="6" borderId="11" xfId="12" applyFont="1" applyFill="1" applyBorder="1" applyAlignment="1">
      <alignment horizontal="left" vertical="center" wrapText="1"/>
    </xf>
    <xf numFmtId="0" fontId="35" fillId="6" borderId="12" xfId="12" applyFont="1" applyFill="1" applyBorder="1" applyAlignment="1">
      <alignment horizontal="left" vertical="center" wrapText="1"/>
    </xf>
    <xf numFmtId="0" fontId="35" fillId="6" borderId="74" xfId="12" applyFont="1" applyFill="1" applyBorder="1" applyAlignment="1">
      <alignment horizontal="left" vertical="center" wrapText="1"/>
    </xf>
    <xf numFmtId="0" fontId="35" fillId="6" borderId="75" xfId="12" applyFont="1" applyFill="1" applyBorder="1" applyAlignment="1">
      <alignment horizontal="left" vertical="center" wrapText="1"/>
    </xf>
    <xf numFmtId="0" fontId="35" fillId="6" borderId="12" xfId="12" applyFont="1" applyFill="1" applyBorder="1" applyAlignment="1">
      <alignment horizontal="center" vertical="center"/>
    </xf>
    <xf numFmtId="0" fontId="35" fillId="6" borderId="51" xfId="12" applyFont="1" applyFill="1" applyBorder="1" applyAlignment="1">
      <alignment horizontal="center" vertical="center"/>
    </xf>
    <xf numFmtId="187" fontId="35" fillId="6" borderId="39" xfId="14" applyNumberFormat="1" applyFont="1" applyFill="1" applyBorder="1" applyAlignment="1">
      <alignment horizontal="right" vertical="center" shrinkToFit="1"/>
    </xf>
    <xf numFmtId="187" fontId="35" fillId="6" borderId="31" xfId="14" applyNumberFormat="1" applyFont="1" applyFill="1" applyBorder="1" applyAlignment="1">
      <alignment horizontal="right" vertical="center" shrinkToFit="1"/>
    </xf>
    <xf numFmtId="187" fontId="35" fillId="6" borderId="156" xfId="14" applyNumberFormat="1" applyFont="1" applyFill="1" applyBorder="1" applyAlignment="1">
      <alignment horizontal="right" vertical="center" shrinkToFit="1"/>
    </xf>
    <xf numFmtId="187" fontId="35" fillId="6" borderId="157" xfId="14" applyNumberFormat="1" applyFont="1" applyFill="1" applyBorder="1" applyAlignment="1">
      <alignment horizontal="right" vertical="center" shrinkToFit="1"/>
    </xf>
    <xf numFmtId="187" fontId="35" fillId="6" borderId="158" xfId="14" applyNumberFormat="1" applyFont="1" applyFill="1" applyBorder="1" applyAlignment="1">
      <alignment horizontal="right" vertical="center" shrinkToFit="1"/>
    </xf>
    <xf numFmtId="187" fontId="35" fillId="6" borderId="159" xfId="14" applyNumberFormat="1" applyFont="1" applyFill="1" applyBorder="1" applyAlignment="1">
      <alignment horizontal="right" vertical="center" shrinkToFit="1"/>
    </xf>
    <xf numFmtId="187" fontId="35" fillId="6" borderId="160" xfId="14" applyNumberFormat="1" applyFont="1" applyFill="1" applyBorder="1" applyAlignment="1">
      <alignment horizontal="right" vertical="center" shrinkToFit="1"/>
    </xf>
    <xf numFmtId="0" fontId="35" fillId="6" borderId="7" xfId="12" applyFont="1" applyFill="1" applyBorder="1">
      <alignment vertical="center"/>
    </xf>
    <xf numFmtId="0" fontId="35" fillId="6" borderId="0" xfId="12" applyFont="1" applyFill="1">
      <alignment vertical="center"/>
    </xf>
    <xf numFmtId="0" fontId="35" fillId="6" borderId="38" xfId="12" applyFont="1" applyFill="1" applyBorder="1">
      <alignment vertical="center"/>
    </xf>
    <xf numFmtId="188" fontId="35" fillId="6" borderId="65" xfId="14" applyNumberFormat="1" applyFont="1" applyFill="1" applyBorder="1" applyAlignment="1">
      <alignment horizontal="right" vertical="center" shrinkToFit="1"/>
    </xf>
    <xf numFmtId="188" fontId="35" fillId="6" borderId="0" xfId="14" applyNumberFormat="1" applyFont="1" applyFill="1" applyAlignment="1">
      <alignment horizontal="right" vertical="center" shrinkToFit="1"/>
    </xf>
    <xf numFmtId="188" fontId="35" fillId="6" borderId="38" xfId="14" applyNumberFormat="1" applyFont="1" applyFill="1" applyBorder="1" applyAlignment="1">
      <alignment horizontal="right" vertical="center" shrinkToFit="1"/>
    </xf>
    <xf numFmtId="188" fontId="35" fillId="6" borderId="66" xfId="14" applyNumberFormat="1" applyFont="1" applyFill="1" applyBorder="1" applyAlignment="1">
      <alignment horizontal="right" vertical="center" shrinkToFit="1"/>
    </xf>
    <xf numFmtId="0" fontId="37" fillId="6" borderId="24" xfId="12" applyFont="1" applyFill="1" applyBorder="1" applyAlignment="1">
      <alignment horizontal="left" vertical="center"/>
    </xf>
    <xf numFmtId="0" fontId="35" fillId="6" borderId="56" xfId="12" applyFont="1" applyFill="1" applyBorder="1" applyAlignment="1">
      <alignment horizontal="left" vertical="center"/>
    </xf>
    <xf numFmtId="0" fontId="35" fillId="6" borderId="56" xfId="12" applyFont="1" applyFill="1" applyBorder="1" applyAlignment="1">
      <alignment horizontal="right" vertical="center" wrapText="1"/>
    </xf>
    <xf numFmtId="0" fontId="35" fillId="6" borderId="56" xfId="12" applyFont="1" applyFill="1" applyBorder="1" applyAlignment="1">
      <alignment horizontal="right" vertical="center"/>
    </xf>
    <xf numFmtId="0" fontId="35" fillId="6" borderId="40" xfId="12" applyFont="1" applyFill="1" applyBorder="1" applyAlignment="1">
      <alignment horizontal="right" vertical="center"/>
    </xf>
    <xf numFmtId="177" fontId="35" fillId="6" borderId="37" xfId="14" applyNumberFormat="1" applyFont="1" applyFill="1" applyBorder="1" applyAlignment="1">
      <alignment horizontal="right" vertical="center" shrinkToFit="1"/>
    </xf>
    <xf numFmtId="177" fontId="35" fillId="6" borderId="56" xfId="14" applyNumberFormat="1" applyFont="1" applyFill="1" applyBorder="1" applyAlignment="1">
      <alignment horizontal="right" vertical="center" shrinkToFit="1"/>
    </xf>
    <xf numFmtId="177" fontId="35" fillId="6" borderId="89" xfId="14" applyNumberFormat="1" applyFont="1" applyFill="1" applyBorder="1" applyAlignment="1">
      <alignment horizontal="right" vertical="center" shrinkToFit="1"/>
    </xf>
    <xf numFmtId="177" fontId="35" fillId="6" borderId="91" xfId="14" applyNumberFormat="1" applyFont="1" applyFill="1" applyBorder="1" applyAlignment="1">
      <alignment horizontal="right" vertical="center" shrinkToFit="1"/>
    </xf>
    <xf numFmtId="187" fontId="35" fillId="6" borderId="178" xfId="14" applyNumberFormat="1" applyFont="1" applyFill="1" applyBorder="1" applyAlignment="1">
      <alignment horizontal="right" vertical="center" shrinkToFit="1"/>
    </xf>
    <xf numFmtId="187" fontId="35" fillId="6" borderId="179" xfId="14" applyNumberFormat="1" applyFont="1" applyFill="1" applyBorder="1" applyAlignment="1">
      <alignment horizontal="right" vertical="center" shrinkToFit="1"/>
    </xf>
    <xf numFmtId="187" fontId="35" fillId="6" borderId="180" xfId="14" applyNumberFormat="1" applyFont="1" applyFill="1" applyBorder="1" applyAlignment="1">
      <alignment horizontal="right" vertical="center" shrinkToFit="1"/>
    </xf>
    <xf numFmtId="176" fontId="35" fillId="6" borderId="65" xfId="14" applyNumberFormat="1" applyFont="1" applyFill="1" applyBorder="1" applyAlignment="1">
      <alignment horizontal="right" vertical="center" shrinkToFit="1"/>
    </xf>
    <xf numFmtId="176" fontId="35" fillId="6" borderId="0" xfId="14" applyNumberFormat="1" applyFont="1" applyFill="1" applyAlignment="1">
      <alignment horizontal="right" vertical="center" shrinkToFit="1"/>
    </xf>
    <xf numFmtId="176" fontId="35" fillId="6" borderId="38" xfId="14" applyNumberFormat="1" applyFont="1" applyFill="1" applyBorder="1" applyAlignment="1">
      <alignment horizontal="right" vertical="center" shrinkToFit="1"/>
    </xf>
    <xf numFmtId="176" fontId="35" fillId="6" borderId="66" xfId="14" applyNumberFormat="1" applyFont="1" applyFill="1" applyBorder="1" applyAlignment="1">
      <alignment horizontal="right" vertical="center" shrinkToFit="1"/>
    </xf>
    <xf numFmtId="0" fontId="35" fillId="6" borderId="7" xfId="12" applyFont="1" applyFill="1" applyBorder="1" applyAlignment="1">
      <alignment horizontal="left" vertical="center"/>
    </xf>
    <xf numFmtId="0" fontId="35" fillId="6" borderId="0" xfId="12" applyFont="1" applyFill="1" applyAlignment="1">
      <alignment horizontal="left" vertical="center"/>
    </xf>
    <xf numFmtId="0" fontId="35" fillId="6" borderId="0" xfId="12" applyFont="1" applyFill="1" applyAlignment="1">
      <alignment horizontal="right" vertical="center" wrapText="1"/>
    </xf>
    <xf numFmtId="0" fontId="35" fillId="6" borderId="0" xfId="12" applyFont="1" applyFill="1" applyAlignment="1">
      <alignment horizontal="right" vertical="center"/>
    </xf>
    <xf numFmtId="0" fontId="35" fillId="6" borderId="38" xfId="12" applyFont="1" applyFill="1" applyBorder="1" applyAlignment="1">
      <alignment horizontal="right" vertical="center"/>
    </xf>
    <xf numFmtId="177" fontId="35" fillId="6" borderId="65" xfId="14" applyNumberFormat="1" applyFont="1" applyFill="1" applyBorder="1" applyAlignment="1">
      <alignment horizontal="right" vertical="center" shrinkToFit="1"/>
    </xf>
    <xf numFmtId="177" fontId="35" fillId="6" borderId="0" xfId="14" applyNumberFormat="1" applyFont="1" applyFill="1" applyAlignment="1">
      <alignment horizontal="right" vertical="center" shrinkToFit="1"/>
    </xf>
    <xf numFmtId="177" fontId="35" fillId="6" borderId="85" xfId="14" applyNumberFormat="1" applyFont="1" applyFill="1" applyBorder="1" applyAlignment="1">
      <alignment horizontal="right" vertical="center" shrinkToFit="1"/>
    </xf>
    <xf numFmtId="177" fontId="35" fillId="6" borderId="88" xfId="14" applyNumberFormat="1" applyFont="1" applyFill="1" applyBorder="1" applyAlignment="1">
      <alignment horizontal="right" vertical="center" shrinkToFit="1"/>
    </xf>
    <xf numFmtId="187" fontId="35" fillId="6" borderId="175" xfId="14" applyNumberFormat="1" applyFont="1" applyFill="1" applyBorder="1" applyAlignment="1">
      <alignment horizontal="right" vertical="center" shrinkToFit="1"/>
    </xf>
    <xf numFmtId="187" fontId="35" fillId="6" borderId="176" xfId="14" applyNumberFormat="1" applyFont="1" applyFill="1" applyBorder="1" applyAlignment="1">
      <alignment horizontal="right" vertical="center" shrinkToFit="1"/>
    </xf>
    <xf numFmtId="187" fontId="35" fillId="6" borderId="177" xfId="14" applyNumberFormat="1" applyFont="1" applyFill="1" applyBorder="1" applyAlignment="1">
      <alignment horizontal="right" vertical="center" shrinkToFit="1"/>
    </xf>
    <xf numFmtId="176" fontId="35" fillId="6" borderId="41" xfId="14" applyNumberFormat="1" applyFont="1" applyFill="1" applyBorder="1" applyAlignment="1">
      <alignment horizontal="right" vertical="center" shrinkToFit="1"/>
    </xf>
    <xf numFmtId="176" fontId="35" fillId="6" borderId="12" xfId="14" applyNumberFormat="1" applyFont="1" applyFill="1" applyBorder="1" applyAlignment="1">
      <alignment horizontal="right" vertical="center" shrinkToFit="1"/>
    </xf>
    <xf numFmtId="176" fontId="35" fillId="6" borderId="13" xfId="14" applyNumberFormat="1" applyFont="1" applyFill="1" applyBorder="1" applyAlignment="1">
      <alignment horizontal="right" vertical="center" shrinkToFit="1"/>
    </xf>
    <xf numFmtId="0" fontId="35" fillId="6" borderId="72" xfId="12" applyFont="1" applyFill="1" applyBorder="1">
      <alignment vertical="center"/>
    </xf>
    <xf numFmtId="177" fontId="35" fillId="6" borderId="172" xfId="14" applyNumberFormat="1" applyFont="1" applyFill="1" applyBorder="1" applyAlignment="1">
      <alignment horizontal="right" vertical="center" shrinkToFit="1"/>
    </xf>
    <xf numFmtId="177" fontId="35" fillId="6" borderId="173" xfId="14" applyNumberFormat="1" applyFont="1" applyFill="1" applyBorder="1" applyAlignment="1">
      <alignment horizontal="right" vertical="center" shrinkToFit="1"/>
    </xf>
    <xf numFmtId="187" fontId="35" fillId="6" borderId="173" xfId="14" applyNumberFormat="1" applyFont="1" applyFill="1" applyBorder="1" applyAlignment="1">
      <alignment horizontal="right" vertical="center" shrinkToFit="1"/>
    </xf>
    <xf numFmtId="187" fontId="35" fillId="6" borderId="174" xfId="14" applyNumberFormat="1" applyFont="1" applyFill="1" applyBorder="1" applyAlignment="1">
      <alignment horizontal="right" vertical="center" shrinkToFit="1"/>
    </xf>
    <xf numFmtId="187" fontId="35" fillId="6" borderId="86" xfId="14" applyNumberFormat="1" applyFont="1" applyFill="1" applyBorder="1" applyAlignment="1">
      <alignment horizontal="right" vertical="center" shrinkToFit="1"/>
    </xf>
    <xf numFmtId="187" fontId="35" fillId="6" borderId="155" xfId="14" applyNumberFormat="1" applyFont="1" applyFill="1" applyBorder="1" applyAlignment="1">
      <alignment horizontal="right" vertical="center" shrinkToFit="1"/>
    </xf>
    <xf numFmtId="0" fontId="35" fillId="6" borderId="11" xfId="12" applyFont="1" applyFill="1" applyBorder="1" applyAlignment="1">
      <alignment horizontal="left" vertical="center"/>
    </xf>
    <xf numFmtId="0" fontId="35" fillId="6" borderId="12" xfId="12" applyFont="1" applyFill="1" applyBorder="1" applyAlignment="1">
      <alignment horizontal="left" vertical="center"/>
    </xf>
    <xf numFmtId="0" fontId="35" fillId="6" borderId="12" xfId="12" applyFont="1" applyFill="1" applyBorder="1" applyAlignment="1">
      <alignment horizontal="right" vertical="center"/>
    </xf>
    <xf numFmtId="0" fontId="35" fillId="6" borderId="51" xfId="12" applyFont="1" applyFill="1" applyBorder="1" applyAlignment="1">
      <alignment horizontal="right" vertical="center"/>
    </xf>
    <xf numFmtId="177" fontId="35" fillId="6" borderId="41" xfId="13" applyNumberFormat="1" applyFont="1" applyFill="1" applyBorder="1" applyAlignment="1">
      <alignment horizontal="right" vertical="center" shrinkToFit="1"/>
    </xf>
    <xf numFmtId="177" fontId="35" fillId="6" borderId="12" xfId="13" applyNumberFormat="1" applyFont="1" applyFill="1" applyBorder="1" applyAlignment="1">
      <alignment horizontal="right" vertical="center" shrinkToFit="1"/>
    </xf>
    <xf numFmtId="177" fontId="35" fillId="6" borderId="82" xfId="13" applyNumberFormat="1" applyFont="1" applyFill="1" applyBorder="1" applyAlignment="1">
      <alignment horizontal="right" vertical="center" shrinkToFit="1"/>
    </xf>
    <xf numFmtId="177" fontId="35" fillId="6" borderId="84" xfId="13" applyNumberFormat="1" applyFont="1" applyFill="1" applyBorder="1" applyAlignment="1">
      <alignment horizontal="right" vertical="center" shrinkToFit="1"/>
    </xf>
    <xf numFmtId="187" fontId="35" fillId="6" borderId="169" xfId="14" applyNumberFormat="1" applyFont="1" applyFill="1" applyBorder="1" applyAlignment="1">
      <alignment horizontal="right" vertical="center" shrinkToFit="1"/>
    </xf>
    <xf numFmtId="187" fontId="35" fillId="6" borderId="170" xfId="14" applyNumberFormat="1" applyFont="1" applyFill="1" applyBorder="1" applyAlignment="1">
      <alignment horizontal="right" vertical="center" shrinkToFit="1"/>
    </xf>
    <xf numFmtId="187" fontId="35" fillId="6" borderId="171" xfId="14" applyNumberFormat="1" applyFont="1" applyFill="1" applyBorder="1" applyAlignment="1">
      <alignment horizontal="right" vertical="center" shrinkToFit="1"/>
    </xf>
    <xf numFmtId="0" fontId="35" fillId="6" borderId="11" xfId="12" applyFont="1" applyFill="1" applyBorder="1">
      <alignment vertical="center"/>
    </xf>
    <xf numFmtId="0" fontId="35" fillId="6" borderId="12" xfId="12" applyFont="1" applyFill="1" applyBorder="1">
      <alignment vertical="center"/>
    </xf>
    <xf numFmtId="0" fontId="35" fillId="6" borderId="51" xfId="12" applyFont="1" applyFill="1" applyBorder="1">
      <alignment vertical="center"/>
    </xf>
    <xf numFmtId="176" fontId="35" fillId="6" borderId="51" xfId="14" applyNumberFormat="1" applyFont="1" applyFill="1" applyBorder="1" applyAlignment="1">
      <alignment horizontal="right" vertical="center" shrinkToFit="1"/>
    </xf>
    <xf numFmtId="0" fontId="35" fillId="6" borderId="45" xfId="12" applyFont="1" applyFill="1" applyBorder="1" applyAlignment="1">
      <alignment horizontal="center" vertical="center"/>
    </xf>
    <xf numFmtId="0" fontId="35" fillId="6" borderId="25" xfId="12" applyFont="1" applyFill="1" applyBorder="1" applyAlignment="1">
      <alignment horizontal="center" vertical="center"/>
    </xf>
    <xf numFmtId="0" fontId="35" fillId="6" borderId="46" xfId="12" applyFont="1" applyFill="1" applyBorder="1" applyAlignment="1">
      <alignment horizontal="center" vertical="center"/>
    </xf>
    <xf numFmtId="0" fontId="35" fillId="6" borderId="26" xfId="12" applyFont="1" applyFill="1" applyBorder="1" applyAlignment="1">
      <alignment horizontal="center" vertical="center"/>
    </xf>
    <xf numFmtId="0" fontId="35" fillId="6" borderId="65" xfId="12" applyFont="1" applyFill="1" applyBorder="1">
      <alignment vertical="center"/>
    </xf>
    <xf numFmtId="177" fontId="35" fillId="6" borderId="154" xfId="14" applyNumberFormat="1" applyFont="1" applyFill="1" applyBorder="1" applyAlignment="1">
      <alignment horizontal="right" vertical="center" shrinkToFit="1"/>
    </xf>
    <xf numFmtId="177" fontId="35" fillId="6" borderId="86" xfId="14" applyNumberFormat="1" applyFont="1" applyFill="1" applyBorder="1" applyAlignment="1">
      <alignment horizontal="right" vertical="center" shrinkToFit="1"/>
    </xf>
    <xf numFmtId="0" fontId="35" fillId="6" borderId="11" xfId="12" applyFont="1" applyFill="1" applyBorder="1" applyAlignment="1">
      <alignment horizontal="center" vertical="center" textRotation="255" wrapText="1"/>
    </xf>
    <xf numFmtId="0" fontId="35" fillId="6" borderId="51" xfId="12" applyFont="1" applyFill="1" applyBorder="1" applyAlignment="1">
      <alignment horizontal="center" vertical="center" textRotation="255" wrapText="1"/>
    </xf>
    <xf numFmtId="0" fontId="35" fillId="6" borderId="7" xfId="12" applyFont="1" applyFill="1" applyBorder="1" applyAlignment="1">
      <alignment horizontal="center" vertical="center" textRotation="255" wrapText="1"/>
    </xf>
    <xf numFmtId="0" fontId="35" fillId="6" borderId="38" xfId="12" applyFont="1" applyFill="1" applyBorder="1" applyAlignment="1">
      <alignment horizontal="center" vertical="center" textRotation="255" wrapText="1"/>
    </xf>
    <xf numFmtId="0" fontId="35" fillId="6" borderId="24" xfId="12" applyFont="1" applyFill="1" applyBorder="1" applyAlignment="1">
      <alignment horizontal="center" vertical="center" textRotation="255" wrapText="1"/>
    </xf>
    <xf numFmtId="0" fontId="35" fillId="6" borderId="40" xfId="12" applyFont="1" applyFill="1" applyBorder="1" applyAlignment="1">
      <alignment horizontal="center" vertical="center" textRotation="255" wrapText="1"/>
    </xf>
    <xf numFmtId="187" fontId="35" fillId="6" borderId="88" xfId="14" applyNumberFormat="1" applyFont="1" applyFill="1" applyBorder="1" applyAlignment="1">
      <alignment horizontal="right" vertical="center" shrinkToFit="1"/>
    </xf>
    <xf numFmtId="187" fontId="35" fillId="6" borderId="0" xfId="14" applyNumberFormat="1" applyFont="1" applyFill="1" applyAlignment="1">
      <alignment horizontal="right" vertical="center" shrinkToFit="1"/>
    </xf>
    <xf numFmtId="187" fontId="35" fillId="6" borderId="66" xfId="14" applyNumberFormat="1" applyFont="1" applyFill="1" applyBorder="1" applyAlignment="1">
      <alignment horizontal="right" vertical="center" shrinkToFit="1"/>
    </xf>
    <xf numFmtId="0" fontId="35" fillId="6" borderId="17" xfId="12" applyFont="1" applyFill="1" applyBorder="1" applyAlignment="1">
      <alignment horizontal="left" vertical="center" wrapText="1"/>
    </xf>
    <xf numFmtId="0" fontId="35" fillId="6" borderId="18" xfId="12" applyFont="1" applyFill="1" applyBorder="1" applyAlignment="1">
      <alignment horizontal="left" vertical="center"/>
    </xf>
    <xf numFmtId="0" fontId="35" fillId="6" borderId="43" xfId="12" applyFont="1" applyFill="1" applyBorder="1" applyAlignment="1">
      <alignment horizontal="left" vertical="center"/>
    </xf>
    <xf numFmtId="187" fontId="35" fillId="6" borderId="128" xfId="14" applyNumberFormat="1" applyFont="1" applyFill="1" applyBorder="1" applyAlignment="1">
      <alignment horizontal="right" vertical="center" shrinkToFit="1"/>
    </xf>
    <xf numFmtId="187" fontId="35" fillId="6" borderId="129" xfId="14" applyNumberFormat="1" applyFont="1" applyFill="1" applyBorder="1" applyAlignment="1">
      <alignment horizontal="right" vertical="center" shrinkToFit="1"/>
    </xf>
    <xf numFmtId="177" fontId="35" fillId="6" borderId="164" xfId="14" applyNumberFormat="1" applyFont="1" applyFill="1" applyBorder="1" applyAlignment="1">
      <alignment horizontal="right" vertical="center" shrinkToFit="1"/>
    </xf>
    <xf numFmtId="177" fontId="35" fillId="6" borderId="165" xfId="14" applyNumberFormat="1" applyFont="1" applyFill="1" applyBorder="1" applyAlignment="1">
      <alignment horizontal="right" vertical="center" shrinkToFit="1"/>
    </xf>
    <xf numFmtId="187" fontId="35" fillId="6" borderId="162" xfId="14" applyNumberFormat="1" applyFont="1" applyFill="1" applyBorder="1" applyAlignment="1">
      <alignment horizontal="right" vertical="center" shrinkToFit="1"/>
    </xf>
    <xf numFmtId="0" fontId="35" fillId="6" borderId="65" xfId="14" applyFont="1" applyFill="1" applyBorder="1" applyAlignment="1">
      <alignment horizontal="left" vertical="center" shrinkToFit="1"/>
    </xf>
    <xf numFmtId="0" fontId="35" fillId="6" borderId="0" xfId="14" applyFont="1" applyFill="1" applyAlignment="1">
      <alignment horizontal="left" vertical="center" shrinkToFit="1"/>
    </xf>
    <xf numFmtId="0" fontId="35" fillId="6" borderId="38" xfId="14" applyFont="1" applyFill="1" applyBorder="1" applyAlignment="1">
      <alignment horizontal="left" vertical="center" shrinkToFit="1"/>
    </xf>
    <xf numFmtId="0" fontId="35" fillId="6" borderId="37" xfId="12" applyFont="1" applyFill="1" applyBorder="1">
      <alignment vertical="center"/>
    </xf>
    <xf numFmtId="0" fontId="35" fillId="6" borderId="56" xfId="12" applyFont="1" applyFill="1" applyBorder="1">
      <alignment vertical="center"/>
    </xf>
    <xf numFmtId="0" fontId="35" fillId="6" borderId="40" xfId="12" applyFont="1" applyFill="1" applyBorder="1">
      <alignment vertical="center"/>
    </xf>
    <xf numFmtId="0" fontId="35" fillId="6" borderId="81" xfId="12" applyFont="1" applyFill="1" applyBorder="1" applyAlignment="1">
      <alignment horizontal="center" vertical="center"/>
    </xf>
    <xf numFmtId="177" fontId="35" fillId="6" borderId="83" xfId="14" applyNumberFormat="1" applyFont="1" applyFill="1" applyBorder="1" applyAlignment="1">
      <alignment horizontal="right" vertical="center" shrinkToFit="1"/>
    </xf>
    <xf numFmtId="187" fontId="35" fillId="6" borderId="83" xfId="14" applyNumberFormat="1" applyFont="1" applyFill="1" applyBorder="1" applyAlignment="1">
      <alignment horizontal="right" vertical="center" shrinkToFit="1"/>
    </xf>
    <xf numFmtId="187" fontId="35" fillId="6" borderId="153" xfId="14" applyNumberFormat="1" applyFont="1" applyFill="1" applyBorder="1" applyAlignment="1">
      <alignment horizontal="right" vertical="center" shrinkToFit="1"/>
    </xf>
    <xf numFmtId="177" fontId="35" fillId="6" borderId="90" xfId="14" applyNumberFormat="1" applyFont="1" applyFill="1" applyBorder="1" applyAlignment="1">
      <alignment horizontal="right" vertical="center" shrinkToFit="1"/>
    </xf>
    <xf numFmtId="187" fontId="35" fillId="6" borderId="163" xfId="14" applyNumberFormat="1" applyFont="1" applyFill="1" applyBorder="1" applyAlignment="1">
      <alignment horizontal="right" vertical="center" shrinkToFit="1"/>
    </xf>
    <xf numFmtId="187" fontId="35" fillId="6" borderId="50" xfId="14" applyNumberFormat="1" applyFont="1" applyFill="1" applyBorder="1" applyAlignment="1">
      <alignment horizontal="right" vertical="center" shrinkToFit="1"/>
    </xf>
    <xf numFmtId="187" fontId="35" fillId="6" borderId="91" xfId="14" applyNumberFormat="1" applyFont="1" applyFill="1" applyBorder="1" applyAlignment="1">
      <alignment horizontal="right" vertical="center" shrinkToFit="1"/>
    </xf>
    <xf numFmtId="187" fontId="35" fillId="6" borderId="56" xfId="14" applyNumberFormat="1" applyFont="1" applyFill="1" applyBorder="1" applyAlignment="1">
      <alignment horizontal="right" vertical="center" shrinkToFit="1"/>
    </xf>
    <xf numFmtId="187" fontId="35" fillId="6" borderId="67" xfId="14" applyNumberFormat="1" applyFont="1" applyFill="1" applyBorder="1" applyAlignment="1">
      <alignment horizontal="right" vertical="center" shrinkToFit="1"/>
    </xf>
    <xf numFmtId="0" fontId="35" fillId="6" borderId="11" xfId="12" applyFont="1" applyFill="1" applyBorder="1" applyAlignment="1">
      <alignment horizontal="center" vertical="center" wrapText="1"/>
    </xf>
    <xf numFmtId="0" fontId="35" fillId="6" borderId="12" xfId="12" applyFont="1" applyFill="1" applyBorder="1" applyAlignment="1">
      <alignment horizontal="center" vertical="center" wrapText="1"/>
    </xf>
    <xf numFmtId="0" fontId="35" fillId="6" borderId="51" xfId="12" applyFont="1" applyFill="1" applyBorder="1" applyAlignment="1">
      <alignment horizontal="center" vertical="center" wrapText="1"/>
    </xf>
    <xf numFmtId="0" fontId="35" fillId="6" borderId="7" xfId="12" applyFont="1" applyFill="1" applyBorder="1" applyAlignment="1">
      <alignment horizontal="center" vertical="center" wrapText="1"/>
    </xf>
    <xf numFmtId="0" fontId="35" fillId="6" borderId="0" xfId="12" applyFont="1" applyFill="1" applyAlignment="1">
      <alignment horizontal="center" vertical="center" wrapText="1"/>
    </xf>
    <xf numFmtId="0" fontId="35" fillId="6" borderId="38" xfId="12" applyFont="1" applyFill="1" applyBorder="1" applyAlignment="1">
      <alignment horizontal="center" vertical="center" wrapText="1"/>
    </xf>
    <xf numFmtId="0" fontId="35" fillId="6" borderId="74" xfId="12" applyFont="1" applyFill="1" applyBorder="1" applyAlignment="1">
      <alignment horizontal="center" vertical="center" wrapText="1"/>
    </xf>
    <xf numFmtId="0" fontId="35" fillId="6" borderId="75" xfId="12" applyFont="1" applyFill="1" applyBorder="1" applyAlignment="1">
      <alignment horizontal="center" vertical="center" wrapText="1"/>
    </xf>
    <xf numFmtId="0" fontId="35" fillId="6" borderId="70" xfId="12" applyFont="1" applyFill="1" applyBorder="1" applyAlignment="1">
      <alignment horizontal="center" vertical="center" wrapText="1"/>
    </xf>
    <xf numFmtId="0" fontId="35" fillId="6" borderId="41" xfId="12" applyFont="1" applyFill="1" applyBorder="1">
      <alignment vertical="center"/>
    </xf>
    <xf numFmtId="177" fontId="35" fillId="6" borderId="151" xfId="14" applyNumberFormat="1" applyFont="1" applyFill="1" applyBorder="1" applyAlignment="1">
      <alignment horizontal="right" vertical="center" shrinkToFit="1"/>
    </xf>
    <xf numFmtId="187" fontId="35" fillId="6" borderId="168" xfId="14" applyNumberFormat="1" applyFont="1" applyFill="1" applyBorder="1" applyAlignment="1">
      <alignment horizontal="right" vertical="center" shrinkToFit="1"/>
    </xf>
    <xf numFmtId="0" fontId="35" fillId="6" borderId="65" xfId="12" applyFont="1" applyFill="1" applyBorder="1" applyAlignment="1">
      <alignment vertical="center" shrinkToFit="1"/>
    </xf>
    <xf numFmtId="0" fontId="35" fillId="6" borderId="0" xfId="12" applyFont="1" applyFill="1" applyAlignment="1">
      <alignment vertical="center" shrinkToFit="1"/>
    </xf>
    <xf numFmtId="0" fontId="35" fillId="6" borderId="38" xfId="12" applyFont="1" applyFill="1" applyBorder="1" applyAlignment="1">
      <alignment vertical="center" shrinkToFit="1"/>
    </xf>
    <xf numFmtId="187" fontId="35" fillId="6" borderId="152" xfId="14" applyNumberFormat="1" applyFont="1" applyFill="1" applyBorder="1" applyAlignment="1">
      <alignment horizontal="right" vertical="center" shrinkToFit="1"/>
    </xf>
    <xf numFmtId="187" fontId="35" fillId="6" borderId="15" xfId="14" applyNumberFormat="1" applyFont="1" applyFill="1" applyBorder="1" applyAlignment="1">
      <alignment horizontal="right" vertical="center" shrinkToFit="1"/>
    </xf>
    <xf numFmtId="0" fontId="35" fillId="6" borderId="41" xfId="12" applyFont="1" applyFill="1" applyBorder="1" applyAlignment="1">
      <alignment horizontal="center" vertical="center" wrapText="1"/>
    </xf>
    <xf numFmtId="0" fontId="35" fillId="6" borderId="65" xfId="12" applyFont="1" applyFill="1" applyBorder="1" applyAlignment="1">
      <alignment horizontal="center" vertical="center" wrapText="1"/>
    </xf>
    <xf numFmtId="0" fontId="35" fillId="6" borderId="56" xfId="12" applyFont="1" applyFill="1" applyBorder="1" applyAlignment="1">
      <alignment horizontal="center" vertical="center" wrapText="1"/>
    </xf>
    <xf numFmtId="0" fontId="35" fillId="6" borderId="40" xfId="12" applyFont="1" applyFill="1" applyBorder="1" applyAlignment="1">
      <alignment horizontal="center" vertical="center" wrapText="1"/>
    </xf>
    <xf numFmtId="0" fontId="35" fillId="6" borderId="41" xfId="14" applyFont="1" applyFill="1" applyBorder="1" applyAlignment="1">
      <alignment horizontal="left" vertical="center" shrinkToFit="1"/>
    </xf>
    <xf numFmtId="0" fontId="35" fillId="6" borderId="12" xfId="14" applyFont="1" applyFill="1" applyBorder="1" applyAlignment="1">
      <alignment horizontal="left" vertical="center" shrinkToFit="1"/>
    </xf>
    <xf numFmtId="0" fontId="35" fillId="6" borderId="51" xfId="14" applyFont="1" applyFill="1" applyBorder="1" applyAlignment="1">
      <alignment horizontal="left" vertical="center" shrinkToFit="1"/>
    </xf>
    <xf numFmtId="187" fontId="35" fillId="6" borderId="87" xfId="14" applyNumberFormat="1" applyFont="1" applyFill="1" applyBorder="1" applyAlignment="1">
      <alignment horizontal="right" vertical="center" shrinkToFit="1"/>
    </xf>
    <xf numFmtId="187" fontId="35" fillId="6" borderId="48" xfId="14" applyNumberFormat="1" applyFont="1" applyFill="1" applyBorder="1" applyAlignment="1">
      <alignment horizontal="right" vertical="center" shrinkToFit="1"/>
    </xf>
    <xf numFmtId="0" fontId="35" fillId="6" borderId="31" xfId="12" applyFont="1" applyFill="1" applyBorder="1" applyAlignment="1">
      <alignment horizontal="center" vertical="center" wrapText="1"/>
    </xf>
    <xf numFmtId="0" fontId="37" fillId="6" borderId="42" xfId="12" applyFont="1" applyFill="1" applyBorder="1" applyAlignment="1">
      <alignment horizontal="center" vertical="center"/>
    </xf>
    <xf numFmtId="177" fontId="35" fillId="6" borderId="161" xfId="14" applyNumberFormat="1" applyFont="1" applyFill="1" applyBorder="1" applyAlignment="1">
      <alignment horizontal="right" vertical="center" shrinkToFit="1"/>
    </xf>
    <xf numFmtId="0" fontId="35" fillId="6" borderId="11" xfId="12" applyFont="1" applyFill="1" applyBorder="1" applyAlignment="1">
      <alignment horizontal="center" vertical="top" wrapText="1"/>
    </xf>
    <xf numFmtId="0" fontId="35" fillId="6" borderId="12" xfId="12" applyFont="1" applyFill="1" applyBorder="1" applyAlignment="1">
      <alignment horizontal="center" vertical="top" wrapText="1"/>
    </xf>
    <xf numFmtId="0" fontId="35" fillId="6" borderId="51" xfId="12" applyFont="1" applyFill="1" applyBorder="1" applyAlignment="1">
      <alignment horizontal="center" vertical="top" wrapText="1"/>
    </xf>
    <xf numFmtId="0" fontId="35" fillId="6" borderId="7" xfId="12" applyFont="1" applyFill="1" applyBorder="1" applyAlignment="1">
      <alignment horizontal="center" vertical="top" wrapText="1"/>
    </xf>
    <xf numFmtId="0" fontId="35" fillId="6" borderId="0" xfId="12" applyFont="1" applyFill="1" applyAlignment="1">
      <alignment horizontal="center" vertical="top" wrapText="1"/>
    </xf>
    <xf numFmtId="0" fontId="35" fillId="6" borderId="38" xfId="12" applyFont="1" applyFill="1" applyBorder="1" applyAlignment="1">
      <alignment horizontal="center" vertical="top" wrapText="1"/>
    </xf>
    <xf numFmtId="0" fontId="35" fillId="6" borderId="24" xfId="12" applyFont="1" applyFill="1" applyBorder="1" applyAlignment="1">
      <alignment horizontal="center" vertical="top" wrapText="1"/>
    </xf>
    <xf numFmtId="0" fontId="35" fillId="6" borderId="56" xfId="12" applyFont="1" applyFill="1" applyBorder="1" applyAlignment="1">
      <alignment horizontal="center" vertical="top" wrapText="1"/>
    </xf>
    <xf numFmtId="177" fontId="35" fillId="6" borderId="41" xfId="14" applyNumberFormat="1" applyFont="1" applyFill="1" applyBorder="1" applyAlignment="1">
      <alignment horizontal="right" vertical="center" shrinkToFit="1"/>
    </xf>
    <xf numFmtId="177" fontId="35" fillId="6" borderId="12" xfId="14" applyNumberFormat="1" applyFont="1" applyFill="1" applyBorder="1" applyAlignment="1">
      <alignment horizontal="right" vertical="center" shrinkToFit="1"/>
    </xf>
    <xf numFmtId="177" fontId="35" fillId="6" borderId="82" xfId="14" applyNumberFormat="1" applyFont="1" applyFill="1" applyBorder="1" applyAlignment="1">
      <alignment horizontal="right" vertical="center" shrinkToFit="1"/>
    </xf>
    <xf numFmtId="177" fontId="35" fillId="6" borderId="84" xfId="14" applyNumberFormat="1" applyFont="1" applyFill="1" applyBorder="1" applyAlignment="1">
      <alignment horizontal="right" vertical="center" shrinkToFit="1"/>
    </xf>
    <xf numFmtId="187" fontId="35" fillId="6" borderId="84" xfId="14" applyNumberFormat="1" applyFont="1" applyFill="1" applyBorder="1" applyAlignment="1">
      <alignment horizontal="right" vertical="center" shrinkToFit="1"/>
    </xf>
    <xf numFmtId="187" fontId="35" fillId="6" borderId="12" xfId="14" applyNumberFormat="1" applyFont="1" applyFill="1" applyBorder="1" applyAlignment="1">
      <alignment horizontal="right" vertical="center" shrinkToFit="1"/>
    </xf>
    <xf numFmtId="187" fontId="35" fillId="6" borderId="13" xfId="14" applyNumberFormat="1" applyFont="1" applyFill="1" applyBorder="1" applyAlignment="1">
      <alignment horizontal="right" vertical="center" shrinkToFit="1"/>
    </xf>
    <xf numFmtId="0" fontId="35" fillId="6" borderId="30" xfId="12" applyFont="1" applyFill="1" applyBorder="1" applyAlignment="1">
      <alignment horizontal="center" vertical="center"/>
    </xf>
    <xf numFmtId="0" fontId="35" fillId="6" borderId="31" xfId="12" applyFont="1" applyFill="1" applyBorder="1" applyAlignment="1">
      <alignment horizontal="center" vertical="center"/>
    </xf>
    <xf numFmtId="0" fontId="35" fillId="6" borderId="42" xfId="12" applyFont="1" applyFill="1" applyBorder="1" applyAlignment="1">
      <alignment horizontal="center" vertical="center"/>
    </xf>
    <xf numFmtId="0" fontId="35" fillId="6" borderId="39" xfId="12" applyFont="1" applyFill="1" applyBorder="1" applyAlignment="1">
      <alignment horizontal="center" vertical="center"/>
    </xf>
    <xf numFmtId="0" fontId="35" fillId="6" borderId="39" xfId="14" applyFont="1" applyFill="1" applyBorder="1" applyAlignment="1">
      <alignment horizontal="center" vertical="center"/>
    </xf>
    <xf numFmtId="0" fontId="35" fillId="6" borderId="31" xfId="14" applyFont="1" applyFill="1" applyBorder="1" applyAlignment="1">
      <alignment horizontal="center" vertical="center"/>
    </xf>
    <xf numFmtId="0" fontId="35" fillId="6" borderId="32" xfId="14" applyFont="1" applyFill="1" applyBorder="1" applyAlignment="1">
      <alignment horizontal="center" vertical="center"/>
    </xf>
    <xf numFmtId="177" fontId="35" fillId="6" borderId="39" xfId="14" applyNumberFormat="1" applyFont="1" applyFill="1" applyBorder="1" applyAlignment="1">
      <alignment horizontal="right" vertical="center" shrinkToFit="1"/>
    </xf>
    <xf numFmtId="177" fontId="35" fillId="6" borderId="31" xfId="14" applyNumberFormat="1" applyFont="1" applyFill="1" applyBorder="1" applyAlignment="1">
      <alignment horizontal="right" vertical="center" shrinkToFit="1"/>
    </xf>
    <xf numFmtId="177" fontId="35" fillId="6" borderId="156" xfId="14" applyNumberFormat="1" applyFont="1" applyFill="1" applyBorder="1" applyAlignment="1">
      <alignment horizontal="right" vertical="center" shrinkToFit="1"/>
    </xf>
    <xf numFmtId="177" fontId="35" fillId="6" borderId="157" xfId="14" applyNumberFormat="1" applyFont="1" applyFill="1" applyBorder="1" applyAlignment="1">
      <alignment horizontal="right" vertical="center" shrinkToFit="1"/>
    </xf>
    <xf numFmtId="177" fontId="35" fillId="6" borderId="158" xfId="14" applyNumberFormat="1" applyFont="1" applyFill="1" applyBorder="1" applyAlignment="1">
      <alignment horizontal="right" vertical="center" shrinkToFit="1"/>
    </xf>
    <xf numFmtId="177" fontId="35" fillId="6" borderId="159" xfId="14" applyNumberFormat="1" applyFont="1" applyFill="1" applyBorder="1" applyAlignment="1">
      <alignment horizontal="right" vertical="center" shrinkToFit="1"/>
    </xf>
    <xf numFmtId="177" fontId="35"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5" fillId="6" borderId="11" xfId="12" applyFont="1" applyFill="1" applyBorder="1" applyAlignment="1">
      <alignment horizontal="center" vertical="center" textRotation="255" shrinkToFit="1"/>
    </xf>
    <xf numFmtId="0" fontId="35" fillId="6" borderId="51" xfId="12" applyFont="1" applyFill="1" applyBorder="1" applyAlignment="1">
      <alignment horizontal="center" vertical="center" textRotation="255" shrinkToFit="1"/>
    </xf>
    <xf numFmtId="0" fontId="35" fillId="6" borderId="7" xfId="12" applyFont="1" applyFill="1" applyBorder="1" applyAlignment="1">
      <alignment horizontal="center" vertical="center" textRotation="255" shrinkToFit="1"/>
    </xf>
    <xf numFmtId="0" fontId="35" fillId="6" borderId="38" xfId="12" applyFont="1" applyFill="1" applyBorder="1" applyAlignment="1">
      <alignment horizontal="center" vertical="center" textRotation="255" shrinkToFit="1"/>
    </xf>
    <xf numFmtId="0" fontId="35" fillId="6" borderId="24" xfId="12" applyFont="1" applyFill="1" applyBorder="1" applyAlignment="1">
      <alignment horizontal="center" vertical="center" textRotation="255" shrinkToFit="1"/>
    </xf>
    <xf numFmtId="0" fontId="35" fillId="6" borderId="40" xfId="12" applyFont="1" applyFill="1" applyBorder="1" applyAlignment="1">
      <alignment horizontal="center" vertical="center" textRotation="255" shrinkToFit="1"/>
    </xf>
    <xf numFmtId="177" fontId="35" fillId="6" borderId="65" xfId="13" applyNumberFormat="1" applyFont="1" applyFill="1" applyBorder="1" applyAlignment="1">
      <alignment horizontal="right" vertical="center" shrinkToFit="1"/>
    </xf>
    <xf numFmtId="177" fontId="35" fillId="6" borderId="0" xfId="13" applyNumberFormat="1" applyFont="1" applyFill="1" applyAlignment="1">
      <alignment horizontal="right" vertical="center" shrinkToFit="1"/>
    </xf>
    <xf numFmtId="177" fontId="35" fillId="6" borderId="85" xfId="13" applyNumberFormat="1" applyFont="1" applyFill="1" applyBorder="1" applyAlignment="1">
      <alignment horizontal="right" vertical="center" shrinkToFit="1"/>
    </xf>
    <xf numFmtId="177" fontId="35" fillId="6" borderId="88" xfId="13" applyNumberFormat="1" applyFont="1" applyFill="1" applyBorder="1" applyAlignment="1">
      <alignment horizontal="right" vertical="center" shrinkToFit="1"/>
    </xf>
    <xf numFmtId="187" fontId="35" fillId="6" borderId="88" xfId="13" applyNumberFormat="1" applyFont="1" applyFill="1" applyBorder="1" applyAlignment="1">
      <alignment horizontal="right" vertical="center" shrinkToFit="1"/>
    </xf>
    <xf numFmtId="187" fontId="35" fillId="6" borderId="0" xfId="13" applyNumberFormat="1" applyFont="1" applyFill="1" applyAlignment="1">
      <alignment horizontal="right" vertical="center" shrinkToFit="1"/>
    </xf>
    <xf numFmtId="187" fontId="35" fillId="6" borderId="66" xfId="13" applyNumberFormat="1" applyFont="1" applyFill="1" applyBorder="1" applyAlignment="1">
      <alignment horizontal="right" vertical="center" shrinkToFit="1"/>
    </xf>
    <xf numFmtId="0" fontId="35" fillId="6" borderId="38" xfId="12" applyFont="1" applyFill="1" applyBorder="1" applyAlignment="1">
      <alignment horizontal="left" vertical="center"/>
    </xf>
    <xf numFmtId="0" fontId="35" fillId="6" borderId="41" xfId="12" applyFont="1" applyFill="1" applyBorder="1" applyAlignment="1">
      <alignment horizontal="center" vertical="center" textRotation="255" wrapText="1"/>
    </xf>
    <xf numFmtId="0" fontId="35" fillId="6" borderId="65" xfId="12" applyFont="1" applyFill="1" applyBorder="1" applyAlignment="1">
      <alignment horizontal="center" vertical="center" textRotation="255" wrapText="1"/>
    </xf>
    <xf numFmtId="0" fontId="35" fillId="6" borderId="37" xfId="12" applyFont="1" applyFill="1" applyBorder="1" applyAlignment="1">
      <alignment horizontal="center" vertical="center" textRotation="255" wrapText="1"/>
    </xf>
    <xf numFmtId="0" fontId="35" fillId="6" borderId="32" xfId="12" applyFont="1" applyFill="1" applyBorder="1" applyAlignment="1">
      <alignment horizontal="center" vertical="center"/>
    </xf>
    <xf numFmtId="0" fontId="35" fillId="6" borderId="11" xfId="12" applyFont="1" applyFill="1" applyBorder="1" applyAlignment="1">
      <alignment horizontal="center" vertical="top"/>
    </xf>
    <xf numFmtId="0" fontId="35" fillId="6" borderId="12" xfId="12" applyFont="1" applyFill="1" applyBorder="1" applyAlignment="1">
      <alignment horizontal="center" vertical="top"/>
    </xf>
    <xf numFmtId="0" fontId="35" fillId="6" borderId="7" xfId="12" applyFont="1" applyFill="1" applyBorder="1" applyAlignment="1">
      <alignment horizontal="center" vertical="top"/>
    </xf>
    <xf numFmtId="0" fontId="35" fillId="6" borderId="0" xfId="12" applyFont="1" applyFill="1" applyAlignment="1">
      <alignment horizontal="center" vertical="top"/>
    </xf>
    <xf numFmtId="0" fontId="35" fillId="6" borderId="24" xfId="12" applyFont="1" applyFill="1" applyBorder="1" applyAlignment="1">
      <alignment horizontal="center" vertical="top"/>
    </xf>
    <xf numFmtId="0" fontId="35" fillId="6" borderId="56" xfId="12" applyFont="1" applyFill="1" applyBorder="1" applyAlignment="1">
      <alignment horizontal="center" vertical="top"/>
    </xf>
    <xf numFmtId="0" fontId="35" fillId="6" borderId="34" xfId="12" applyFont="1" applyFill="1" applyBorder="1" applyAlignment="1">
      <alignment horizontal="center" vertical="center"/>
    </xf>
    <xf numFmtId="0" fontId="35" fillId="8" borderId="44" xfId="12" applyFont="1" applyFill="1" applyBorder="1" applyAlignment="1" applyProtection="1">
      <alignment horizontal="left" vertical="center" shrinkToFit="1"/>
      <protection locked="0"/>
    </xf>
    <xf numFmtId="0" fontId="35" fillId="8" borderId="18" xfId="12" applyFont="1" applyFill="1" applyBorder="1" applyAlignment="1" applyProtection="1">
      <alignment horizontal="left" vertical="center" shrinkToFit="1"/>
      <protection locked="0"/>
    </xf>
    <xf numFmtId="0" fontId="35" fillId="8" borderId="19" xfId="12" applyFont="1" applyFill="1" applyBorder="1" applyAlignment="1" applyProtection="1">
      <alignment horizontal="left" vertical="center" shrinkToFit="1"/>
      <protection locked="0"/>
    </xf>
    <xf numFmtId="0" fontId="35" fillId="6" borderId="8" xfId="12" applyFont="1" applyFill="1" applyBorder="1" applyAlignment="1">
      <alignment horizontal="left" vertical="center" wrapText="1"/>
    </xf>
    <xf numFmtId="0" fontId="35" fillId="6" borderId="0" xfId="13" applyFont="1" applyFill="1" applyAlignment="1">
      <alignment horizontal="left" vertical="center"/>
    </xf>
    <xf numFmtId="0" fontId="35" fillId="6" borderId="24" xfId="12" applyFont="1" applyFill="1" applyBorder="1" applyAlignment="1">
      <alignment horizontal="center" vertical="center"/>
    </xf>
    <xf numFmtId="0" fontId="35" fillId="6" borderId="56" xfId="12" applyFont="1" applyFill="1" applyBorder="1" applyAlignment="1">
      <alignment horizontal="center" vertical="center"/>
    </xf>
    <xf numFmtId="0" fontId="35" fillId="6" borderId="67" xfId="12" applyFont="1" applyFill="1" applyBorder="1" applyAlignment="1">
      <alignment horizontal="center" vertical="center"/>
    </xf>
    <xf numFmtId="0" fontId="35" fillId="6" borderId="112" xfId="12" applyFont="1" applyFill="1" applyBorder="1" applyAlignment="1" applyProtection="1">
      <alignment horizontal="left" vertical="center" shrinkToFit="1"/>
      <protection locked="0"/>
    </xf>
    <xf numFmtId="0" fontId="35" fillId="6" borderId="113" xfId="12" applyFont="1" applyFill="1" applyBorder="1" applyAlignment="1" applyProtection="1">
      <alignment horizontal="left" vertical="center" shrinkToFit="1"/>
      <protection locked="0"/>
    </xf>
    <xf numFmtId="0" fontId="35" fillId="6" borderId="119" xfId="12" applyFont="1" applyFill="1" applyBorder="1" applyAlignment="1" applyProtection="1">
      <alignment horizontal="left" vertical="center" shrinkToFit="1"/>
      <protection locked="0"/>
    </xf>
    <xf numFmtId="0" fontId="35" fillId="8" borderId="43" xfId="12" applyFont="1" applyFill="1" applyBorder="1" applyAlignment="1" applyProtection="1">
      <alignment horizontal="left" vertical="center" shrinkToFit="1"/>
      <protection locked="0"/>
    </xf>
    <xf numFmtId="177" fontId="35" fillId="8" borderId="148" xfId="12" applyNumberFormat="1" applyFont="1" applyFill="1" applyBorder="1" applyAlignment="1" applyProtection="1">
      <alignment horizontal="right" vertical="center" shrinkToFit="1"/>
      <protection locked="0"/>
    </xf>
    <xf numFmtId="177" fontId="35" fillId="8" borderId="149" xfId="12" applyNumberFormat="1" applyFont="1" applyFill="1" applyBorder="1" applyAlignment="1" applyProtection="1">
      <alignment horizontal="right" vertical="center" shrinkToFit="1"/>
      <protection locked="0"/>
    </xf>
    <xf numFmtId="177" fontId="35" fillId="8" borderId="150" xfId="12" applyNumberFormat="1" applyFont="1" applyFill="1" applyBorder="1" applyAlignment="1" applyProtection="1">
      <alignment horizontal="right" vertical="center" shrinkToFit="1"/>
      <protection locked="0"/>
    </xf>
    <xf numFmtId="177" fontId="35" fillId="8" borderId="44" xfId="12" applyNumberFormat="1" applyFont="1" applyFill="1" applyBorder="1" applyAlignment="1" applyProtection="1">
      <alignment horizontal="right" vertical="center" shrinkToFit="1"/>
      <protection locked="0"/>
    </xf>
    <xf numFmtId="177" fontId="35" fillId="8" borderId="18" xfId="12" applyNumberFormat="1" applyFont="1" applyFill="1" applyBorder="1" applyAlignment="1" applyProtection="1">
      <alignment horizontal="right" vertical="center" shrinkToFit="1"/>
      <protection locked="0"/>
    </xf>
    <xf numFmtId="177" fontId="35" fillId="8" borderId="43" xfId="12" applyNumberFormat="1" applyFont="1" applyFill="1" applyBorder="1" applyAlignment="1" applyProtection="1">
      <alignment horizontal="right" vertical="center" shrinkToFit="1"/>
      <protection locked="0"/>
    </xf>
    <xf numFmtId="0" fontId="35" fillId="6" borderId="114" xfId="12" applyFont="1" applyFill="1" applyBorder="1" applyAlignment="1" applyProtection="1">
      <alignment horizontal="left" vertical="center" shrinkToFit="1"/>
      <protection locked="0"/>
    </xf>
    <xf numFmtId="177" fontId="35" fillId="6" borderId="112" xfId="12" applyNumberFormat="1" applyFont="1" applyFill="1" applyBorder="1" applyAlignment="1" applyProtection="1">
      <alignment horizontal="right" vertical="center" shrinkToFit="1"/>
      <protection locked="0"/>
    </xf>
    <xf numFmtId="177" fontId="35" fillId="6" borderId="113" xfId="12" applyNumberFormat="1" applyFont="1" applyFill="1" applyBorder="1" applyAlignment="1" applyProtection="1">
      <alignment horizontal="right" vertical="center" shrinkToFit="1"/>
      <protection locked="0"/>
    </xf>
    <xf numFmtId="177" fontId="35" fillId="6" borderId="114" xfId="12" applyNumberFormat="1" applyFont="1" applyFill="1" applyBorder="1" applyAlignment="1" applyProtection="1">
      <alignment horizontal="right" vertical="center" shrinkToFit="1"/>
      <protection locked="0"/>
    </xf>
    <xf numFmtId="177" fontId="35" fillId="8" borderId="129" xfId="12" applyNumberFormat="1" applyFont="1" applyFill="1" applyBorder="1" applyAlignment="1" applyProtection="1">
      <alignment horizontal="right" vertical="center" shrinkToFit="1"/>
      <protection locked="0"/>
    </xf>
    <xf numFmtId="0" fontId="35" fillId="8" borderId="129" xfId="12" applyFont="1" applyFill="1" applyBorder="1" applyAlignment="1" applyProtection="1">
      <alignment horizontal="left" vertical="center" shrinkToFit="1"/>
      <protection locked="0"/>
    </xf>
    <xf numFmtId="0" fontId="35" fillId="8" borderId="132" xfId="12" applyFont="1" applyFill="1" applyBorder="1" applyAlignment="1" applyProtection="1">
      <alignment horizontal="left" vertical="center" shrinkToFit="1"/>
      <protection locked="0"/>
    </xf>
    <xf numFmtId="177" fontId="35" fillId="8" borderId="142" xfId="12" applyNumberFormat="1" applyFont="1" applyFill="1" applyBorder="1" applyAlignment="1" applyProtection="1">
      <alignment horizontal="right" vertical="center" shrinkToFit="1"/>
      <protection locked="0"/>
    </xf>
    <xf numFmtId="177" fontId="35" fillId="8" borderId="134" xfId="12" applyNumberFormat="1" applyFont="1" applyFill="1" applyBorder="1" applyAlignment="1" applyProtection="1">
      <alignment horizontal="right" vertical="center" shrinkToFit="1"/>
      <protection locked="0"/>
    </xf>
    <xf numFmtId="0" fontId="35" fillId="6" borderId="145" xfId="12" applyFont="1" applyFill="1" applyBorder="1" applyAlignment="1" applyProtection="1">
      <alignment horizontal="left" vertical="center" shrinkToFit="1"/>
      <protection locked="0"/>
    </xf>
    <xf numFmtId="0" fontId="35" fillId="6" borderId="146" xfId="12" applyFont="1" applyFill="1" applyBorder="1" applyAlignment="1" applyProtection="1">
      <alignment horizontal="left" vertical="center" shrinkToFit="1"/>
      <protection locked="0"/>
    </xf>
    <xf numFmtId="0" fontId="35" fillId="6" borderId="147" xfId="12" applyFont="1" applyFill="1" applyBorder="1" applyAlignment="1" applyProtection="1">
      <alignment horizontal="left" vertical="center" shrinkToFit="1"/>
      <protection locked="0"/>
    </xf>
    <xf numFmtId="177" fontId="35" fillId="6" borderId="123" xfId="12" applyNumberFormat="1" applyFont="1" applyFill="1" applyBorder="1" applyAlignment="1" applyProtection="1">
      <alignment horizontal="right" vertical="center" shrinkToFit="1"/>
      <protection locked="0"/>
    </xf>
    <xf numFmtId="177" fontId="35" fillId="6" borderId="124" xfId="12" applyNumberFormat="1" applyFont="1" applyFill="1" applyBorder="1" applyAlignment="1" applyProtection="1">
      <alignment horizontal="right" vertical="center" shrinkToFit="1"/>
      <protection locked="0"/>
    </xf>
    <xf numFmtId="0" fontId="35" fillId="6" borderId="124" xfId="12" applyFont="1" applyFill="1" applyBorder="1" applyAlignment="1" applyProtection="1">
      <alignment horizontal="left" vertical="center" shrinkToFit="1"/>
      <protection locked="0"/>
    </xf>
    <xf numFmtId="0" fontId="35" fillId="6" borderId="127" xfId="12" applyFont="1" applyFill="1" applyBorder="1" applyAlignment="1" applyProtection="1">
      <alignment horizontal="left" vertical="center" shrinkToFit="1"/>
      <protection locked="0"/>
    </xf>
    <xf numFmtId="177" fontId="35" fillId="0" borderId="116" xfId="12" applyNumberFormat="1" applyFont="1" applyBorder="1" applyAlignment="1" applyProtection="1">
      <alignment horizontal="right" vertical="center" shrinkToFit="1"/>
      <protection locked="0"/>
    </xf>
    <xf numFmtId="0" fontId="35" fillId="0" borderId="116" xfId="12" applyFont="1" applyBorder="1" applyAlignment="1" applyProtection="1">
      <alignment horizontal="left" vertical="center" shrinkToFit="1"/>
      <protection locked="0"/>
    </xf>
    <xf numFmtId="0" fontId="35" fillId="0" borderId="121" xfId="12" applyFont="1" applyBorder="1" applyAlignment="1" applyProtection="1">
      <alignment horizontal="left" vertical="center" shrinkToFit="1"/>
      <protection locked="0"/>
    </xf>
    <xf numFmtId="0" fontId="35" fillId="0" borderId="112" xfId="12" applyFont="1" applyBorder="1" applyAlignment="1" applyProtection="1">
      <alignment horizontal="left" vertical="center" shrinkToFit="1"/>
      <protection locked="0"/>
    </xf>
    <xf numFmtId="0" fontId="35" fillId="0" borderId="113" xfId="12" applyFont="1" applyBorder="1" applyAlignment="1" applyProtection="1">
      <alignment horizontal="left" vertical="center" shrinkToFit="1"/>
      <protection locked="0"/>
    </xf>
    <xf numFmtId="0" fontId="35" fillId="0" borderId="114" xfId="12" applyFont="1" applyBorder="1" applyAlignment="1" applyProtection="1">
      <alignment horizontal="left" vertical="center" shrinkToFit="1"/>
      <protection locked="0"/>
    </xf>
    <xf numFmtId="177" fontId="35" fillId="0" borderId="115" xfId="12" applyNumberFormat="1" applyFont="1" applyBorder="1" applyAlignment="1" applyProtection="1">
      <alignment horizontal="right" vertical="center" shrinkToFit="1"/>
      <protection locked="0"/>
    </xf>
    <xf numFmtId="177" fontId="35" fillId="0" borderId="112" xfId="12" applyNumberFormat="1" applyFont="1" applyBorder="1" applyAlignment="1" applyProtection="1">
      <alignment horizontal="right" vertical="center" shrinkToFit="1"/>
      <protection locked="0"/>
    </xf>
    <xf numFmtId="177" fontId="35" fillId="0" borderId="113" xfId="12" applyNumberFormat="1" applyFont="1" applyBorder="1" applyAlignment="1" applyProtection="1">
      <alignment horizontal="right" vertical="center" shrinkToFit="1"/>
      <protection locked="0"/>
    </xf>
    <xf numFmtId="177" fontId="35" fillId="0" borderId="120" xfId="12" applyNumberFormat="1" applyFont="1" applyBorder="1" applyAlignment="1" applyProtection="1">
      <alignment horizontal="right" vertical="center" shrinkToFit="1"/>
      <protection locked="0"/>
    </xf>
    <xf numFmtId="177" fontId="35" fillId="0" borderId="117" xfId="12" applyNumberFormat="1" applyFont="1" applyBorder="1" applyAlignment="1" applyProtection="1">
      <alignment horizontal="right" vertical="center" shrinkToFit="1"/>
      <protection locked="0"/>
    </xf>
    <xf numFmtId="177" fontId="35" fillId="0" borderId="102" xfId="12" applyNumberFormat="1" applyFont="1" applyBorder="1" applyAlignment="1" applyProtection="1">
      <alignment horizontal="right" vertical="center" shrinkToFit="1"/>
      <protection locked="0"/>
    </xf>
    <xf numFmtId="0" fontId="35" fillId="0" borderId="102" xfId="12" applyFont="1" applyBorder="1" applyAlignment="1" applyProtection="1">
      <alignment horizontal="left" vertical="center" shrinkToFit="1"/>
      <protection locked="0"/>
    </xf>
    <xf numFmtId="0" fontId="35" fillId="0" borderId="108" xfId="12" applyFont="1" applyBorder="1" applyAlignment="1" applyProtection="1">
      <alignment horizontal="left" vertical="center" shrinkToFit="1"/>
      <protection locked="0"/>
    </xf>
    <xf numFmtId="0" fontId="35" fillId="0" borderId="98" xfId="12" applyFont="1" applyBorder="1" applyAlignment="1" applyProtection="1">
      <alignment horizontal="left" vertical="center" shrinkToFit="1"/>
      <protection locked="0"/>
    </xf>
    <xf numFmtId="0" fontId="35" fillId="0" borderId="99" xfId="12" applyFont="1" applyBorder="1" applyAlignment="1" applyProtection="1">
      <alignment horizontal="left" vertical="center" shrinkToFit="1"/>
      <protection locked="0"/>
    </xf>
    <xf numFmtId="0" fontId="35" fillId="0" borderId="100" xfId="12" applyFont="1" applyBorder="1" applyAlignment="1" applyProtection="1">
      <alignment horizontal="left" vertical="center" shrinkToFit="1"/>
      <protection locked="0"/>
    </xf>
    <xf numFmtId="177" fontId="35" fillId="0" borderId="101" xfId="12" applyNumberFormat="1" applyFont="1" applyBorder="1" applyAlignment="1" applyProtection="1">
      <alignment horizontal="right" vertical="center" shrinkToFit="1"/>
      <protection locked="0"/>
    </xf>
    <xf numFmtId="177" fontId="35" fillId="0" borderId="112" xfId="15" applyNumberFormat="1" applyFont="1" applyBorder="1" applyAlignment="1" applyProtection="1">
      <alignment horizontal="right" vertical="center" shrinkToFit="1"/>
      <protection locked="0"/>
    </xf>
    <xf numFmtId="177" fontId="35" fillId="0" borderId="113" xfId="15" applyNumberFormat="1" applyFont="1" applyBorder="1" applyAlignment="1" applyProtection="1">
      <alignment horizontal="right" vertical="center" shrinkToFit="1"/>
      <protection locked="0"/>
    </xf>
    <xf numFmtId="177" fontId="35" fillId="0" borderId="114" xfId="15" applyNumberFormat="1" applyFont="1" applyBorder="1" applyAlignment="1" applyProtection="1">
      <alignment horizontal="right" vertical="center" shrinkToFit="1"/>
      <protection locked="0"/>
    </xf>
    <xf numFmtId="0" fontId="35" fillId="0" borderId="112" xfId="15" applyFont="1" applyBorder="1" applyAlignment="1" applyProtection="1">
      <alignment horizontal="left" vertical="center" shrinkToFit="1"/>
      <protection locked="0"/>
    </xf>
    <xf numFmtId="0" fontId="35" fillId="0" borderId="113" xfId="15" applyFont="1" applyBorder="1" applyAlignment="1" applyProtection="1">
      <alignment horizontal="left" vertical="center" shrinkToFit="1"/>
      <protection locked="0"/>
    </xf>
    <xf numFmtId="0" fontId="35" fillId="0" borderId="119" xfId="15" applyFont="1" applyBorder="1" applyAlignment="1" applyProtection="1">
      <alignment horizontal="left" vertical="center" shrinkToFit="1"/>
      <protection locked="0"/>
    </xf>
    <xf numFmtId="0" fontId="35" fillId="7" borderId="36" xfId="12" applyFont="1" applyFill="1" applyBorder="1" applyAlignment="1" applyProtection="1">
      <alignment horizontal="center" vertical="center"/>
      <protection locked="0"/>
    </xf>
    <xf numFmtId="0" fontId="35" fillId="7" borderId="8" xfId="12" applyFont="1" applyFill="1" applyBorder="1" applyAlignment="1" applyProtection="1">
      <alignment horizontal="center" vertical="center"/>
      <protection locked="0"/>
    </xf>
    <xf numFmtId="0" fontId="35" fillId="7" borderId="23" xfId="12" applyFont="1" applyFill="1" applyBorder="1" applyAlignment="1" applyProtection="1">
      <alignment horizontal="center" vertical="center"/>
      <protection locked="0"/>
    </xf>
    <xf numFmtId="0" fontId="35" fillId="7" borderId="92" xfId="12" applyFont="1" applyFill="1" applyBorder="1" applyAlignment="1" applyProtection="1">
      <alignment horizontal="center" vertical="center"/>
      <protection locked="0"/>
    </xf>
    <xf numFmtId="0" fontId="35" fillId="7" borderId="93" xfId="12" applyFont="1" applyFill="1" applyBorder="1" applyAlignment="1" applyProtection="1">
      <alignment horizontal="center" vertical="center"/>
      <protection locked="0"/>
    </xf>
    <xf numFmtId="0" fontId="35" fillId="7" borderId="94" xfId="12" applyFont="1" applyFill="1" applyBorder="1" applyAlignment="1" applyProtection="1">
      <alignment horizontal="center" vertical="center"/>
      <protection locked="0"/>
    </xf>
    <xf numFmtId="0" fontId="35" fillId="7" borderId="64" xfId="12" applyFont="1" applyFill="1" applyBorder="1" applyAlignment="1" applyProtection="1">
      <alignment horizontal="center" vertical="center" wrapText="1"/>
      <protection locked="0"/>
    </xf>
    <xf numFmtId="0" fontId="35" fillId="7" borderId="8" xfId="12" applyFont="1" applyFill="1" applyBorder="1" applyAlignment="1" applyProtection="1">
      <alignment horizontal="center" vertical="center" wrapText="1"/>
      <protection locked="0"/>
    </xf>
    <xf numFmtId="0" fontId="35" fillId="7" borderId="23" xfId="12" applyFont="1" applyFill="1" applyBorder="1" applyAlignment="1" applyProtection="1">
      <alignment horizontal="center" vertical="center" wrapText="1"/>
      <protection locked="0"/>
    </xf>
    <xf numFmtId="0" fontId="35" fillId="7" borderId="95" xfId="12" applyFont="1" applyFill="1" applyBorder="1" applyAlignment="1" applyProtection="1">
      <alignment horizontal="center" vertical="center" wrapText="1"/>
      <protection locked="0"/>
    </xf>
    <xf numFmtId="0" fontId="35" fillId="7" borderId="93" xfId="12" applyFont="1" applyFill="1" applyBorder="1" applyAlignment="1" applyProtection="1">
      <alignment horizontal="center" vertical="center" wrapText="1"/>
      <protection locked="0"/>
    </xf>
    <xf numFmtId="0" fontId="35" fillId="7" borderId="94" xfId="12" applyFont="1" applyFill="1" applyBorder="1" applyAlignment="1" applyProtection="1">
      <alignment horizontal="center" vertical="center" wrapText="1"/>
      <protection locked="0"/>
    </xf>
    <xf numFmtId="0" fontId="35" fillId="7" borderId="64" xfId="12" applyFont="1" applyFill="1" applyBorder="1" applyAlignment="1" applyProtection="1">
      <alignment horizontal="center" vertical="center" wrapText="1" shrinkToFit="1"/>
      <protection locked="0"/>
    </xf>
    <xf numFmtId="0" fontId="35" fillId="7" borderId="8" xfId="12" applyFont="1" applyFill="1" applyBorder="1" applyAlignment="1" applyProtection="1">
      <alignment horizontal="center" vertical="center" shrinkToFit="1"/>
      <protection locked="0"/>
    </xf>
    <xf numFmtId="0" fontId="35" fillId="7" borderId="23" xfId="12" applyFont="1" applyFill="1" applyBorder="1" applyAlignment="1" applyProtection="1">
      <alignment horizontal="center" vertical="center" shrinkToFit="1"/>
      <protection locked="0"/>
    </xf>
    <xf numFmtId="0" fontId="35" fillId="7" borderId="95" xfId="12" applyFont="1" applyFill="1" applyBorder="1" applyAlignment="1" applyProtection="1">
      <alignment horizontal="center" vertical="center" shrinkToFit="1"/>
      <protection locked="0"/>
    </xf>
    <xf numFmtId="0" fontId="35" fillId="7" borderId="93" xfId="12" applyFont="1" applyFill="1" applyBorder="1" applyAlignment="1" applyProtection="1">
      <alignment horizontal="center" vertical="center" shrinkToFit="1"/>
      <protection locked="0"/>
    </xf>
    <xf numFmtId="0" fontId="35" fillId="7" borderId="94" xfId="12" applyFont="1" applyFill="1" applyBorder="1" applyAlignment="1" applyProtection="1">
      <alignment horizontal="center" vertical="center" shrinkToFit="1"/>
      <protection locked="0"/>
    </xf>
    <xf numFmtId="0" fontId="35" fillId="7" borderId="95" xfId="12" applyFont="1" applyFill="1" applyBorder="1" applyAlignment="1" applyProtection="1">
      <alignment horizontal="center" vertical="center"/>
      <protection locked="0"/>
    </xf>
    <xf numFmtId="0" fontId="35" fillId="0" borderId="114" xfId="15" applyFont="1" applyBorder="1" applyAlignment="1" applyProtection="1">
      <alignment horizontal="left" vertical="center" shrinkToFit="1"/>
      <protection locked="0"/>
    </xf>
    <xf numFmtId="0" fontId="35" fillId="7" borderId="9" xfId="12" applyFont="1" applyFill="1" applyBorder="1" applyAlignment="1" applyProtection="1">
      <alignment horizontal="center" vertical="center" wrapText="1"/>
      <protection locked="0"/>
    </xf>
    <xf numFmtId="0" fontId="35" fillId="7" borderId="96" xfId="12" applyFont="1" applyFill="1" applyBorder="1" applyAlignment="1" applyProtection="1">
      <alignment horizontal="center" vertical="center" wrapText="1"/>
      <protection locked="0"/>
    </xf>
    <xf numFmtId="187" fontId="35" fillId="8" borderId="134" xfId="12" applyNumberFormat="1" applyFont="1" applyFill="1" applyBorder="1" applyAlignment="1" applyProtection="1">
      <alignment horizontal="right" vertical="center" shrinkToFit="1"/>
      <protection locked="0"/>
    </xf>
    <xf numFmtId="177" fontId="35" fillId="8" borderId="17" xfId="12" applyNumberFormat="1" applyFont="1" applyFill="1" applyBorder="1" applyAlignment="1" applyProtection="1">
      <alignment horizontal="right" vertical="center" shrinkToFit="1"/>
      <protection locked="0"/>
    </xf>
    <xf numFmtId="177" fontId="35" fillId="8" borderId="19" xfId="12" applyNumberFormat="1" applyFont="1" applyFill="1" applyBorder="1" applyAlignment="1" applyProtection="1">
      <alignment horizontal="right" vertical="center" shrinkToFit="1"/>
      <protection locked="0"/>
    </xf>
    <xf numFmtId="177" fontId="35" fillId="8" borderId="143" xfId="12" applyNumberFormat="1" applyFont="1" applyFill="1" applyBorder="1" applyAlignment="1" applyProtection="1">
      <alignment horizontal="right" vertical="center" shrinkToFit="1"/>
      <protection locked="0"/>
    </xf>
    <xf numFmtId="177" fontId="35" fillId="8" borderId="131" xfId="12" applyNumberFormat="1" applyFont="1" applyFill="1" applyBorder="1" applyAlignment="1" applyProtection="1">
      <alignment horizontal="right" vertical="center" shrinkToFit="1"/>
      <protection locked="0"/>
    </xf>
    <xf numFmtId="177" fontId="35" fillId="8" borderId="132" xfId="12" applyNumberFormat="1" applyFont="1" applyFill="1" applyBorder="1" applyAlignment="1" applyProtection="1">
      <alignment horizontal="right" vertical="center" shrinkToFit="1"/>
      <protection locked="0"/>
    </xf>
    <xf numFmtId="177" fontId="35" fillId="8" borderId="133" xfId="12" applyNumberFormat="1" applyFont="1" applyFill="1" applyBorder="1" applyAlignment="1" applyProtection="1">
      <alignment horizontal="right" vertical="center" shrinkToFit="1"/>
      <protection locked="0"/>
    </xf>
    <xf numFmtId="177" fontId="35" fillId="6" borderId="120" xfId="13" applyNumberFormat="1" applyFont="1" applyFill="1" applyBorder="1" applyAlignment="1" applyProtection="1">
      <alignment horizontal="right" vertical="center" shrinkToFit="1"/>
      <protection locked="0"/>
    </xf>
    <xf numFmtId="177" fontId="35" fillId="6" borderId="116" xfId="13" applyNumberFormat="1" applyFont="1" applyFill="1" applyBorder="1" applyAlignment="1" applyProtection="1">
      <alignment horizontal="right" vertical="center" shrinkToFit="1"/>
      <protection locked="0"/>
    </xf>
    <xf numFmtId="187" fontId="35" fillId="6" borderId="116" xfId="13" applyNumberFormat="1" applyFont="1" applyFill="1" applyBorder="1" applyAlignment="1" applyProtection="1">
      <alignment horizontal="right" vertical="center" shrinkToFit="1"/>
      <protection locked="0"/>
    </xf>
    <xf numFmtId="0" fontId="35" fillId="0" borderId="81" xfId="12" applyFont="1" applyBorder="1" applyAlignment="1" applyProtection="1">
      <alignment horizontal="center" vertical="center" shrinkToFit="1"/>
      <protection locked="0"/>
    </xf>
    <xf numFmtId="0" fontId="35" fillId="0" borderId="25" xfId="12" applyFont="1" applyBorder="1" applyAlignment="1" applyProtection="1">
      <alignment horizontal="center" vertical="center"/>
      <protection locked="0"/>
    </xf>
    <xf numFmtId="0" fontId="35" fillId="0" borderId="26" xfId="12" applyFont="1" applyBorder="1" applyAlignment="1" applyProtection="1">
      <alignment horizontal="center" vertical="center"/>
      <protection locked="0"/>
    </xf>
    <xf numFmtId="0" fontId="35" fillId="0" borderId="112" xfId="14" applyFont="1" applyBorder="1" applyAlignment="1" applyProtection="1">
      <alignment horizontal="left" vertical="center" shrinkToFit="1"/>
      <protection locked="0"/>
    </xf>
    <xf numFmtId="0" fontId="35" fillId="0" borderId="113" xfId="14" applyFont="1" applyBorder="1" applyAlignment="1" applyProtection="1">
      <alignment horizontal="left" vertical="center" shrinkToFit="1"/>
      <protection locked="0"/>
    </xf>
    <xf numFmtId="0" fontId="35" fillId="0" borderId="114" xfId="14" applyFont="1" applyBorder="1" applyAlignment="1" applyProtection="1">
      <alignment horizontal="left" vertical="center" shrinkToFit="1"/>
      <protection locked="0"/>
    </xf>
    <xf numFmtId="177" fontId="35" fillId="6" borderId="115" xfId="13" applyNumberFormat="1" applyFont="1" applyFill="1" applyBorder="1" applyAlignment="1" applyProtection="1">
      <alignment horizontal="right" vertical="center" shrinkToFit="1"/>
      <protection locked="0"/>
    </xf>
    <xf numFmtId="177" fontId="35" fillId="6" borderId="117" xfId="13" applyNumberFormat="1" applyFont="1" applyFill="1" applyBorder="1" applyAlignment="1" applyProtection="1">
      <alignment horizontal="right" vertical="center" shrinkToFit="1"/>
      <protection locked="0"/>
    </xf>
    <xf numFmtId="177" fontId="35" fillId="0" borderId="118" xfId="14" applyNumberFormat="1" applyFont="1" applyBorder="1" applyAlignment="1" applyProtection="1">
      <alignment horizontal="right" vertical="center" shrinkToFit="1"/>
      <protection locked="0"/>
    </xf>
    <xf numFmtId="177" fontId="35" fillId="0" borderId="113" xfId="14" applyNumberFormat="1" applyFont="1" applyBorder="1" applyAlignment="1" applyProtection="1">
      <alignment horizontal="right" vertical="center" shrinkToFit="1"/>
      <protection locked="0"/>
    </xf>
    <xf numFmtId="177" fontId="35" fillId="0" borderId="119" xfId="14" applyNumberFormat="1" applyFont="1" applyBorder="1" applyAlignment="1" applyProtection="1">
      <alignment horizontal="right" vertical="center" shrinkToFit="1"/>
      <protection locked="0"/>
    </xf>
    <xf numFmtId="177" fontId="35" fillId="0" borderId="115" xfId="14" applyNumberFormat="1" applyFont="1" applyBorder="1" applyAlignment="1" applyProtection="1">
      <alignment horizontal="right" vertical="center" shrinkToFit="1"/>
      <protection locked="0"/>
    </xf>
    <xf numFmtId="177" fontId="35" fillId="0" borderId="116" xfId="14" applyNumberFormat="1" applyFont="1" applyBorder="1" applyAlignment="1" applyProtection="1">
      <alignment horizontal="right" vertical="center" shrinkToFit="1"/>
      <protection locked="0"/>
    </xf>
    <xf numFmtId="177" fontId="35" fillId="0" borderId="117" xfId="14" applyNumberFormat="1" applyFont="1" applyBorder="1" applyAlignment="1" applyProtection="1">
      <alignment horizontal="right" vertical="center" shrinkToFit="1"/>
      <protection locked="0"/>
    </xf>
    <xf numFmtId="187" fontId="35" fillId="0" borderId="116" xfId="12" applyNumberFormat="1" applyFont="1" applyBorder="1" applyAlignment="1" applyProtection="1">
      <alignment horizontal="right" vertical="center" shrinkToFit="1"/>
      <protection locked="0"/>
    </xf>
    <xf numFmtId="177" fontId="35" fillId="0" borderId="141" xfId="12" applyNumberFormat="1" applyFont="1" applyBorder="1" applyAlignment="1" applyProtection="1">
      <alignment horizontal="right" vertical="center" shrinkToFit="1"/>
      <protection locked="0"/>
    </xf>
    <xf numFmtId="177" fontId="35" fillId="0" borderId="137" xfId="12" applyNumberFormat="1" applyFont="1" applyBorder="1" applyAlignment="1" applyProtection="1">
      <alignment horizontal="right" vertical="center" shrinkToFit="1"/>
      <protection locked="0"/>
    </xf>
    <xf numFmtId="187" fontId="35" fillId="0" borderId="137" xfId="12" applyNumberFormat="1" applyFont="1" applyBorder="1" applyAlignment="1" applyProtection="1">
      <alignment horizontal="right" vertical="center" shrinkToFit="1"/>
      <protection locked="0"/>
    </xf>
    <xf numFmtId="0" fontId="35" fillId="0" borderId="137" xfId="12" applyFont="1" applyBorder="1" applyAlignment="1" applyProtection="1">
      <alignment horizontal="left" vertical="center" shrinkToFit="1"/>
      <protection locked="0"/>
    </xf>
    <xf numFmtId="0" fontId="35" fillId="0" borderId="140" xfId="12" applyFont="1" applyBorder="1" applyAlignment="1" applyProtection="1">
      <alignment horizontal="left" vertical="center" shrinkToFit="1"/>
      <protection locked="0"/>
    </xf>
    <xf numFmtId="0" fontId="35" fillId="0" borderId="98" xfId="14" applyFont="1" applyBorder="1" applyAlignment="1" applyProtection="1">
      <alignment horizontal="left" vertical="center" shrinkToFit="1"/>
      <protection locked="0"/>
    </xf>
    <xf numFmtId="0" fontId="35" fillId="0" borderId="99" xfId="14" applyFont="1" applyBorder="1" applyAlignment="1" applyProtection="1">
      <alignment horizontal="left" vertical="center" shrinkToFit="1"/>
      <protection locked="0"/>
    </xf>
    <xf numFmtId="0" fontId="35" fillId="0" borderId="100" xfId="14" applyFont="1" applyBorder="1" applyAlignment="1" applyProtection="1">
      <alignment horizontal="left" vertical="center" shrinkToFit="1"/>
      <protection locked="0"/>
    </xf>
    <xf numFmtId="177" fontId="35" fillId="0" borderId="136" xfId="14" applyNumberFormat="1" applyFont="1" applyBorder="1" applyAlignment="1" applyProtection="1">
      <alignment horizontal="right" vertical="center" shrinkToFit="1"/>
      <protection locked="0"/>
    </xf>
    <xf numFmtId="177" fontId="35" fillId="0" borderId="137" xfId="14" applyNumberFormat="1" applyFont="1" applyBorder="1" applyAlignment="1" applyProtection="1">
      <alignment horizontal="right" vertical="center" shrinkToFit="1"/>
      <protection locked="0"/>
    </xf>
    <xf numFmtId="177" fontId="35" fillId="0" borderId="138" xfId="14" applyNumberFormat="1" applyFont="1" applyBorder="1" applyAlignment="1" applyProtection="1">
      <alignment horizontal="right" vertical="center" shrinkToFit="1"/>
      <protection locked="0"/>
    </xf>
    <xf numFmtId="177" fontId="35" fillId="0" borderId="139" xfId="14" applyNumberFormat="1" applyFont="1" applyBorder="1" applyAlignment="1" applyProtection="1">
      <alignment horizontal="right" vertical="center" shrinkToFit="1"/>
      <protection locked="0"/>
    </xf>
    <xf numFmtId="177" fontId="35" fillId="0" borderId="140" xfId="14" applyNumberFormat="1" applyFont="1" applyBorder="1" applyAlignment="1" applyProtection="1">
      <alignment horizontal="right" vertical="center" shrinkToFit="1"/>
      <protection locked="0"/>
    </xf>
    <xf numFmtId="0" fontId="35" fillId="7" borderId="36" xfId="12" applyFont="1" applyFill="1" applyBorder="1" applyAlignment="1" applyProtection="1">
      <alignment horizontal="center" vertical="center" wrapText="1" shrinkToFit="1"/>
      <protection locked="0"/>
    </xf>
    <xf numFmtId="0" fontId="35" fillId="7" borderId="9" xfId="12" applyFont="1" applyFill="1" applyBorder="1" applyAlignment="1" applyProtection="1">
      <alignment horizontal="center" vertical="center" shrinkToFit="1"/>
      <protection locked="0"/>
    </xf>
    <xf numFmtId="0" fontId="35" fillId="7" borderId="92" xfId="12" applyFont="1" applyFill="1" applyBorder="1" applyAlignment="1" applyProtection="1">
      <alignment horizontal="center" vertical="center" shrinkToFit="1"/>
      <protection locked="0"/>
    </xf>
    <xf numFmtId="0" fontId="35" fillId="7" borderId="96" xfId="12" applyFont="1" applyFill="1" applyBorder="1" applyAlignment="1" applyProtection="1">
      <alignment horizontal="center" vertical="center" shrinkToFit="1"/>
      <protection locked="0"/>
    </xf>
    <xf numFmtId="0" fontId="35" fillId="6" borderId="75" xfId="12" applyFont="1" applyFill="1" applyBorder="1" applyAlignment="1">
      <alignment horizontal="left" vertical="center"/>
    </xf>
    <xf numFmtId="0" fontId="35" fillId="6" borderId="8" xfId="12" applyFont="1" applyFill="1" applyBorder="1" applyAlignment="1">
      <alignment horizontal="left" vertical="center"/>
    </xf>
    <xf numFmtId="177" fontId="35" fillId="8" borderId="129" xfId="15" applyNumberFormat="1" applyFont="1" applyFill="1" applyBorder="1" applyAlignment="1" applyProtection="1">
      <alignment horizontal="right" vertical="center" shrinkToFit="1"/>
      <protection locked="0"/>
    </xf>
    <xf numFmtId="0" fontId="35" fillId="8" borderId="129" xfId="15" applyFont="1" applyFill="1" applyBorder="1" applyAlignment="1" applyProtection="1">
      <alignment horizontal="left" vertical="center" shrinkToFit="1"/>
      <protection locked="0"/>
    </xf>
    <xf numFmtId="0" fontId="35" fillId="8" borderId="132" xfId="15" applyFont="1" applyFill="1" applyBorder="1" applyAlignment="1" applyProtection="1">
      <alignment horizontal="left" vertical="center" shrinkToFit="1"/>
      <protection locked="0"/>
    </xf>
    <xf numFmtId="177" fontId="35" fillId="8" borderId="17" xfId="15" applyNumberFormat="1" applyFont="1" applyFill="1" applyBorder="1" applyAlignment="1" applyProtection="1">
      <alignment horizontal="right" vertical="center" shrinkToFit="1"/>
      <protection locked="0"/>
    </xf>
    <xf numFmtId="177" fontId="35" fillId="8" borderId="18" xfId="15" applyNumberFormat="1" applyFont="1" applyFill="1" applyBorder="1" applyAlignment="1" applyProtection="1">
      <alignment horizontal="right" vertical="center" shrinkToFit="1"/>
      <protection locked="0"/>
    </xf>
    <xf numFmtId="177" fontId="35" fillId="8" borderId="19" xfId="15" applyNumberFormat="1" applyFont="1" applyFill="1" applyBorder="1" applyAlignment="1" applyProtection="1">
      <alignment horizontal="right" vertical="center" shrinkToFit="1"/>
      <protection locked="0"/>
    </xf>
    <xf numFmtId="177" fontId="35" fillId="8" borderId="128" xfId="15" applyNumberFormat="1" applyFont="1" applyFill="1" applyBorder="1" applyAlignment="1" applyProtection="1">
      <alignment horizontal="right" vertical="center" shrinkToFit="1"/>
      <protection locked="0"/>
    </xf>
    <xf numFmtId="177" fontId="35" fillId="8" borderId="130" xfId="15" applyNumberFormat="1" applyFont="1" applyFill="1" applyBorder="1" applyAlignment="1" applyProtection="1">
      <alignment horizontal="right" vertical="center" shrinkToFit="1"/>
      <protection locked="0"/>
    </xf>
    <xf numFmtId="177" fontId="35" fillId="8" borderId="131" xfId="15" applyNumberFormat="1" applyFont="1" applyFill="1" applyBorder="1" applyAlignment="1" applyProtection="1">
      <alignment horizontal="right" vertical="center" shrinkToFit="1"/>
      <protection locked="0"/>
    </xf>
    <xf numFmtId="177" fontId="35" fillId="8" borderId="132" xfId="15" applyNumberFormat="1" applyFont="1" applyFill="1" applyBorder="1" applyAlignment="1" applyProtection="1">
      <alignment horizontal="right" vertical="center" shrinkToFit="1"/>
      <protection locked="0"/>
    </xf>
    <xf numFmtId="177" fontId="35" fillId="8" borderId="133" xfId="15" applyNumberFormat="1" applyFont="1" applyFill="1" applyBorder="1" applyAlignment="1" applyProtection="1">
      <alignment horizontal="right" vertical="center" shrinkToFit="1"/>
      <protection locked="0"/>
    </xf>
    <xf numFmtId="177" fontId="35" fillId="8" borderId="134" xfId="15" applyNumberFormat="1" applyFont="1" applyFill="1" applyBorder="1" applyAlignment="1" applyProtection="1">
      <alignment horizontal="right" vertical="center" shrinkToFit="1"/>
      <protection locked="0"/>
    </xf>
    <xf numFmtId="177" fontId="35" fillId="0" borderId="123" xfId="14" applyNumberFormat="1" applyFont="1" applyBorder="1" applyAlignment="1" applyProtection="1">
      <alignment horizontal="right" vertical="center" shrinkToFit="1"/>
      <protection locked="0"/>
    </xf>
    <xf numFmtId="177" fontId="35" fillId="0" borderId="124" xfId="14" applyNumberFormat="1" applyFont="1" applyBorder="1" applyAlignment="1" applyProtection="1">
      <alignment horizontal="right" vertical="center" shrinkToFit="1"/>
      <protection locked="0"/>
    </xf>
    <xf numFmtId="177" fontId="35" fillId="0" borderId="125" xfId="14" applyNumberFormat="1" applyFont="1" applyBorder="1" applyAlignment="1" applyProtection="1">
      <alignment horizontal="right" vertical="center" shrinkToFit="1"/>
      <protection locked="0"/>
    </xf>
    <xf numFmtId="177" fontId="35" fillId="0" borderId="126" xfId="15" applyNumberFormat="1" applyFont="1" applyBorder="1" applyAlignment="1" applyProtection="1">
      <alignment horizontal="right" vertical="center" shrinkToFit="1"/>
      <protection locked="0"/>
    </xf>
    <xf numFmtId="177" fontId="35" fillId="0" borderId="124" xfId="15" applyNumberFormat="1" applyFont="1" applyBorder="1" applyAlignment="1" applyProtection="1">
      <alignment horizontal="right" vertical="center" shrinkToFit="1"/>
      <protection locked="0"/>
    </xf>
    <xf numFmtId="0" fontId="35" fillId="0" borderId="124" xfId="15" applyFont="1" applyBorder="1" applyAlignment="1" applyProtection="1">
      <alignment horizontal="left" vertical="center" shrinkToFit="1"/>
      <protection locked="0"/>
    </xf>
    <xf numFmtId="0" fontId="35" fillId="0" borderId="127" xfId="15" applyFont="1" applyBorder="1" applyAlignment="1" applyProtection="1">
      <alignment horizontal="left" vertical="center" shrinkToFit="1"/>
      <protection locked="0"/>
    </xf>
    <xf numFmtId="177" fontId="35" fillId="0" borderId="120" xfId="15" applyNumberFormat="1" applyFont="1" applyBorder="1" applyAlignment="1" applyProtection="1">
      <alignment horizontal="right" vertical="center" shrinkToFit="1"/>
      <protection locked="0"/>
    </xf>
    <xf numFmtId="177" fontId="35" fillId="0" borderId="116" xfId="15" applyNumberFormat="1" applyFont="1" applyBorder="1" applyAlignment="1" applyProtection="1">
      <alignment horizontal="right" vertical="center" shrinkToFit="1"/>
      <protection locked="0"/>
    </xf>
    <xf numFmtId="0" fontId="35" fillId="0" borderId="116" xfId="15" applyFont="1" applyBorder="1" applyAlignment="1" applyProtection="1">
      <alignment horizontal="left" vertical="center" shrinkToFit="1"/>
      <protection locked="0"/>
    </xf>
    <xf numFmtId="0" fontId="35"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3" fillId="6" borderId="0" xfId="12" applyFont="1" applyFill="1">
      <alignment vertical="center"/>
    </xf>
    <xf numFmtId="0" fontId="34" fillId="6" borderId="1" xfId="12" applyFont="1" applyFill="1" applyBorder="1" applyAlignment="1">
      <alignment horizontal="center" vertical="center"/>
    </xf>
    <xf numFmtId="0" fontId="34" fillId="6" borderId="2" xfId="12" applyFont="1" applyFill="1" applyBorder="1" applyAlignment="1">
      <alignment horizontal="center" vertical="center"/>
    </xf>
    <xf numFmtId="0" fontId="34" fillId="6" borderId="3" xfId="12" applyFont="1" applyFill="1" applyBorder="1" applyAlignment="1">
      <alignment horizontal="center" vertical="center"/>
    </xf>
    <xf numFmtId="0" fontId="35" fillId="7" borderId="36" xfId="12" applyFont="1" applyFill="1" applyBorder="1" applyAlignment="1" applyProtection="1">
      <alignment horizontal="center" vertical="center" wrapText="1"/>
      <protection locked="0"/>
    </xf>
    <xf numFmtId="0" fontId="35" fillId="7" borderId="92" xfId="12" applyFont="1" applyFill="1" applyBorder="1" applyAlignment="1" applyProtection="1">
      <alignment horizontal="center" vertical="center" wrapText="1"/>
      <protection locked="0"/>
    </xf>
    <xf numFmtId="177" fontId="35" fillId="0" borderId="98" xfId="15" applyNumberFormat="1" applyFont="1" applyBorder="1" applyAlignment="1" applyProtection="1">
      <alignment horizontal="right" vertical="center" shrinkToFit="1"/>
      <protection locked="0"/>
    </xf>
    <xf numFmtId="177" fontId="35" fillId="0" borderId="99" xfId="15" applyNumberFormat="1" applyFont="1" applyBorder="1" applyAlignment="1" applyProtection="1">
      <alignment horizontal="right" vertical="center" shrinkToFit="1"/>
      <protection locked="0"/>
    </xf>
    <xf numFmtId="177" fontId="35" fillId="0" borderId="100" xfId="15" applyNumberFormat="1" applyFont="1" applyBorder="1" applyAlignment="1" applyProtection="1">
      <alignment horizontal="right" vertical="center" shrinkToFit="1"/>
      <protection locked="0"/>
    </xf>
    <xf numFmtId="0" fontId="35" fillId="0" borderId="98" xfId="15" applyFont="1" applyBorder="1" applyAlignment="1" applyProtection="1">
      <alignment horizontal="left" vertical="center" shrinkToFit="1"/>
      <protection locked="0"/>
    </xf>
    <xf numFmtId="0" fontId="35" fillId="0" borderId="99" xfId="15" applyFont="1" applyBorder="1" applyAlignment="1" applyProtection="1">
      <alignment horizontal="left" vertical="center" shrinkToFit="1"/>
      <protection locked="0"/>
    </xf>
    <xf numFmtId="0" fontId="35" fillId="0" borderId="110" xfId="15" applyFont="1" applyBorder="1" applyAlignment="1" applyProtection="1">
      <alignment horizontal="left" vertical="center" shrinkToFit="1"/>
      <protection locked="0"/>
    </xf>
    <xf numFmtId="177" fontId="35" fillId="0" borderId="101" xfId="14" applyNumberFormat="1" applyFont="1" applyBorder="1" applyAlignment="1" applyProtection="1">
      <alignment horizontal="right" vertical="center" shrinkToFit="1"/>
      <protection locked="0"/>
    </xf>
    <xf numFmtId="177" fontId="35" fillId="0" borderId="102" xfId="14" applyNumberFormat="1" applyFont="1" applyBorder="1" applyAlignment="1" applyProtection="1">
      <alignment horizontal="right" vertical="center" shrinkToFit="1"/>
      <protection locked="0"/>
    </xf>
    <xf numFmtId="177" fontId="35" fillId="0" borderId="103" xfId="14" applyNumberFormat="1" applyFont="1" applyBorder="1" applyAlignment="1" applyProtection="1">
      <alignment horizontal="right" vertical="center" shrinkToFit="1"/>
      <protection locked="0"/>
    </xf>
    <xf numFmtId="177" fontId="35" fillId="0" borderId="104" xfId="14" applyNumberFormat="1" applyFont="1" applyBorder="1" applyAlignment="1" applyProtection="1">
      <alignment horizontal="right" vertical="center" shrinkToFit="1"/>
      <protection locked="0"/>
    </xf>
    <xf numFmtId="177" fontId="35" fillId="0" borderId="105" xfId="14" applyNumberFormat="1" applyFont="1" applyBorder="1" applyAlignment="1" applyProtection="1">
      <alignment horizontal="right" vertical="center" shrinkToFit="1"/>
      <protection locked="0"/>
    </xf>
    <xf numFmtId="177" fontId="35" fillId="0" borderId="106" xfId="14" applyNumberFormat="1" applyFont="1" applyBorder="1" applyAlignment="1" applyProtection="1">
      <alignment horizontal="right" vertical="center" shrinkToFit="1"/>
      <protection locked="0"/>
    </xf>
    <xf numFmtId="177" fontId="35" fillId="0" borderId="107" xfId="15" applyNumberFormat="1" applyFont="1" applyBorder="1" applyAlignment="1" applyProtection="1">
      <alignment horizontal="right" vertical="center" shrinkToFit="1"/>
      <protection locked="0"/>
    </xf>
    <xf numFmtId="177" fontId="35" fillId="0" borderId="102" xfId="15" applyNumberFormat="1" applyFont="1" applyBorder="1" applyAlignment="1" applyProtection="1">
      <alignment horizontal="right" vertical="center" shrinkToFit="1"/>
      <protection locked="0"/>
    </xf>
    <xf numFmtId="0" fontId="35" fillId="0" borderId="102" xfId="15" applyFont="1" applyBorder="1" applyAlignment="1" applyProtection="1">
      <alignment horizontal="left" vertical="center" shrinkToFit="1"/>
      <protection locked="0"/>
    </xf>
    <xf numFmtId="0" fontId="35" fillId="0" borderId="108" xfId="15" applyFont="1" applyBorder="1" applyAlignment="1" applyProtection="1">
      <alignment horizontal="left" vertical="center" shrinkToFit="1"/>
      <protection locked="0"/>
    </xf>
    <xf numFmtId="0" fontId="35" fillId="0" borderId="100" xfId="15" applyFont="1" applyBorder="1" applyAlignment="1" applyProtection="1">
      <alignment horizontal="left" vertical="center" shrinkToFit="1"/>
      <protection locked="0"/>
    </xf>
    <xf numFmtId="178" fontId="18" fillId="0" borderId="15" xfId="18" applyNumberFormat="1" applyFont="1" applyBorder="1" applyAlignment="1">
      <alignment horizontal="center" vertical="center" wrapText="1"/>
    </xf>
    <xf numFmtId="178" fontId="18" fillId="0" borderId="50" xfId="18" applyNumberFormat="1" applyFont="1" applyBorder="1" applyAlignment="1">
      <alignment horizontal="center" vertical="center" wrapText="1"/>
    </xf>
    <xf numFmtId="178" fontId="18" fillId="0" borderId="39" xfId="18" applyNumberFormat="1" applyFont="1" applyBorder="1" applyAlignment="1">
      <alignment horizontal="center" vertical="center"/>
    </xf>
    <xf numFmtId="178" fontId="18" fillId="0" borderId="31" xfId="18" applyNumberFormat="1" applyFont="1" applyBorder="1" applyAlignment="1">
      <alignment horizontal="center" vertical="center"/>
    </xf>
    <xf numFmtId="178" fontId="18"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8" fillId="0" borderId="39" xfId="16" applyNumberFormat="1" applyFont="1" applyBorder="1">
      <alignment vertical="center"/>
    </xf>
    <xf numFmtId="178" fontId="18" fillId="0" borderId="31" xfId="16" applyNumberFormat="1" applyFont="1" applyBorder="1">
      <alignment vertical="center"/>
    </xf>
    <xf numFmtId="178" fontId="18"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1" fillId="0" borderId="45" xfId="3" applyFont="1" applyBorder="1">
      <alignment vertical="center"/>
    </xf>
    <xf numFmtId="0" fontId="11" fillId="0" borderId="25" xfId="3" applyFont="1" applyBorder="1">
      <alignment vertical="center"/>
    </xf>
    <xf numFmtId="0" fontId="11"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4" fillId="0" borderId="39" xfId="1" applyFont="1" applyBorder="1" applyAlignment="1" applyProtection="1">
      <alignment horizontal="left" vertical="center" wrapText="1"/>
      <protection locked="0"/>
    </xf>
    <xf numFmtId="0" fontId="14" fillId="0" borderId="31" xfId="1" applyFont="1" applyBorder="1" applyAlignment="1" applyProtection="1">
      <alignment horizontal="left" vertical="center" wrapText="1"/>
      <protection locked="0"/>
    </xf>
    <xf numFmtId="0" fontId="14" fillId="0" borderId="32" xfId="1" applyFont="1" applyBorder="1" applyAlignment="1" applyProtection="1">
      <alignment horizontal="left" vertical="center" wrapText="1"/>
      <protection locked="0"/>
    </xf>
    <xf numFmtId="0" fontId="14" fillId="0" borderId="44" xfId="1" applyFont="1" applyBorder="1" applyAlignment="1" applyProtection="1">
      <alignment horizontal="left" vertical="center" wrapText="1"/>
      <protection locked="0"/>
    </xf>
    <xf numFmtId="0" fontId="14" fillId="0" borderId="18" xfId="1" applyFont="1" applyBorder="1" applyAlignment="1" applyProtection="1">
      <alignment horizontal="left" vertical="center" wrapText="1"/>
      <protection locked="0"/>
    </xf>
    <xf numFmtId="0" fontId="14" fillId="0" borderId="19" xfId="1" applyFont="1" applyBorder="1" applyAlignment="1" applyProtection="1">
      <alignment horizontal="left" vertical="center" wrapText="1"/>
      <protection locked="0"/>
    </xf>
    <xf numFmtId="0" fontId="14" fillId="0" borderId="2" xfId="1" applyFont="1" applyBorder="1" applyAlignment="1">
      <alignment horizontal="left" vertical="center"/>
    </xf>
    <xf numFmtId="0" fontId="14" fillId="0" borderId="3" xfId="1" applyFont="1" applyBorder="1" applyAlignment="1">
      <alignment horizontal="left" vertical="center"/>
    </xf>
    <xf numFmtId="0" fontId="14" fillId="0" borderId="8" xfId="1" applyFont="1" applyBorder="1" applyAlignment="1">
      <alignment horizontal="left" vertical="center" wrapText="1"/>
    </xf>
    <xf numFmtId="0" fontId="14" fillId="0" borderId="9" xfId="1" applyFont="1" applyBorder="1" applyAlignment="1">
      <alignment horizontal="left" vertical="center" wrapText="1"/>
    </xf>
    <xf numFmtId="0" fontId="14" fillId="0" borderId="12" xfId="1" applyFont="1" applyBorder="1" applyAlignment="1">
      <alignment horizontal="left" vertical="center"/>
    </xf>
    <xf numFmtId="0" fontId="14" fillId="0" borderId="13" xfId="1" applyFont="1" applyBorder="1" applyAlignment="1">
      <alignment horizontal="left" vertical="center"/>
    </xf>
    <xf numFmtId="0" fontId="14" fillId="0" borderId="31" xfId="1" applyFont="1" applyBorder="1" applyAlignment="1">
      <alignment horizontal="left" vertical="center"/>
    </xf>
    <xf numFmtId="0" fontId="14" fillId="0" borderId="32" xfId="1" applyFont="1" applyBorder="1" applyAlignment="1">
      <alignment horizontal="left"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78" fontId="17" fillId="0" borderId="0" xfId="16" applyNumberFormat="1" applyAlignment="1">
      <alignment horizontal="center" vertical="center"/>
    </xf>
    <xf numFmtId="187" fontId="1" fillId="0" borderId="0" xfId="16" applyNumberFormat="1" applyFont="1" applyAlignment="1">
      <alignment horizontal="center" vertical="center"/>
    </xf>
    <xf numFmtId="0" fontId="1" fillId="0" borderId="34" xfId="16" applyFont="1" applyBorder="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5BA0BCAA-AE26-41A4-8220-FDF238111288}"/>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R01</c:v>
                </c:pt>
                <c:pt idx="1">
                  <c:v> R02</c:v>
                </c:pt>
                <c:pt idx="2">
                  <c:v> R03</c:v>
                </c:pt>
                <c:pt idx="3">
                  <c:v> R04</c:v>
                </c:pt>
                <c:pt idx="4">
                  <c:v> R05</c:v>
                </c:pt>
              </c:strCache>
            </c:strRef>
          </c:cat>
          <c:val>
            <c:numRef>
              <c:f>(データシート!$F$3,データシート!$F$5,データシート!$F$7,データシート!$F$9,データシート!$F$11)</c:f>
              <c:numCache>
                <c:formatCode>#,##0;"△ "#,##0</c:formatCode>
                <c:ptCount val="5"/>
                <c:pt idx="0">
                  <c:v>83103</c:v>
                </c:pt>
                <c:pt idx="1">
                  <c:v>94796</c:v>
                </c:pt>
                <c:pt idx="2">
                  <c:v>85942</c:v>
                </c:pt>
                <c:pt idx="3">
                  <c:v>95007</c:v>
                </c:pt>
                <c:pt idx="4">
                  <c:v>98176</c:v>
                </c:pt>
              </c:numCache>
            </c:numRef>
          </c:val>
          <c:smooth val="0"/>
          <c:extLst>
            <c:ext xmlns:c16="http://schemas.microsoft.com/office/drawing/2014/chart" uri="{C3380CC4-5D6E-409C-BE32-E72D297353CC}">
              <c16:uniqueId val="{00000000-8DD4-4958-81EB-8D2127DE62D1}"/>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R01</c:v>
                </c:pt>
                <c:pt idx="1">
                  <c:v> R02</c:v>
                </c:pt>
                <c:pt idx="2">
                  <c:v> R03</c:v>
                </c:pt>
                <c:pt idx="3">
                  <c:v> R04</c:v>
                </c:pt>
                <c:pt idx="4">
                  <c:v> R05</c:v>
                </c:pt>
              </c:strCache>
            </c:strRef>
          </c:cat>
          <c:val>
            <c:numRef>
              <c:f>(データシート!$D$3,データシート!$D$5,データシート!$D$7,データシート!$D$9,データシート!$D$11)</c:f>
              <c:numCache>
                <c:formatCode>#,##0;"△ "#,##0</c:formatCode>
                <c:ptCount val="5"/>
                <c:pt idx="0">
                  <c:v>105689</c:v>
                </c:pt>
                <c:pt idx="1">
                  <c:v>188199</c:v>
                </c:pt>
                <c:pt idx="2">
                  <c:v>91029</c:v>
                </c:pt>
                <c:pt idx="3">
                  <c:v>115812</c:v>
                </c:pt>
                <c:pt idx="4">
                  <c:v>122172</c:v>
                </c:pt>
              </c:numCache>
            </c:numRef>
          </c:val>
          <c:smooth val="0"/>
          <c:extLst>
            <c:ext xmlns:c16="http://schemas.microsoft.com/office/drawing/2014/chart" uri="{C3380CC4-5D6E-409C-BE32-E72D297353CC}">
              <c16:uniqueId val="{00000001-8DD4-4958-81EB-8D2127DE62D1}"/>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22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データシート!$B$19:$F$19</c:f>
              <c:numCache>
                <c:formatCode>General</c:formatCode>
                <c:ptCount val="5"/>
                <c:pt idx="0">
                  <c:v>4.13</c:v>
                </c:pt>
                <c:pt idx="1">
                  <c:v>2.44</c:v>
                </c:pt>
                <c:pt idx="2">
                  <c:v>4.3099999999999996</c:v>
                </c:pt>
                <c:pt idx="3">
                  <c:v>8.2100000000000009</c:v>
                </c:pt>
                <c:pt idx="4">
                  <c:v>7.45</c:v>
                </c:pt>
              </c:numCache>
            </c:numRef>
          </c:val>
          <c:extLst>
            <c:ext xmlns:c16="http://schemas.microsoft.com/office/drawing/2014/chart" uri="{C3380CC4-5D6E-409C-BE32-E72D297353CC}">
              <c16:uniqueId val="{00000000-A5BF-40C8-846A-E4B6F2B62BA0}"/>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データシート!$B$20:$F$20</c:f>
              <c:numCache>
                <c:formatCode>General</c:formatCode>
                <c:ptCount val="5"/>
                <c:pt idx="0">
                  <c:v>3.44</c:v>
                </c:pt>
                <c:pt idx="1">
                  <c:v>6.13</c:v>
                </c:pt>
                <c:pt idx="2">
                  <c:v>8.7200000000000006</c:v>
                </c:pt>
                <c:pt idx="3">
                  <c:v>7.62</c:v>
                </c:pt>
                <c:pt idx="4">
                  <c:v>8.86</c:v>
                </c:pt>
              </c:numCache>
            </c:numRef>
          </c:val>
          <c:extLst>
            <c:ext xmlns:c16="http://schemas.microsoft.com/office/drawing/2014/chart" uri="{C3380CC4-5D6E-409C-BE32-E72D297353CC}">
              <c16:uniqueId val="{00000001-A5BF-40C8-846A-E4B6F2B62BA0}"/>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R01</c:v>
                </c:pt>
                <c:pt idx="1">
                  <c:v>R02</c:v>
                </c:pt>
                <c:pt idx="2">
                  <c:v>R03</c:v>
                </c:pt>
                <c:pt idx="3">
                  <c:v>R04</c:v>
                </c:pt>
                <c:pt idx="4">
                  <c:v>R05</c:v>
                </c:pt>
              </c:strCache>
            </c:strRef>
          </c:cat>
          <c:val>
            <c:numRef>
              <c:f>データシート!$B$21:$F$21</c:f>
              <c:numCache>
                <c:formatCode>General</c:formatCode>
                <c:ptCount val="5"/>
                <c:pt idx="0">
                  <c:v>0.28000000000000003</c:v>
                </c:pt>
                <c:pt idx="1">
                  <c:v>1.19</c:v>
                </c:pt>
                <c:pt idx="2">
                  <c:v>4.8</c:v>
                </c:pt>
                <c:pt idx="3">
                  <c:v>2.42</c:v>
                </c:pt>
                <c:pt idx="4">
                  <c:v>0.52</c:v>
                </c:pt>
              </c:numCache>
            </c:numRef>
          </c:val>
          <c:smooth val="0"/>
          <c:extLst>
            <c:ext xmlns:c16="http://schemas.microsoft.com/office/drawing/2014/chart" uri="{C3380CC4-5D6E-409C-BE32-E72D297353CC}">
              <c16:uniqueId val="{00000002-A5BF-40C8-846A-E4B6F2B62BA0}"/>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5A2B-46BC-9968-91264F3DACF0}"/>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5A2B-46BC-9968-91264F3DACF0}"/>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5A2B-46BC-9968-91264F3DACF0}"/>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データシート!$B$30:$K$30</c:f>
              <c:numCache>
                <c:formatCode>General</c:formatCode>
                <c:ptCount val="10"/>
                <c:pt idx="0">
                  <c:v>#N/A</c:v>
                </c:pt>
                <c:pt idx="1">
                  <c:v>0.02</c:v>
                </c:pt>
                <c:pt idx="2">
                  <c:v>#N/A</c:v>
                </c:pt>
                <c:pt idx="3">
                  <c:v>0.05</c:v>
                </c:pt>
                <c:pt idx="4">
                  <c:v>#N/A</c:v>
                </c:pt>
                <c:pt idx="5">
                  <c:v>0.01</c:v>
                </c:pt>
                <c:pt idx="6">
                  <c:v>#N/A</c:v>
                </c:pt>
                <c:pt idx="7">
                  <c:v>0.03</c:v>
                </c:pt>
                <c:pt idx="8">
                  <c:v>#N/A</c:v>
                </c:pt>
                <c:pt idx="9">
                  <c:v>0.04</c:v>
                </c:pt>
              </c:numCache>
            </c:numRef>
          </c:val>
          <c:extLst>
            <c:ext xmlns:c16="http://schemas.microsoft.com/office/drawing/2014/chart" uri="{C3380CC4-5D6E-409C-BE32-E72D297353CC}">
              <c16:uniqueId val="{00000003-5A2B-46BC-9968-91264F3DACF0}"/>
            </c:ext>
          </c:extLst>
        </c:ser>
        <c:ser>
          <c:idx val="4"/>
          <c:order val="4"/>
          <c:tx>
            <c:strRef>
              <c:f>データシート!$A$31</c:f>
              <c:strCache>
                <c:ptCount val="1"/>
                <c:pt idx="0">
                  <c:v>農業集落排水事業特別会計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データシート!$B$31:$K$31</c:f>
              <c:numCache>
                <c:formatCode>General</c:formatCode>
                <c:ptCount val="10"/>
                <c:pt idx="0">
                  <c:v>#N/A</c:v>
                </c:pt>
                <c:pt idx="1">
                  <c:v>0.01</c:v>
                </c:pt>
                <c:pt idx="2">
                  <c:v>#N/A</c:v>
                </c:pt>
                <c:pt idx="3">
                  <c:v>0</c:v>
                </c:pt>
                <c:pt idx="4">
                  <c:v>#N/A</c:v>
                </c:pt>
                <c:pt idx="5">
                  <c:v>0.03</c:v>
                </c:pt>
                <c:pt idx="6">
                  <c:v>#N/A</c:v>
                </c:pt>
                <c:pt idx="7">
                  <c:v>0.06</c:v>
                </c:pt>
                <c:pt idx="8">
                  <c:v>#N/A</c:v>
                </c:pt>
                <c:pt idx="9">
                  <c:v>0.1</c:v>
                </c:pt>
              </c:numCache>
            </c:numRef>
          </c:val>
          <c:extLst>
            <c:ext xmlns:c16="http://schemas.microsoft.com/office/drawing/2014/chart" uri="{C3380CC4-5D6E-409C-BE32-E72D297353CC}">
              <c16:uniqueId val="{00000004-5A2B-46BC-9968-91264F3DACF0}"/>
            </c:ext>
          </c:extLst>
        </c:ser>
        <c:ser>
          <c:idx val="5"/>
          <c:order val="5"/>
          <c:tx>
            <c:strRef>
              <c:f>データシート!$A$32</c:f>
              <c:strCache>
                <c:ptCount val="1"/>
                <c:pt idx="0">
                  <c:v>国民健康保険事業特別会計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データシート!$B$32:$K$32</c:f>
              <c:numCache>
                <c:formatCode>General</c:formatCode>
                <c:ptCount val="10"/>
                <c:pt idx="0">
                  <c:v>#N/A</c:v>
                </c:pt>
                <c:pt idx="1">
                  <c:v>0.18</c:v>
                </c:pt>
                <c:pt idx="2">
                  <c:v>#N/A</c:v>
                </c:pt>
                <c:pt idx="3">
                  <c:v>0.27</c:v>
                </c:pt>
                <c:pt idx="4">
                  <c:v>#N/A</c:v>
                </c:pt>
                <c:pt idx="5">
                  <c:v>0.49</c:v>
                </c:pt>
                <c:pt idx="6">
                  <c:v>#N/A</c:v>
                </c:pt>
                <c:pt idx="7">
                  <c:v>0.11</c:v>
                </c:pt>
                <c:pt idx="8">
                  <c:v>#N/A</c:v>
                </c:pt>
                <c:pt idx="9">
                  <c:v>0.53</c:v>
                </c:pt>
              </c:numCache>
            </c:numRef>
          </c:val>
          <c:extLst>
            <c:ext xmlns:c16="http://schemas.microsoft.com/office/drawing/2014/chart" uri="{C3380CC4-5D6E-409C-BE32-E72D297353CC}">
              <c16:uniqueId val="{00000005-5A2B-46BC-9968-91264F3DACF0}"/>
            </c:ext>
          </c:extLst>
        </c:ser>
        <c:ser>
          <c:idx val="6"/>
          <c:order val="6"/>
          <c:tx>
            <c:strRef>
              <c:f>データシート!$A$33</c:f>
              <c:strCache>
                <c:ptCount val="1"/>
                <c:pt idx="0">
                  <c:v>介護保険事業特別会計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データシート!$B$33:$K$33</c:f>
              <c:numCache>
                <c:formatCode>General</c:formatCode>
                <c:ptCount val="10"/>
                <c:pt idx="0">
                  <c:v>#N/A</c:v>
                </c:pt>
                <c:pt idx="1">
                  <c:v>0.42</c:v>
                </c:pt>
                <c:pt idx="2">
                  <c:v>#N/A</c:v>
                </c:pt>
                <c:pt idx="3">
                  <c:v>0.39</c:v>
                </c:pt>
                <c:pt idx="4">
                  <c:v>#N/A</c:v>
                </c:pt>
                <c:pt idx="5">
                  <c:v>0.6</c:v>
                </c:pt>
                <c:pt idx="6">
                  <c:v>#N/A</c:v>
                </c:pt>
                <c:pt idx="7">
                  <c:v>0.69</c:v>
                </c:pt>
                <c:pt idx="8">
                  <c:v>#N/A</c:v>
                </c:pt>
                <c:pt idx="9">
                  <c:v>0.57999999999999996</c:v>
                </c:pt>
              </c:numCache>
            </c:numRef>
          </c:val>
          <c:extLst>
            <c:ext xmlns:c16="http://schemas.microsoft.com/office/drawing/2014/chart" uri="{C3380CC4-5D6E-409C-BE32-E72D297353CC}">
              <c16:uniqueId val="{00000006-5A2B-46BC-9968-91264F3DACF0}"/>
            </c:ext>
          </c:extLst>
        </c:ser>
        <c:ser>
          <c:idx val="7"/>
          <c:order val="7"/>
          <c:tx>
            <c:strRef>
              <c:f>データシート!$A$34</c:f>
              <c:strCache>
                <c:ptCount val="1"/>
                <c:pt idx="0">
                  <c:v>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データシート!$B$34:$K$34</c:f>
              <c:numCache>
                <c:formatCode>General</c:formatCode>
                <c:ptCount val="10"/>
                <c:pt idx="0">
                  <c:v>#N/A</c:v>
                </c:pt>
                <c:pt idx="1">
                  <c:v>3.39</c:v>
                </c:pt>
                <c:pt idx="2">
                  <c:v>#N/A</c:v>
                </c:pt>
                <c:pt idx="3">
                  <c:v>3.54</c:v>
                </c:pt>
                <c:pt idx="4">
                  <c:v>#N/A</c:v>
                </c:pt>
                <c:pt idx="5">
                  <c:v>3.49</c:v>
                </c:pt>
                <c:pt idx="6">
                  <c:v>#N/A</c:v>
                </c:pt>
                <c:pt idx="7">
                  <c:v>3.28</c:v>
                </c:pt>
                <c:pt idx="8">
                  <c:v>#N/A</c:v>
                </c:pt>
                <c:pt idx="9">
                  <c:v>3</c:v>
                </c:pt>
              </c:numCache>
            </c:numRef>
          </c:val>
          <c:extLst>
            <c:ext xmlns:c16="http://schemas.microsoft.com/office/drawing/2014/chart" uri="{C3380CC4-5D6E-409C-BE32-E72D297353CC}">
              <c16:uniqueId val="{00000007-5A2B-46BC-9968-91264F3DACF0}"/>
            </c:ext>
          </c:extLst>
        </c:ser>
        <c:ser>
          <c:idx val="8"/>
          <c:order val="8"/>
          <c:tx>
            <c:strRef>
              <c:f>データシート!$A$35</c:f>
              <c:strCache>
                <c:ptCount val="1"/>
                <c:pt idx="0">
                  <c:v>下水道事業特別会計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データシート!$B$35:$K$35</c:f>
              <c:numCache>
                <c:formatCode>General</c:formatCode>
                <c:ptCount val="10"/>
                <c:pt idx="0">
                  <c:v>#N/A</c:v>
                </c:pt>
                <c:pt idx="1">
                  <c:v>0.16</c:v>
                </c:pt>
                <c:pt idx="2">
                  <c:v>#N/A</c:v>
                </c:pt>
                <c:pt idx="3">
                  <c:v>0.28999999999999998</c:v>
                </c:pt>
                <c:pt idx="4">
                  <c:v>#N/A</c:v>
                </c:pt>
                <c:pt idx="5">
                  <c:v>0.15</c:v>
                </c:pt>
                <c:pt idx="6">
                  <c:v>#N/A</c:v>
                </c:pt>
                <c:pt idx="7">
                  <c:v>0.05</c:v>
                </c:pt>
                <c:pt idx="8">
                  <c:v>#N/A</c:v>
                </c:pt>
                <c:pt idx="9">
                  <c:v>3.08</c:v>
                </c:pt>
              </c:numCache>
            </c:numRef>
          </c:val>
          <c:extLst>
            <c:ext xmlns:c16="http://schemas.microsoft.com/office/drawing/2014/chart" uri="{C3380CC4-5D6E-409C-BE32-E72D297353CC}">
              <c16:uniqueId val="{00000008-5A2B-46BC-9968-91264F3DACF0}"/>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データシート!$B$36:$K$36</c:f>
              <c:numCache>
                <c:formatCode>General</c:formatCode>
                <c:ptCount val="10"/>
                <c:pt idx="0">
                  <c:v>#N/A</c:v>
                </c:pt>
                <c:pt idx="1">
                  <c:v>4.13</c:v>
                </c:pt>
                <c:pt idx="2">
                  <c:v>#N/A</c:v>
                </c:pt>
                <c:pt idx="3">
                  <c:v>2.44</c:v>
                </c:pt>
                <c:pt idx="4">
                  <c:v>#N/A</c:v>
                </c:pt>
                <c:pt idx="5">
                  <c:v>4.3</c:v>
                </c:pt>
                <c:pt idx="6">
                  <c:v>#N/A</c:v>
                </c:pt>
                <c:pt idx="7">
                  <c:v>8.2100000000000009</c:v>
                </c:pt>
                <c:pt idx="8">
                  <c:v>#N/A</c:v>
                </c:pt>
                <c:pt idx="9">
                  <c:v>7.45</c:v>
                </c:pt>
              </c:numCache>
            </c:numRef>
          </c:val>
          <c:extLst>
            <c:ext xmlns:c16="http://schemas.microsoft.com/office/drawing/2014/chart" uri="{C3380CC4-5D6E-409C-BE32-E72D297353CC}">
              <c16:uniqueId val="{00000009-5A2B-46BC-9968-91264F3DACF0}"/>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データシート!$B$42:$P$42</c:f>
              <c:numCache>
                <c:formatCode>General</c:formatCode>
                <c:ptCount val="15"/>
                <c:pt idx="2">
                  <c:v>1737</c:v>
                </c:pt>
                <c:pt idx="5">
                  <c:v>1538</c:v>
                </c:pt>
                <c:pt idx="8">
                  <c:v>1582</c:v>
                </c:pt>
                <c:pt idx="11">
                  <c:v>1578</c:v>
                </c:pt>
                <c:pt idx="14">
                  <c:v>1596</c:v>
                </c:pt>
              </c:numCache>
            </c:numRef>
          </c:val>
          <c:extLst>
            <c:ext xmlns:c16="http://schemas.microsoft.com/office/drawing/2014/chart" uri="{C3380CC4-5D6E-409C-BE32-E72D297353CC}">
              <c16:uniqueId val="{00000000-1FCE-449B-ABB5-87DBAAF57A68}"/>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データシート!$B$43:$P$43</c:f>
              <c:numCache>
                <c:formatCode>General</c:formatCode>
                <c:ptCount val="15"/>
                <c:pt idx="0">
                  <c:v>2</c:v>
                </c:pt>
                <c:pt idx="3">
                  <c:v>2</c:v>
                </c:pt>
                <c:pt idx="6">
                  <c:v>0</c:v>
                </c:pt>
                <c:pt idx="9">
                  <c:v>3</c:v>
                </c:pt>
                <c:pt idx="12">
                  <c:v>2</c:v>
                </c:pt>
              </c:numCache>
            </c:numRef>
          </c:val>
          <c:extLst>
            <c:ext xmlns:c16="http://schemas.microsoft.com/office/drawing/2014/chart" uri="{C3380CC4-5D6E-409C-BE32-E72D297353CC}">
              <c16:uniqueId val="{00000001-1FCE-449B-ABB5-87DBAAF57A68}"/>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データシート!$B$44:$P$44</c:f>
              <c:numCache>
                <c:formatCode>General</c:formatCode>
                <c:ptCount val="15"/>
                <c:pt idx="0">
                  <c:v>3</c:v>
                </c:pt>
                <c:pt idx="3">
                  <c:v>3</c:v>
                </c:pt>
                <c:pt idx="6">
                  <c:v>3</c:v>
                </c:pt>
                <c:pt idx="9">
                  <c:v>0</c:v>
                </c:pt>
                <c:pt idx="12">
                  <c:v>0</c:v>
                </c:pt>
              </c:numCache>
            </c:numRef>
          </c:val>
          <c:extLst>
            <c:ext xmlns:c16="http://schemas.microsoft.com/office/drawing/2014/chart" uri="{C3380CC4-5D6E-409C-BE32-E72D297353CC}">
              <c16:uniqueId val="{00000002-1FCE-449B-ABB5-87DBAAF57A68}"/>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データシート!$B$45:$P$45</c:f>
              <c:numCache>
                <c:formatCode>General</c:formatCode>
                <c:ptCount val="15"/>
                <c:pt idx="0">
                  <c:v>671</c:v>
                </c:pt>
                <c:pt idx="3">
                  <c:v>595</c:v>
                </c:pt>
                <c:pt idx="6">
                  <c:v>589</c:v>
                </c:pt>
                <c:pt idx="9">
                  <c:v>604</c:v>
                </c:pt>
                <c:pt idx="12">
                  <c:v>651</c:v>
                </c:pt>
              </c:numCache>
            </c:numRef>
          </c:val>
          <c:extLst>
            <c:ext xmlns:c16="http://schemas.microsoft.com/office/drawing/2014/chart" uri="{C3380CC4-5D6E-409C-BE32-E72D297353CC}">
              <c16:uniqueId val="{00000003-1FCE-449B-ABB5-87DBAAF57A68}"/>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データシート!$B$46:$P$46</c:f>
              <c:numCache>
                <c:formatCode>General</c:formatCode>
                <c:ptCount val="15"/>
                <c:pt idx="0">
                  <c:v>343</c:v>
                </c:pt>
                <c:pt idx="3">
                  <c:v>322</c:v>
                </c:pt>
                <c:pt idx="6">
                  <c:v>329</c:v>
                </c:pt>
                <c:pt idx="9">
                  <c:v>326</c:v>
                </c:pt>
                <c:pt idx="12">
                  <c:v>282</c:v>
                </c:pt>
              </c:numCache>
            </c:numRef>
          </c:val>
          <c:extLst>
            <c:ext xmlns:c16="http://schemas.microsoft.com/office/drawing/2014/chart" uri="{C3380CC4-5D6E-409C-BE32-E72D297353CC}">
              <c16:uniqueId val="{00000004-1FCE-449B-ABB5-87DBAAF57A68}"/>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FCE-449B-ABB5-87DBAAF57A68}"/>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1FCE-449B-ABB5-87DBAAF57A68}"/>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データシート!$B$49:$P$49</c:f>
              <c:numCache>
                <c:formatCode>General</c:formatCode>
                <c:ptCount val="15"/>
                <c:pt idx="0">
                  <c:v>1301</c:v>
                </c:pt>
                <c:pt idx="3">
                  <c:v>1233</c:v>
                </c:pt>
                <c:pt idx="6">
                  <c:v>1302</c:v>
                </c:pt>
                <c:pt idx="9">
                  <c:v>1360</c:v>
                </c:pt>
                <c:pt idx="12">
                  <c:v>1297</c:v>
                </c:pt>
              </c:numCache>
            </c:numRef>
          </c:val>
          <c:extLst>
            <c:ext xmlns:c16="http://schemas.microsoft.com/office/drawing/2014/chart" uri="{C3380CC4-5D6E-409C-BE32-E72D297353CC}">
              <c16:uniqueId val="{00000007-1FCE-449B-ABB5-87DBAAF57A68}"/>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データシート!$B$50:$P$50</c:f>
              <c:numCache>
                <c:formatCode>General</c:formatCode>
                <c:ptCount val="15"/>
                <c:pt idx="0">
                  <c:v>#N/A</c:v>
                </c:pt>
                <c:pt idx="1">
                  <c:v>583</c:v>
                </c:pt>
                <c:pt idx="2">
                  <c:v>#N/A</c:v>
                </c:pt>
                <c:pt idx="3">
                  <c:v>#N/A</c:v>
                </c:pt>
                <c:pt idx="4">
                  <c:v>617</c:v>
                </c:pt>
                <c:pt idx="5">
                  <c:v>#N/A</c:v>
                </c:pt>
                <c:pt idx="6">
                  <c:v>#N/A</c:v>
                </c:pt>
                <c:pt idx="7">
                  <c:v>641</c:v>
                </c:pt>
                <c:pt idx="8">
                  <c:v>#N/A</c:v>
                </c:pt>
                <c:pt idx="9">
                  <c:v>#N/A</c:v>
                </c:pt>
                <c:pt idx="10">
                  <c:v>715</c:v>
                </c:pt>
                <c:pt idx="11">
                  <c:v>#N/A</c:v>
                </c:pt>
                <c:pt idx="12">
                  <c:v>#N/A</c:v>
                </c:pt>
                <c:pt idx="13">
                  <c:v>636</c:v>
                </c:pt>
                <c:pt idx="14">
                  <c:v>#N/A</c:v>
                </c:pt>
              </c:numCache>
            </c:numRef>
          </c:val>
          <c:smooth val="0"/>
          <c:extLst>
            <c:ext xmlns:c16="http://schemas.microsoft.com/office/drawing/2014/chart" uri="{C3380CC4-5D6E-409C-BE32-E72D297353CC}">
              <c16:uniqueId val="{00000008-1FCE-449B-ABB5-87DBAAF57A68}"/>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データシート!$B$56:$P$56</c:f>
              <c:numCache>
                <c:formatCode>General</c:formatCode>
                <c:ptCount val="15"/>
                <c:pt idx="2">
                  <c:v>14625</c:v>
                </c:pt>
                <c:pt idx="5">
                  <c:v>14374</c:v>
                </c:pt>
                <c:pt idx="8">
                  <c:v>14065</c:v>
                </c:pt>
                <c:pt idx="11">
                  <c:v>14292</c:v>
                </c:pt>
                <c:pt idx="14">
                  <c:v>14338</c:v>
                </c:pt>
              </c:numCache>
            </c:numRef>
          </c:val>
          <c:extLst>
            <c:ext xmlns:c16="http://schemas.microsoft.com/office/drawing/2014/chart" uri="{C3380CC4-5D6E-409C-BE32-E72D297353CC}">
              <c16:uniqueId val="{00000000-6B3A-4F78-BB64-D9736FCE5073}"/>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データシート!$B$57:$P$57</c:f>
              <c:numCache>
                <c:formatCode>General</c:formatCode>
                <c:ptCount val="15"/>
                <c:pt idx="2">
                  <c:v>349</c:v>
                </c:pt>
                <c:pt idx="5">
                  <c:v>337</c:v>
                </c:pt>
                <c:pt idx="8">
                  <c:v>334</c:v>
                </c:pt>
                <c:pt idx="11">
                  <c:v>295</c:v>
                </c:pt>
                <c:pt idx="14">
                  <c:v>252</c:v>
                </c:pt>
              </c:numCache>
            </c:numRef>
          </c:val>
          <c:extLst>
            <c:ext xmlns:c16="http://schemas.microsoft.com/office/drawing/2014/chart" uri="{C3380CC4-5D6E-409C-BE32-E72D297353CC}">
              <c16:uniqueId val="{00000001-6B3A-4F78-BB64-D9736FCE5073}"/>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データシート!$B$58:$P$58</c:f>
              <c:numCache>
                <c:formatCode>General</c:formatCode>
                <c:ptCount val="15"/>
                <c:pt idx="2">
                  <c:v>1125</c:v>
                </c:pt>
                <c:pt idx="5">
                  <c:v>1104</c:v>
                </c:pt>
                <c:pt idx="8">
                  <c:v>1308</c:v>
                </c:pt>
                <c:pt idx="11">
                  <c:v>1055</c:v>
                </c:pt>
                <c:pt idx="14">
                  <c:v>1175</c:v>
                </c:pt>
              </c:numCache>
            </c:numRef>
          </c:val>
          <c:extLst>
            <c:ext xmlns:c16="http://schemas.microsoft.com/office/drawing/2014/chart" uri="{C3380CC4-5D6E-409C-BE32-E72D297353CC}">
              <c16:uniqueId val="{00000002-6B3A-4F78-BB64-D9736FCE5073}"/>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6B3A-4F78-BB64-D9736FCE5073}"/>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6B3A-4F78-BB64-D9736FCE5073}"/>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6B3A-4F78-BB64-D9736FCE5073}"/>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データシート!$B$62:$P$62</c:f>
              <c:numCache>
                <c:formatCode>General</c:formatCode>
                <c:ptCount val="15"/>
                <c:pt idx="0">
                  <c:v>988</c:v>
                </c:pt>
                <c:pt idx="3">
                  <c:v>1057</c:v>
                </c:pt>
                <c:pt idx="6">
                  <c:v>1052</c:v>
                </c:pt>
                <c:pt idx="9">
                  <c:v>1018</c:v>
                </c:pt>
                <c:pt idx="12">
                  <c:v>1020</c:v>
                </c:pt>
              </c:numCache>
            </c:numRef>
          </c:val>
          <c:extLst>
            <c:ext xmlns:c16="http://schemas.microsoft.com/office/drawing/2014/chart" uri="{C3380CC4-5D6E-409C-BE32-E72D297353CC}">
              <c16:uniqueId val="{00000006-6B3A-4F78-BB64-D9736FCE5073}"/>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データシート!$B$63:$P$63</c:f>
              <c:numCache>
                <c:formatCode>General</c:formatCode>
                <c:ptCount val="15"/>
                <c:pt idx="0">
                  <c:v>5008</c:v>
                </c:pt>
                <c:pt idx="3">
                  <c:v>4560</c:v>
                </c:pt>
                <c:pt idx="6">
                  <c:v>4496</c:v>
                </c:pt>
                <c:pt idx="9">
                  <c:v>4754</c:v>
                </c:pt>
                <c:pt idx="12">
                  <c:v>4265</c:v>
                </c:pt>
              </c:numCache>
            </c:numRef>
          </c:val>
          <c:extLst>
            <c:ext xmlns:c16="http://schemas.microsoft.com/office/drawing/2014/chart" uri="{C3380CC4-5D6E-409C-BE32-E72D297353CC}">
              <c16:uniqueId val="{00000007-6B3A-4F78-BB64-D9736FCE5073}"/>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データシート!$B$64:$P$64</c:f>
              <c:numCache>
                <c:formatCode>General</c:formatCode>
                <c:ptCount val="15"/>
                <c:pt idx="0">
                  <c:v>3537</c:v>
                </c:pt>
                <c:pt idx="3">
                  <c:v>3351</c:v>
                </c:pt>
                <c:pt idx="6">
                  <c:v>2993</c:v>
                </c:pt>
                <c:pt idx="9">
                  <c:v>2655</c:v>
                </c:pt>
                <c:pt idx="12">
                  <c:v>2244</c:v>
                </c:pt>
              </c:numCache>
            </c:numRef>
          </c:val>
          <c:extLst>
            <c:ext xmlns:c16="http://schemas.microsoft.com/office/drawing/2014/chart" uri="{C3380CC4-5D6E-409C-BE32-E72D297353CC}">
              <c16:uniqueId val="{00000008-6B3A-4F78-BB64-D9736FCE5073}"/>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データシート!$B$65:$P$65</c:f>
              <c:numCache>
                <c:formatCode>General</c:formatCode>
                <c:ptCount val="15"/>
                <c:pt idx="0">
                  <c:v>3</c:v>
                </c:pt>
                <c:pt idx="3">
                  <c:v>3</c:v>
                </c:pt>
                <c:pt idx="6">
                  <c:v>0</c:v>
                </c:pt>
                <c:pt idx="9">
                  <c:v>0</c:v>
                </c:pt>
                <c:pt idx="12">
                  <c:v>0</c:v>
                </c:pt>
              </c:numCache>
            </c:numRef>
          </c:val>
          <c:extLst>
            <c:ext xmlns:c16="http://schemas.microsoft.com/office/drawing/2014/chart" uri="{C3380CC4-5D6E-409C-BE32-E72D297353CC}">
              <c16:uniqueId val="{00000009-6B3A-4F78-BB64-D9736FCE5073}"/>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データシート!$B$66:$P$66</c:f>
              <c:numCache>
                <c:formatCode>General</c:formatCode>
                <c:ptCount val="15"/>
                <c:pt idx="0">
                  <c:v>13092</c:v>
                </c:pt>
                <c:pt idx="3">
                  <c:v>14277</c:v>
                </c:pt>
                <c:pt idx="6">
                  <c:v>14250</c:v>
                </c:pt>
                <c:pt idx="9">
                  <c:v>14596</c:v>
                </c:pt>
                <c:pt idx="12">
                  <c:v>14967</c:v>
                </c:pt>
              </c:numCache>
            </c:numRef>
          </c:val>
          <c:extLst>
            <c:ext xmlns:c16="http://schemas.microsoft.com/office/drawing/2014/chart" uri="{C3380CC4-5D6E-409C-BE32-E72D297353CC}">
              <c16:uniqueId val="{0000000A-6B3A-4F78-BB64-D9736FCE5073}"/>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データシート!$B$67:$P$67</c:f>
              <c:numCache>
                <c:formatCode>General</c:formatCode>
                <c:ptCount val="15"/>
                <c:pt idx="0">
                  <c:v>#N/A</c:v>
                </c:pt>
                <c:pt idx="1">
                  <c:v>6529</c:v>
                </c:pt>
                <c:pt idx="2">
                  <c:v>#N/A</c:v>
                </c:pt>
                <c:pt idx="3">
                  <c:v>#N/A</c:v>
                </c:pt>
                <c:pt idx="4">
                  <c:v>7433</c:v>
                </c:pt>
                <c:pt idx="5">
                  <c:v>#N/A</c:v>
                </c:pt>
                <c:pt idx="6">
                  <c:v>#N/A</c:v>
                </c:pt>
                <c:pt idx="7">
                  <c:v>7084</c:v>
                </c:pt>
                <c:pt idx="8">
                  <c:v>#N/A</c:v>
                </c:pt>
                <c:pt idx="9">
                  <c:v>#N/A</c:v>
                </c:pt>
                <c:pt idx="10">
                  <c:v>7381</c:v>
                </c:pt>
                <c:pt idx="11">
                  <c:v>#N/A</c:v>
                </c:pt>
                <c:pt idx="12">
                  <c:v>#N/A</c:v>
                </c:pt>
                <c:pt idx="13">
                  <c:v>6731</c:v>
                </c:pt>
                <c:pt idx="14">
                  <c:v>#N/A</c:v>
                </c:pt>
              </c:numCache>
            </c:numRef>
          </c:val>
          <c:smooth val="0"/>
          <c:extLst>
            <c:ext xmlns:c16="http://schemas.microsoft.com/office/drawing/2014/chart" uri="{C3380CC4-5D6E-409C-BE32-E72D297353CC}">
              <c16:uniqueId val="{0000000B-6B3A-4F78-BB64-D9736FCE5073}"/>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データシート!$B$72:$D$72</c:f>
              <c:numCache>
                <c:formatCode>#,##0;"▲ "#,##0</c:formatCode>
                <c:ptCount val="3"/>
                <c:pt idx="0">
                  <c:v>601</c:v>
                </c:pt>
                <c:pt idx="1">
                  <c:v>510</c:v>
                </c:pt>
                <c:pt idx="2">
                  <c:v>594</c:v>
                </c:pt>
              </c:numCache>
            </c:numRef>
          </c:val>
          <c:extLst>
            <c:ext xmlns:c16="http://schemas.microsoft.com/office/drawing/2014/chart" uri="{C3380CC4-5D6E-409C-BE32-E72D297353CC}">
              <c16:uniqueId val="{00000000-1C84-40B2-824D-1A0B4280A90B}"/>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データシート!$B$73:$D$73</c:f>
              <c:numCache>
                <c:formatCode>#,##0;"▲ "#,##0</c:formatCode>
                <c:ptCount val="3"/>
                <c:pt idx="0">
                  <c:v>182</c:v>
                </c:pt>
                <c:pt idx="1">
                  <c:v>115</c:v>
                </c:pt>
                <c:pt idx="2">
                  <c:v>167</c:v>
                </c:pt>
              </c:numCache>
            </c:numRef>
          </c:val>
          <c:extLst>
            <c:ext xmlns:c16="http://schemas.microsoft.com/office/drawing/2014/chart" uri="{C3380CC4-5D6E-409C-BE32-E72D297353CC}">
              <c16:uniqueId val="{00000001-1C84-40B2-824D-1A0B4280A90B}"/>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R03</c:v>
                </c:pt>
                <c:pt idx="1">
                  <c:v>R04</c:v>
                </c:pt>
                <c:pt idx="2">
                  <c:v>R05</c:v>
                </c:pt>
              </c:strCache>
            </c:strRef>
          </c:cat>
          <c:val>
            <c:numRef>
              <c:f>データシート!$B$74:$D$74</c:f>
              <c:numCache>
                <c:formatCode>#,##0;"▲ "#,##0</c:formatCode>
                <c:ptCount val="3"/>
                <c:pt idx="0">
                  <c:v>268</c:v>
                </c:pt>
                <c:pt idx="1">
                  <c:v>196</c:v>
                </c:pt>
                <c:pt idx="2">
                  <c:v>183</c:v>
                </c:pt>
              </c:numCache>
            </c:numRef>
          </c:val>
          <c:extLst>
            <c:ext xmlns:c16="http://schemas.microsoft.com/office/drawing/2014/chart" uri="{C3380CC4-5D6E-409C-BE32-E72D297353CC}">
              <c16:uniqueId val="{00000002-1C84-40B2-824D-1A0B4280A90B}"/>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{BDB2539C-F863-42BE-8A3E-C8D38B78F59D}</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0-B66A-42EA-9342-4B2594C6AD2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{599EA889-FBD0-42C8-9DA9-3F0F09B26C11}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66A-42EA-9342-4B2594C6AD2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{DE82A01D-3E65-4891-9125-09F115DACBFE}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66A-42EA-9342-4B2594C6AD2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{D0F9EAA7-867D-4128-8970-A27E1763F08E}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66A-42EA-9342-4B2594C6AD2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{B671D66B-C91F-4A49-ABC7-44069A4339AF}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66A-42EA-9342-4B2594C6AD26}"/>
                </c:ext>
              </c:extLst>
            </c:dLbl>
            <c:dLbl>
              <c:idx val="8"/>
              <c:tx>
                <c:strRef>
                  <c:f>公会計指標分析・財政指標組合せ分析表!$BX$50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{890E571A-02D4-4E31-876A-35D4CCAADEB8}</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5-B66A-42EA-9342-4B2594C6AD26}"/>
                </c:ext>
              </c:extLst>
            </c:dLbl>
            <c:dLbl>
              <c:idx val="16"/>
              <c:tx>
                <c:strRef>
                  <c:f>公会計指標分析・財政指標組合せ分析表!$CF$50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{20FEAB41-DD9C-49E7-AEF8-96DC4FF10375}</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06-B66A-42EA-9342-4B2594C6AD26}"/>
                </c:ext>
              </c:extLst>
            </c:dLbl>
            <c:dLbl>
              <c:idx val="24"/>
              <c:tx>
                <c:strRef>
                  <c:f>公会計指標分析・財政指標組合せ分析表!$CN$50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{3219628D-2A13-4A9A-9840-EC0529185DD2}</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07-B66A-42EA-9342-4B2594C6AD26}"/>
                </c:ext>
              </c:extLst>
            </c:dLbl>
            <c:dLbl>
              <c:idx val="32"/>
              <c:tx>
                <c:strRef>
                  <c:f>公会計指標分析・財政指標組合せ分析表!$CV$50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{3A703D7E-ADE4-44B1-8113-FDFB7FBB099C}</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08-B66A-42EA-9342-4B2594C6AD2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60.2</c:v>
                </c:pt>
                <c:pt idx="8">
                  <c:v>63</c:v>
                </c:pt>
                <c:pt idx="16">
                  <c:v>62.4</c:v>
                </c:pt>
                <c:pt idx="24">
                  <c:v>61.8</c:v>
                </c:pt>
                <c:pt idx="32">
                  <c:v>66.2</c:v>
                </c:pt>
              </c:numCache>
            </c:numRef>
          </c:xVal>
          <c:yVal>
            <c:numRef>
              <c:f>公会計指標分析・財政指標組合せ分析表!$BP$51:$DC$51</c:f>
              <c:numCache>
                <c:formatCode>#,##0.0;"▲ "#,##0.0</c:formatCode>
                <c:ptCount val="40"/>
                <c:pt idx="0">
                  <c:v>134.5</c:v>
                </c:pt>
                <c:pt idx="8">
                  <c:v>145.5</c:v>
                </c:pt>
                <c:pt idx="16">
                  <c:v>132.6</c:v>
                </c:pt>
                <c:pt idx="24">
                  <c:v>143.4</c:v>
                </c:pt>
                <c:pt idx="32">
                  <c:v>130.80000000000001</c:v>
                </c:pt>
              </c:numCache>
            </c:numRef>
          </c:yVal>
          <c:smooth val="0"/>
          <c:extLst>
            <c:ext xmlns:c16="http://schemas.microsoft.com/office/drawing/2014/chart" uri="{C3380CC4-5D6E-409C-BE32-E72D297353CC}">
              <c16:uniqueId val="{00000009-B66A-42EA-9342-4B2594C6AD26}"/>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R01</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{240AF219-2DA0-474D-8E1F-2A2BDC06F857}</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A-B66A-42EA-9342-4B2594C6AD26}"/>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{8D712EFD-724D-4051-AD83-6AF88C71974E}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66A-42EA-9342-4B2594C6AD2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{6CBEC0F7-4FCB-48F2-9CAA-80A37B73B420}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66A-42EA-9342-4B2594C6AD2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{5A961796-1A25-4C3A-B2CA-DD41FCD6B155}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66A-42EA-9342-4B2594C6AD2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{09D0C4C8-A0AB-4253-BEF3-7337F61257F3}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66A-42EA-9342-4B2594C6AD26}"/>
                </c:ext>
              </c:extLst>
            </c:dLbl>
            <c:dLbl>
              <c:idx val="8"/>
              <c:tx>
                <c:strRef>
                  <c:f>公会計指標分析・財政指標組合せ分析表!$BX$50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{0C1FF4DC-3B9C-4561-BFEB-EF3C439DF50F}</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F-B66A-42EA-9342-4B2594C6AD26}"/>
                </c:ext>
              </c:extLst>
            </c:dLbl>
            <c:dLbl>
              <c:idx val="16"/>
              <c:tx>
                <c:strRef>
                  <c:f>公会計指標分析・財政指標組合せ分析表!$CF$50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{BA0BE59F-4F55-4007-8B00-B437FA4F209D}</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10-B66A-42EA-9342-4B2594C6AD26}"/>
                </c:ext>
              </c:extLst>
            </c:dLbl>
            <c:dLbl>
              <c:idx val="24"/>
              <c:tx>
                <c:strRef>
                  <c:f>公会計指標分析・財政指標組合せ分析表!$CN$50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{6B37C4D8-6632-4E5A-8C24-C2EBAD65133E}</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11-B66A-42EA-9342-4B2594C6AD26}"/>
                </c:ext>
              </c:extLst>
            </c:dLbl>
            <c:dLbl>
              <c:idx val="32"/>
              <c:tx>
                <c:strRef>
                  <c:f>公会計指標分析・財政指標組合せ分析表!$CV$50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{F62A20F9-822B-4894-B273-B15E794573DC}</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12-B66A-42EA-9342-4B2594C6AD2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66</c:v>
                </c:pt>
                <c:pt idx="8">
                  <c:v>62</c:v>
                </c:pt>
                <c:pt idx="16">
                  <c:v>62</c:v>
                </c:pt>
                <c:pt idx="24">
                  <c:v>63.5</c:v>
                </c:pt>
                <c:pt idx="32">
                  <c:v>63.1</c:v>
                </c:pt>
              </c:numCache>
            </c:numRef>
          </c:xVal>
          <c:yVal>
            <c:numRef>
              <c:f>公会計指標分析・財政指標組合せ分析表!$BP$55:$DC$55</c:f>
              <c:numCache>
                <c:formatCode>#,##0.0;"▲ "#,##0.0</c:formatCode>
                <c:ptCount val="40"/>
                <c:pt idx="0">
                  <c:v>35.4</c:v>
                </c:pt>
                <c:pt idx="8">
                  <c:v>23.5</c:v>
                </c:pt>
                <c:pt idx="16">
                  <c:v>8.5</c:v>
                </c:pt>
                <c:pt idx="24">
                  <c:v>0</c:v>
                </c:pt>
                <c:pt idx="32">
                  <c:v>0</c:v>
                </c:pt>
              </c:numCache>
            </c:numRef>
          </c:yVal>
          <c:smooth val="0"/>
          <c:extLst>
            <c:ext xmlns:c16="http://schemas.microsoft.com/office/drawing/2014/chart" uri="{C3380CC4-5D6E-409C-BE32-E72D297353CC}">
              <c16:uniqueId val="{00000013-B66A-42EA-9342-4B2594C6AD26}"/>
            </c:ext>
          </c:extLst>
        </c:ser>
        <c:dLbls>
          <c:showLegendKey val="0"/>
          <c:showVal val="1"/>
          <c:showCatName val="0"/>
          <c:showSerName val="0"/>
          <c:showPercent val="0"/>
          <c:showBubbleSize val="0"/>
        </c:dLbls>
        <c:axId val="46179840"/>
        <c:axId val="46181760"/>
      </c:scatterChart>
      <c:valAx>
        <c:axId val="46179840"/>
        <c:scaling>
          <c:orientation val="maxMin"/>
          <c:max val="67"/>
          <c:min val="59"/>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70"/>
          <c:min val="-4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4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{9D6410EF-D100-4E68-9F84-9BC981AEA2A6}</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0-25C9-4C7C-8180-6576B5087C9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{724979B7-288F-4DE1-B4E2-722B40D6F542}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5C9-4C7C-8180-6576B5087C9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{E8871691-3DEC-4DF3-8CB9-E3D7EB7C65FC}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5C9-4C7C-8180-6576B5087C9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{E37992C2-DFE9-44A2-9F51-D45A01C1EC59}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5C9-4C7C-8180-6576B5087C9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{78841F60-8205-43B7-870B-3D27647CC53C}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5C9-4C7C-8180-6576B5087C96}"/>
                </c:ext>
              </c:extLst>
            </c:dLbl>
            <c:dLbl>
              <c:idx val="8"/>
              <c:tx>
                <c:strRef>
                  <c:f>公会計指標分析・財政指標組合せ分析表!$BX$72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{2875A4F0-9D12-4A1A-AD1C-EBBFCD845FE8}</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5-25C9-4C7C-8180-6576B5087C96}"/>
                </c:ext>
              </c:extLst>
            </c:dLbl>
            <c:dLbl>
              <c:idx val="16"/>
              <c:tx>
                <c:strRef>
                  <c:f>公会計指標分析・財政指標組合せ分析表!$CF$72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{0D17E997-9CED-4B71-AE57-7F2BB6E6AEE2}</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06-25C9-4C7C-8180-6576B5087C96}"/>
                </c:ext>
              </c:extLst>
            </c:dLbl>
            <c:dLbl>
              <c:idx val="24"/>
              <c:tx>
                <c:strRef>
                  <c:f>公会計指標分析・財政指標組合せ分析表!$CN$72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{77D9129A-6927-4871-8E07-D2A1ED201A24}</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07-25C9-4C7C-8180-6576B5087C96}"/>
                </c:ext>
              </c:extLst>
            </c:dLbl>
            <c:dLbl>
              <c:idx val="32"/>
              <c:tx>
                <c:strRef>
                  <c:f>公会計指標分析・財政指標組合せ分析表!$CV$72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{7D7D4665-1AD8-43B8-8DF1-77CFAF70D845}</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08-25C9-4C7C-8180-6576B5087C9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13.1</c:v>
                </c:pt>
                <c:pt idx="8">
                  <c:v>12.9</c:v>
                </c:pt>
                <c:pt idx="16">
                  <c:v>12</c:v>
                </c:pt>
                <c:pt idx="24">
                  <c:v>12.6</c:v>
                </c:pt>
                <c:pt idx="32">
                  <c:v>12.7</c:v>
                </c:pt>
              </c:numCache>
            </c:numRef>
          </c:xVal>
          <c:yVal>
            <c:numRef>
              <c:f>公会計指標分析・財政指標組合せ分析表!$BP$73:$DC$73</c:f>
              <c:numCache>
                <c:formatCode>#,##0.0;"▲ "#,##0.0</c:formatCode>
                <c:ptCount val="40"/>
                <c:pt idx="0">
                  <c:v>134.5</c:v>
                </c:pt>
                <c:pt idx="8">
                  <c:v>145.5</c:v>
                </c:pt>
                <c:pt idx="16">
                  <c:v>132.6</c:v>
                </c:pt>
                <c:pt idx="24">
                  <c:v>143.4</c:v>
                </c:pt>
                <c:pt idx="32">
                  <c:v>130.80000000000001</c:v>
                </c:pt>
              </c:numCache>
            </c:numRef>
          </c:yVal>
          <c:smooth val="0"/>
          <c:extLst>
            <c:ext xmlns:c16="http://schemas.microsoft.com/office/drawing/2014/chart" uri="{C3380CC4-5D6E-409C-BE32-E72D297353CC}">
              <c16:uniqueId val="{00000009-25C9-4C7C-8180-6576B5087C96}"/>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R01</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{02E0A853-2541-419B-83BE-0245F9048BF8}</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A-25C9-4C7C-8180-6576B5087C96}"/>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{F683A4B4-2D17-43DB-8B25-086BF81671CB}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5C9-4C7C-8180-6576B5087C9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{160F776D-4AD4-43BD-A02A-005C3E571404}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5C9-4C7C-8180-6576B5087C9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{2FB9B35C-7745-4A9F-BB91-ABF3C06C2BA1}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5C9-4C7C-8180-6576B5087C9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{261AE5ED-433F-4727-9C12-2659C970256B}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5C9-4C7C-8180-6576B5087C96}"/>
                </c:ext>
              </c:extLst>
            </c:dLbl>
            <c:dLbl>
              <c:idx val="8"/>
              <c:tx>
                <c:strRef>
                  <c:f>公会計指標分析・財政指標組合せ分析表!$BX$72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{93723706-02A7-4AEB-A9DD-BBFE2A20DDEE}</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F-25C9-4C7C-8180-6576B5087C96}"/>
                </c:ext>
              </c:extLst>
            </c:dLbl>
            <c:dLbl>
              <c:idx val="16"/>
              <c:layout>
                <c:manualLayout>
                  <c:x val="-3.0343319526002027E-2"/>
                  <c:y val="-5.9264220255125857E-2"/>
                </c:manualLayout>
              </c:layout>
              <c:tx>
                <c:strRef>
                  <c:f>公会計指標分析・財政指標組合せ分析表!$CF$72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{6A97F7E3-512B-4C5C-A63E-F7592544271C}</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10-25C9-4C7C-8180-6576B5087C96}"/>
                </c:ext>
              </c:extLst>
            </c:dLbl>
            <c:dLbl>
              <c:idx val="24"/>
              <c:layout>
                <c:manualLayout>
                  <c:x val="-3.2797365924149412E-2"/>
                  <c:y val="-8.2913500654493752E-2"/>
                </c:manualLayout>
              </c:layout>
              <c:tx>
                <c:strRef>
                  <c:f>公会計指標分析・財政指標組合せ分析表!$CN$72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{6EE3AC8C-13FB-454E-A020-116A25B508C1}</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11-25C9-4C7C-8180-6576B5087C96}"/>
                </c:ext>
              </c:extLst>
            </c:dLbl>
            <c:dLbl>
              <c:idx val="32"/>
              <c:layout>
                <c:manualLayout>
                  <c:x val="-3.1570342725075584E-2"/>
                  <c:y val="-4.5072049109977572E-2"/>
                </c:manualLayout>
              </c:layout>
              <c:tx>
                <c:strRef>
                  <c:f>公会計指標分析・財政指標組合せ分析表!$CV$72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{089FBADB-D3EA-4C39-BEA0-EBD0254C0495}</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12-25C9-4C7C-8180-6576B5087C9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8.8000000000000007</c:v>
                </c:pt>
                <c:pt idx="8">
                  <c:v>8.6</c:v>
                </c:pt>
                <c:pt idx="16">
                  <c:v>8.1999999999999993</c:v>
                </c:pt>
                <c:pt idx="24">
                  <c:v>8.4</c:v>
                </c:pt>
                <c:pt idx="32">
                  <c:v>8.5</c:v>
                </c:pt>
              </c:numCache>
            </c:numRef>
          </c:xVal>
          <c:yVal>
            <c:numRef>
              <c:f>公会計指標分析・財政指標組合せ分析表!$BP$77:$DC$77</c:f>
              <c:numCache>
                <c:formatCode>#,##0.0;"▲ "#,##0.0</c:formatCode>
                <c:ptCount val="40"/>
                <c:pt idx="0">
                  <c:v>35.4</c:v>
                </c:pt>
                <c:pt idx="8">
                  <c:v>23.5</c:v>
                </c:pt>
                <c:pt idx="16">
                  <c:v>8.5</c:v>
                </c:pt>
                <c:pt idx="24">
                  <c:v>0</c:v>
                </c:pt>
                <c:pt idx="32">
                  <c:v>0</c:v>
                </c:pt>
              </c:numCache>
            </c:numRef>
          </c:yVal>
          <c:smooth val="0"/>
          <c:extLst>
            <c:ext xmlns:c16="http://schemas.microsoft.com/office/drawing/2014/chart" uri="{C3380CC4-5D6E-409C-BE32-E72D297353CC}">
              <c16:uniqueId val="{00000013-25C9-4C7C-8180-6576B5087C96}"/>
            </c:ext>
          </c:extLst>
        </c:ser>
        <c:dLbls>
          <c:showLegendKey val="0"/>
          <c:showVal val="1"/>
          <c:showCatName val="0"/>
          <c:showSerName val="0"/>
          <c:showPercent val="0"/>
          <c:showBubbleSize val="0"/>
        </c:dLbls>
        <c:axId val="84219776"/>
        <c:axId val="84234240"/>
      </c:scatterChart>
      <c:valAx>
        <c:axId val="84219776"/>
        <c:scaling>
          <c:orientation val="maxMin"/>
          <c:max val="14"/>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70"/>
          <c:min val="-4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4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山形県川西町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13,698
13,615
166.60
12,982,130
12,452,555
500,036
6,710,792
14,967,165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12.7
130.8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を大幅に下回っており、順位も下位となっている。歳入では、人口減少や米価の低迷等により町民税が減収となっている。税の徴収率向上対策等をさらに強化するとともに、ふるさと納税等の歳入増に向けて取り組みを強化する。歳出では、当面大型の投資的事業が継続するため、経費の圧縮や事業費の平準化に努めるとともに歳出の徹底的な見直しを行い、財政力の向上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46</xdr:row>
      <xdr:rowOff>3175</xdr:rowOff>
    </xdr:from>
    <xdr:to>
      <xdr:col>27</xdr:col>
      <xdr:colOff>184150</xdr:colOff>
      <xdr:row>46</xdr:row>
      <xdr:rowOff>3175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45</xdr:row>
      <xdr:rowOff>32402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44450</xdr:rowOff>
    </xdr:from>
    <xdr:to>
      <xdr:col>27</xdr:col>
      <xdr:colOff>184150</xdr:colOff>
      <xdr:row>44</xdr:row>
      <xdr:rowOff>44450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73677</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85725</xdr:rowOff>
    </xdr:from>
    <xdr:to>
      <xdr:col>27</xdr:col>
      <xdr:colOff>184150</xdr:colOff>
      <xdr:row>42</xdr:row>
      <xdr:rowOff>85725</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114952</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168275</xdr:rowOff>
    </xdr:from>
    <xdr:to>
      <xdr:col>27</xdr:col>
      <xdr:colOff>184150</xdr:colOff>
      <xdr:row>38</xdr:row>
      <xdr:rowOff>168275</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26052</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38100</xdr:rowOff>
    </xdr:from>
    <xdr:to>
      <xdr:col>27</xdr:col>
      <xdr:colOff>184150</xdr:colOff>
      <xdr:row>37</xdr:row>
      <xdr:rowOff>38100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67327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79375</xdr:rowOff>
    </xdr:from>
    <xdr:to>
      <xdr:col>27</xdr:col>
      <xdr:colOff>184150</xdr:colOff>
      <xdr:row>35</xdr:row>
      <xdr:rowOff>79375</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108602</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5" name="テキスト ボックス 64">
          <a:extLst>
            <a:ext uri="{FF2B5EF4-FFF2-40B4-BE49-F238E27FC236}">
              <a16:creationId xmlns:a16="http://schemas.microsoft.com/office/drawing/2014/main" id="{00000000-0008-0000-0300-000041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6" name="財政力グラフ枠">
          <a:extLst>
            <a:ext uri="{FF2B5EF4-FFF2-40B4-BE49-F238E27FC236}">
              <a16:creationId xmlns:a16="http://schemas.microsoft.com/office/drawing/2014/main" id="{00000000-0008-0000-0300-000042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98954</xdr:rowOff>
    </xdr:from>
    <xdr:to>
      <xdr:col>23</xdr:col>
      <xdr:colOff>133350</xdr:colOff>
      <xdr:row>44</xdr:row>
      <xdr:rowOff>165100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953000" y="6271154"/>
          <a:ext cx="0" cy="143774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137177</xdr:rowOff>
    </xdr:from>
    <xdr:ext cx="762000" cy="259045"/>
    <xdr:sp macro="" textlink="">
      <xdr:nvSpPr>
        <xdr:cNvPr id="68" name="財政力最小値テキスト">
          <a:extLst>
            <a:ext uri="{FF2B5EF4-FFF2-40B4-BE49-F238E27FC236}">
              <a16:creationId xmlns:a16="http://schemas.microsoft.com/office/drawing/2014/main" id="{00000000-0008-0000-0300-000044000000}"/>
            </a:ext>
          </a:extLst>
        </xdr:cNvPr>
        <xdr:cNvSpPr txBox="1"/>
      </xdr:nvSpPr>
      <xdr:spPr>
        <a:xfrm>
          <a:off x="5041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165100</xdr:rowOff>
    </xdr:from>
    <xdr:to>
      <xdr:col>24</xdr:col>
      <xdr:colOff>12700</xdr:colOff>
      <xdr:row>44</xdr:row>
      <xdr:rowOff>165100</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13881</xdr:rowOff>
    </xdr:from>
    <xdr:ext cx="762000" cy="259045"/>
    <xdr:sp macro="" textlink="">
      <xdr:nvSpPr>
        <xdr:cNvPr id="70" name="財政力最大値テキスト">
          <a:extLst>
            <a:ext uri="{FF2B5EF4-FFF2-40B4-BE49-F238E27FC236}">
              <a16:creationId xmlns:a16="http://schemas.microsoft.com/office/drawing/2014/main" id="{00000000-0008-0000-0300-000046000000}"/>
            </a:ext>
          </a:extLst>
        </xdr:cNvPr>
        <xdr:cNvSpPr txBox="1"/>
      </xdr:nvSpPr>
      <xdr:spPr>
        <a:xfrm>
          <a:off x="5041900" y="6014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98954</xdr:rowOff>
    </xdr:from>
    <xdr:to>
      <xdr:col>24</xdr:col>
      <xdr:colOff>12700</xdr:colOff>
      <xdr:row>36</xdr:row>
      <xdr:rowOff>98954</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864100" y="62711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94721</xdr:rowOff>
    </xdr:from>
    <xdr:to>
      <xdr:col>23</xdr:col>
      <xdr:colOff>133350</xdr:colOff>
      <xdr:row>44</xdr:row>
      <xdr:rowOff>94721</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4114800" y="763852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20760</xdr:rowOff>
    </xdr:from>
    <xdr:ext cx="762000" cy="259045"/>
    <xdr:sp macro="" textlink="">
      <xdr:nvSpPr>
        <xdr:cNvPr id="73" name="財政力平均値テキスト">
          <a:extLst>
            <a:ext uri="{FF2B5EF4-FFF2-40B4-BE49-F238E27FC236}">
              <a16:creationId xmlns:a16="http://schemas.microsoft.com/office/drawing/2014/main" id="{00000000-0008-0000-0300-000049000000}"/>
            </a:ext>
          </a:extLst>
        </xdr:cNvPr>
        <xdr:cNvSpPr txBox="1"/>
      </xdr:nvSpPr>
      <xdr:spPr>
        <a:xfrm>
          <a:off x="5041900" y="72216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4233</xdr:rowOff>
    </xdr:from>
    <xdr:to>
      <xdr:col>23</xdr:col>
      <xdr:colOff>184150</xdr:colOff>
      <xdr:row>43</xdr:row>
      <xdr:rowOff>105833</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9022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94721</xdr:rowOff>
    </xdr:from>
    <xdr:to>
      <xdr:col>19</xdr:col>
      <xdr:colOff>133350</xdr:colOff>
      <xdr:row>44</xdr:row>
      <xdr:rowOff>94721</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3225800" y="763852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24342</xdr:rowOff>
    </xdr:from>
    <xdr:to>
      <xdr:col>19</xdr:col>
      <xdr:colOff>184150</xdr:colOff>
      <xdr:row>43</xdr:row>
      <xdr:rowOff>125942</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4064000" y="7396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136119</xdr:rowOff>
    </xdr:from>
    <xdr:ext cx="7366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3733800" y="71655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94721</xdr:rowOff>
    </xdr:from>
    <xdr:to>
      <xdr:col>15</xdr:col>
      <xdr:colOff>82550</xdr:colOff>
      <xdr:row>44</xdr:row>
      <xdr:rowOff>94721</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2336800" y="763852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14288</xdr:rowOff>
    </xdr:from>
    <xdr:to>
      <xdr:col>15</xdr:col>
      <xdr:colOff>133350</xdr:colOff>
      <xdr:row>43</xdr:row>
      <xdr:rowOff>115888</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3175000" y="7386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126065</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2844800" y="71555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94721</xdr:rowOff>
    </xdr:from>
    <xdr:to>
      <xdr:col>11</xdr:col>
      <xdr:colOff>31750</xdr:colOff>
      <xdr:row>44</xdr:row>
      <xdr:rowOff>94721</xdr:rowOff>
    </xdr:to>
    <xdr:cxnSp macro="">
      <xdr:nvCxnSpPr>
        <xdr:cNvPr id="81" name="直線コネクタ 80">
          <a:extLst>
            <a:ext uri="{FF2B5EF4-FFF2-40B4-BE49-F238E27FC236}">
              <a16:creationId xmlns:a16="http://schemas.microsoft.com/office/drawing/2014/main" id="{00000000-0008-0000-0300-000051000000}"/>
            </a:ext>
          </a:extLst>
        </xdr:cNvPr>
        <xdr:cNvCxnSpPr/>
      </xdr:nvCxnSpPr>
      <xdr:spPr>
        <a:xfrm>
          <a:off x="1447800" y="763852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14288</xdr:rowOff>
    </xdr:from>
    <xdr:to>
      <xdr:col>11</xdr:col>
      <xdr:colOff>82550</xdr:colOff>
      <xdr:row>43</xdr:row>
      <xdr:rowOff>115888</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2286000" y="7386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126065</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955800" y="71555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155575</xdr:rowOff>
    </xdr:from>
    <xdr:to>
      <xdr:col>7</xdr:col>
      <xdr:colOff>31750</xdr:colOff>
      <xdr:row>43</xdr:row>
      <xdr:rowOff>85725</xdr:rowOff>
    </xdr:to>
    <xdr:sp macro="" textlink="">
      <xdr:nvSpPr>
        <xdr:cNvPr id="84" name="フローチャート: 判断 83">
          <a:extLst>
            <a:ext uri="{FF2B5EF4-FFF2-40B4-BE49-F238E27FC236}">
              <a16:creationId xmlns:a16="http://schemas.microsoft.com/office/drawing/2014/main" id="{00000000-0008-0000-0300-000054000000}"/>
            </a:ext>
          </a:extLst>
        </xdr:cNvPr>
        <xdr:cNvSpPr/>
      </xdr:nvSpPr>
      <xdr:spPr>
        <a:xfrm>
          <a:off x="1397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95902</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066800" y="7125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43921</xdr:rowOff>
    </xdr:from>
    <xdr:to>
      <xdr:col>23</xdr:col>
      <xdr:colOff>184150</xdr:colOff>
      <xdr:row>44</xdr:row>
      <xdr:rowOff>145521</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902200" y="7587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111248</xdr:rowOff>
    </xdr:from>
    <xdr:ext cx="762000" cy="259045"/>
    <xdr:sp macro="" textlink="">
      <xdr:nvSpPr>
        <xdr:cNvPr id="92" name="財政力該当値テキスト">
          <a:extLst>
            <a:ext uri="{FF2B5EF4-FFF2-40B4-BE49-F238E27FC236}">
              <a16:creationId xmlns:a16="http://schemas.microsoft.com/office/drawing/2014/main" id="{00000000-0008-0000-0300-00005C000000}"/>
            </a:ext>
          </a:extLst>
        </xdr:cNvPr>
        <xdr:cNvSpPr txBox="1"/>
      </xdr:nvSpPr>
      <xdr:spPr>
        <a:xfrm>
          <a:off x="5041900" y="74835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43921</xdr:rowOff>
    </xdr:from>
    <xdr:to>
      <xdr:col>19</xdr:col>
      <xdr:colOff>184150</xdr:colOff>
      <xdr:row>44</xdr:row>
      <xdr:rowOff>145521</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4064000" y="7587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130298</xdr:rowOff>
    </xdr:from>
    <xdr:ext cx="7366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3733800" y="76740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43921</xdr:rowOff>
    </xdr:from>
    <xdr:to>
      <xdr:col>15</xdr:col>
      <xdr:colOff>133350</xdr:colOff>
      <xdr:row>44</xdr:row>
      <xdr:rowOff>145521</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3175000" y="7587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130298</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2844800" y="76740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43921</xdr:rowOff>
    </xdr:from>
    <xdr:to>
      <xdr:col>11</xdr:col>
      <xdr:colOff>82550</xdr:colOff>
      <xdr:row>44</xdr:row>
      <xdr:rowOff>145521</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2286000" y="7587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130298</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955800" y="76740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43921</xdr:rowOff>
    </xdr:from>
    <xdr:to>
      <xdr:col>7</xdr:col>
      <xdr:colOff>31750</xdr:colOff>
      <xdr:row>44</xdr:row>
      <xdr:rowOff>145521</xdr:rowOff>
    </xdr:to>
    <xdr:sp macro="" textlink="">
      <xdr:nvSpPr>
        <xdr:cNvPr id="99" name="楕円 98">
          <a:extLst>
            <a:ext uri="{FF2B5EF4-FFF2-40B4-BE49-F238E27FC236}">
              <a16:creationId xmlns:a16="http://schemas.microsoft.com/office/drawing/2014/main" id="{00000000-0008-0000-0300-000063000000}"/>
            </a:ext>
          </a:extLst>
        </xdr:cNvPr>
        <xdr:cNvSpPr/>
      </xdr:nvSpPr>
      <xdr:spPr>
        <a:xfrm>
          <a:off x="1397000" y="7587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130298</xdr:rowOff>
    </xdr:from>
    <xdr:ext cx="762000" cy="259045"/>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066800" y="76740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3" name="テキスト ボックス 102">
          <a:extLst>
            <a:ext uri="{FF2B5EF4-FFF2-40B4-BE49-F238E27FC236}">
              <a16:creationId xmlns:a16="http://schemas.microsoft.com/office/drawing/2014/main" id="{00000000-0008-0000-0300-000067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2" name="正方形/長方形 111">
          <a:extLst>
            <a:ext uri="{FF2B5EF4-FFF2-40B4-BE49-F238E27FC236}">
              <a16:creationId xmlns:a16="http://schemas.microsoft.com/office/drawing/2014/main" id="{00000000-0008-0000-0300-000070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固定資産税、たばこ税、入湯税の増収により町税収入が増加したたことに加え、物件費、扶助費、補助費、公債費が減少したことにより、昨年度と比較し、１．１ポイントの改善となった。類似団体平均を大きく上回っているため、事業の見直しや投資的経費の平準化による公債費の縮減に努め、経常経費の削減に努める。</a:t>
          </a:r>
        </a:p>
      </xdr:txBody>
    </xdr:sp>
    <xdr:clientData/>
  </xdr:twoCellAnchor>
  <xdr:oneCellAnchor>
    <xdr:from>
      <xdr:col>3</xdr:col>
      <xdr:colOff>95250</xdr:colOff>
      <xdr:row>54</xdr:row>
      <xdr:rowOff>139700</xdr:rowOff>
    </xdr:from>
    <xdr:ext cx="298543" cy="225703"/>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8" name="テキスト ボックス 127">
          <a:extLst>
            <a:ext uri="{FF2B5EF4-FFF2-40B4-BE49-F238E27FC236}">
              <a16:creationId xmlns:a16="http://schemas.microsoft.com/office/drawing/2014/main" id="{00000000-0008-0000-0300-000080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9" name="財政構造の弾力性グラフ枠">
          <a:extLst>
            <a:ext uri="{FF2B5EF4-FFF2-40B4-BE49-F238E27FC236}">
              <a16:creationId xmlns:a16="http://schemas.microsoft.com/office/drawing/2014/main" id="{00000000-0008-0000-0300-000081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161713</xdr:rowOff>
    </xdr:from>
    <xdr:to>
      <xdr:col>23</xdr:col>
      <xdr:colOff>133350</xdr:colOff>
      <xdr:row>65</xdr:row>
      <xdr:rowOff>165523</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flipV="1">
          <a:off x="4953000" y="9934363"/>
          <a:ext cx="0" cy="137541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137600</xdr:rowOff>
    </xdr:from>
    <xdr:ext cx="762000" cy="259045"/>
    <xdr:sp macro="" textlink="">
      <xdr:nvSpPr>
        <xdr:cNvPr id="131" name="財政構造の弾力性最小値テキスト">
          <a:extLst>
            <a:ext uri="{FF2B5EF4-FFF2-40B4-BE49-F238E27FC236}">
              <a16:creationId xmlns:a16="http://schemas.microsoft.com/office/drawing/2014/main" id="{00000000-0008-0000-0300-000083000000}"/>
            </a:ext>
          </a:extLst>
        </xdr:cNvPr>
        <xdr:cNvSpPr txBox="1"/>
      </xdr:nvSpPr>
      <xdr:spPr>
        <a:xfrm>
          <a:off x="5041900" y="112818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65</xdr:row>
      <xdr:rowOff>165523</xdr:rowOff>
    </xdr:from>
    <xdr:to>
      <xdr:col>24</xdr:col>
      <xdr:colOff>12700</xdr:colOff>
      <xdr:row>65</xdr:row>
      <xdr:rowOff>165523</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13097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76640</xdr:rowOff>
    </xdr:from>
    <xdr:ext cx="762000" cy="259045"/>
    <xdr:sp macro="" textlink="">
      <xdr:nvSpPr>
        <xdr:cNvPr id="133" name="財政構造の弾力性最大値テキスト">
          <a:extLst>
            <a:ext uri="{FF2B5EF4-FFF2-40B4-BE49-F238E27FC236}">
              <a16:creationId xmlns:a16="http://schemas.microsoft.com/office/drawing/2014/main" id="{00000000-0008-0000-0300-000085000000}"/>
            </a:ext>
          </a:extLst>
        </xdr:cNvPr>
        <xdr:cNvSpPr txBox="1"/>
      </xdr:nvSpPr>
      <xdr:spPr>
        <a:xfrm>
          <a:off x="5041900" y="96778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161713</xdr:rowOff>
    </xdr:from>
    <xdr:to>
      <xdr:col>24</xdr:col>
      <xdr:colOff>12700</xdr:colOff>
      <xdr:row>57</xdr:row>
      <xdr:rowOff>161713</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864100" y="99343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103717</xdr:rowOff>
    </xdr:from>
    <xdr:to>
      <xdr:col>23</xdr:col>
      <xdr:colOff>133350</xdr:colOff>
      <xdr:row>65</xdr:row>
      <xdr:rowOff>20744</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flipV="1">
          <a:off x="4114800" y="11076517"/>
          <a:ext cx="838200" cy="88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165540</xdr:rowOff>
    </xdr:from>
    <xdr:ext cx="762000" cy="259045"/>
    <xdr:sp macro="" textlink="">
      <xdr:nvSpPr>
        <xdr:cNvPr id="136" name="財政構造の弾力性平均値テキスト">
          <a:extLst>
            <a:ext uri="{FF2B5EF4-FFF2-40B4-BE49-F238E27FC236}">
              <a16:creationId xmlns:a16="http://schemas.microsoft.com/office/drawing/2014/main" id="{00000000-0008-0000-0300-000088000000}"/>
            </a:ext>
          </a:extLst>
        </xdr:cNvPr>
        <xdr:cNvSpPr txBox="1"/>
      </xdr:nvSpPr>
      <xdr:spPr>
        <a:xfrm>
          <a:off x="5041900" y="104525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149013</xdr:rowOff>
    </xdr:from>
    <xdr:to>
      <xdr:col>23</xdr:col>
      <xdr:colOff>184150</xdr:colOff>
      <xdr:row>62</xdr:row>
      <xdr:rowOff>79163</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902200" y="10607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114300</xdr:rowOff>
    </xdr:from>
    <xdr:to>
      <xdr:col>19</xdr:col>
      <xdr:colOff>133350</xdr:colOff>
      <xdr:row>65</xdr:row>
      <xdr:rowOff>20744</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3225800" y="10915650"/>
          <a:ext cx="889000" cy="249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12277</xdr:rowOff>
    </xdr:from>
    <xdr:to>
      <xdr:col>19</xdr:col>
      <xdr:colOff>184150</xdr:colOff>
      <xdr:row>61</xdr:row>
      <xdr:rowOff>113877</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4064000" y="10470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124054</xdr:rowOff>
    </xdr:from>
    <xdr:ext cx="7366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3733800" y="102396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114300</xdr:rowOff>
    </xdr:from>
    <xdr:to>
      <xdr:col>15</xdr:col>
      <xdr:colOff>82550</xdr:colOff>
      <xdr:row>64</xdr:row>
      <xdr:rowOff>160020</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2336800" y="10915650"/>
          <a:ext cx="889000" cy="217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59</xdr:row>
      <xdr:rowOff>121920</xdr:rowOff>
    </xdr:from>
    <xdr:to>
      <xdr:col>15</xdr:col>
      <xdr:colOff>133350</xdr:colOff>
      <xdr:row>60</xdr:row>
      <xdr:rowOff>52070</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3175000" y="10237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62247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2844800" y="10006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23283</xdr:rowOff>
    </xdr:from>
    <xdr:to>
      <xdr:col>11</xdr:col>
      <xdr:colOff>31750</xdr:colOff>
      <xdr:row>64</xdr:row>
      <xdr:rowOff>160020</xdr:rowOff>
    </xdr:to>
    <xdr:cxnSp macro="">
      <xdr:nvCxnSpPr>
        <xdr:cNvPr id="144" name="直線コネクタ 143">
          <a:extLst>
            <a:ext uri="{FF2B5EF4-FFF2-40B4-BE49-F238E27FC236}">
              <a16:creationId xmlns:a16="http://schemas.microsoft.com/office/drawing/2014/main" id="{00000000-0008-0000-0300-000090000000}"/>
            </a:ext>
          </a:extLst>
        </xdr:cNvPr>
        <xdr:cNvCxnSpPr/>
      </xdr:nvCxnSpPr>
      <xdr:spPr>
        <a:xfrm>
          <a:off x="1447800" y="10996083"/>
          <a:ext cx="889000" cy="136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108796</xdr:rowOff>
    </xdr:from>
    <xdr:to>
      <xdr:col>11</xdr:col>
      <xdr:colOff>82550</xdr:colOff>
      <xdr:row>62</xdr:row>
      <xdr:rowOff>38946</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2286000" y="10567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49123</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955800" y="103361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108796</xdr:rowOff>
    </xdr:from>
    <xdr:to>
      <xdr:col>7</xdr:col>
      <xdr:colOff>31750</xdr:colOff>
      <xdr:row>62</xdr:row>
      <xdr:rowOff>38946</xdr:rowOff>
    </xdr:to>
    <xdr:sp macro="" textlink="">
      <xdr:nvSpPr>
        <xdr:cNvPr id="147" name="フローチャート: 判断 146">
          <a:extLst>
            <a:ext uri="{FF2B5EF4-FFF2-40B4-BE49-F238E27FC236}">
              <a16:creationId xmlns:a16="http://schemas.microsoft.com/office/drawing/2014/main" id="{00000000-0008-0000-0300-000093000000}"/>
            </a:ext>
          </a:extLst>
        </xdr:cNvPr>
        <xdr:cNvSpPr/>
      </xdr:nvSpPr>
      <xdr:spPr>
        <a:xfrm>
          <a:off x="1397000" y="10567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49123</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066800" y="103361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52917</xdr:rowOff>
    </xdr:from>
    <xdr:to>
      <xdr:col>23</xdr:col>
      <xdr:colOff>184150</xdr:colOff>
      <xdr:row>64</xdr:row>
      <xdr:rowOff>154517</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902200" y="1102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24994</xdr:rowOff>
    </xdr:from>
    <xdr:ext cx="762000" cy="259045"/>
    <xdr:sp macro="" textlink="">
      <xdr:nvSpPr>
        <xdr:cNvPr id="155" name="財政構造の弾力性該当値テキスト">
          <a:extLst>
            <a:ext uri="{FF2B5EF4-FFF2-40B4-BE49-F238E27FC236}">
              <a16:creationId xmlns:a16="http://schemas.microsoft.com/office/drawing/2014/main" id="{00000000-0008-0000-0300-00009B000000}"/>
            </a:ext>
          </a:extLst>
        </xdr:cNvPr>
        <xdr:cNvSpPr txBox="1"/>
      </xdr:nvSpPr>
      <xdr:spPr>
        <a:xfrm>
          <a:off x="5041900" y="10997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141394</xdr:rowOff>
    </xdr:from>
    <xdr:to>
      <xdr:col>19</xdr:col>
      <xdr:colOff>184150</xdr:colOff>
      <xdr:row>65</xdr:row>
      <xdr:rowOff>71544</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4064000" y="11114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56321</xdr:rowOff>
    </xdr:from>
    <xdr:ext cx="7366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3733800" y="112005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63500</xdr:rowOff>
    </xdr:from>
    <xdr:to>
      <xdr:col>15</xdr:col>
      <xdr:colOff>133350</xdr:colOff>
      <xdr:row>63</xdr:row>
      <xdr:rowOff>165100</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3175000" y="1086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149877</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2844800" y="1095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109220</xdr:rowOff>
    </xdr:from>
    <xdr:to>
      <xdr:col>11</xdr:col>
      <xdr:colOff>82550</xdr:colOff>
      <xdr:row>65</xdr:row>
      <xdr:rowOff>39370</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2286000" y="1108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24147</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955800" y="11168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143933</xdr:rowOff>
    </xdr:from>
    <xdr:to>
      <xdr:col>7</xdr:col>
      <xdr:colOff>31750</xdr:colOff>
      <xdr:row>64</xdr:row>
      <xdr:rowOff>74083</xdr:rowOff>
    </xdr:to>
    <xdr:sp macro="" textlink="">
      <xdr:nvSpPr>
        <xdr:cNvPr id="162" name="楕円 161">
          <a:extLst>
            <a:ext uri="{FF2B5EF4-FFF2-40B4-BE49-F238E27FC236}">
              <a16:creationId xmlns:a16="http://schemas.microsoft.com/office/drawing/2014/main" id="{00000000-0008-0000-0300-0000A2000000}"/>
            </a:ext>
          </a:extLst>
        </xdr:cNvPr>
        <xdr:cNvSpPr/>
      </xdr:nvSpPr>
      <xdr:spPr>
        <a:xfrm>
          <a:off x="1397000" y="1094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58860</xdr:rowOff>
    </xdr:from>
    <xdr:ext cx="762000" cy="259045"/>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1066800" y="11031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6" name="テキスト ボックス 165">
          <a:extLst>
            <a:ext uri="{FF2B5EF4-FFF2-40B4-BE49-F238E27FC236}">
              <a16:creationId xmlns:a16="http://schemas.microsoft.com/office/drawing/2014/main" id="{00000000-0008-0000-0300-0000A6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[215,472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5" name="正方形/長方形 174">
          <a:extLst>
            <a:ext uri="{FF2B5EF4-FFF2-40B4-BE49-F238E27FC236}">
              <a16:creationId xmlns:a16="http://schemas.microsoft.com/office/drawing/2014/main" id="{00000000-0008-0000-0300-0000AF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は下回ったものの、全国及び県平均を上回っている状況である。小中学校７校での給食の自校調理や町立の幼児施設が４施設あることによる職員の配置が課題であり、今後も定員適正化計画等を踏まえながら、民間委託の検討を進め人件費の抑制に努める。物件費については、物価高騰の影響はあるものの、節減に努めたことにより昨年度と比較して減少となった。</a:t>
          </a:r>
        </a:p>
      </xdr:txBody>
    </xdr:sp>
    <xdr:clientData/>
  </xdr:twoCellAnchor>
  <xdr:oneCellAnchor>
    <xdr:from>
      <xdr:col>3</xdr:col>
      <xdr:colOff>95250</xdr:colOff>
      <xdr:row>77</xdr:row>
      <xdr:rowOff>6350</xdr:rowOff>
    </xdr:from>
    <xdr:ext cx="349839" cy="225703"/>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91" name="テキスト ボックス 190">
          <a:extLst>
            <a:ext uri="{FF2B5EF4-FFF2-40B4-BE49-F238E27FC236}">
              <a16:creationId xmlns:a16="http://schemas.microsoft.com/office/drawing/2014/main" id="{00000000-0008-0000-0300-0000BF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3" name="テキスト ボックス 192">
          <a:extLst>
            <a:ext uri="{FF2B5EF4-FFF2-40B4-BE49-F238E27FC236}">
              <a16:creationId xmlns:a16="http://schemas.microsoft.com/office/drawing/2014/main" id="{00000000-0008-0000-0300-0000C1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4" name="人件費・物件費等の状況グラフ枠">
          <a:extLst>
            <a:ext uri="{FF2B5EF4-FFF2-40B4-BE49-F238E27FC236}">
              <a16:creationId xmlns:a16="http://schemas.microsoft.com/office/drawing/2014/main" id="{00000000-0008-0000-0300-0000C2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162846</xdr:rowOff>
    </xdr:from>
    <xdr:to>
      <xdr:col>23</xdr:col>
      <xdr:colOff>133350</xdr:colOff>
      <xdr:row>89</xdr:row>
      <xdr:rowOff>150395</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flipV="1">
          <a:off x="4953000" y="13878846"/>
          <a:ext cx="0" cy="153059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122472</xdr:rowOff>
    </xdr:from>
    <xdr:ext cx="762000" cy="259045"/>
    <xdr:sp macro="" textlink="">
      <xdr:nvSpPr>
        <xdr:cNvPr id="196" name="人件費・物件費等の状況最小値テキスト">
          <a:extLst>
            <a:ext uri="{FF2B5EF4-FFF2-40B4-BE49-F238E27FC236}">
              <a16:creationId xmlns:a16="http://schemas.microsoft.com/office/drawing/2014/main" id="{00000000-0008-0000-0300-0000C4000000}"/>
            </a:ext>
          </a:extLst>
        </xdr:cNvPr>
        <xdr:cNvSpPr txBox="1"/>
      </xdr:nvSpPr>
      <xdr:spPr>
        <a:xfrm>
          <a:off x="5041900" y="15381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583,366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150395</xdr:rowOff>
    </xdr:from>
    <xdr:to>
      <xdr:col>24</xdr:col>
      <xdr:colOff>12700</xdr:colOff>
      <xdr:row>89</xdr:row>
      <xdr:rowOff>150395</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864100" y="154094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77773</xdr:rowOff>
    </xdr:from>
    <xdr:ext cx="762000" cy="259045"/>
    <xdr:sp macro="" textlink="">
      <xdr:nvSpPr>
        <xdr:cNvPr id="198" name="人件費・物件費等の状況最大値テキスト">
          <a:extLst>
            <a:ext uri="{FF2B5EF4-FFF2-40B4-BE49-F238E27FC236}">
              <a16:creationId xmlns:a16="http://schemas.microsoft.com/office/drawing/2014/main" id="{00000000-0008-0000-0300-0000C6000000}"/>
            </a:ext>
          </a:extLst>
        </xdr:cNvPr>
        <xdr:cNvSpPr txBox="1"/>
      </xdr:nvSpPr>
      <xdr:spPr>
        <a:xfrm>
          <a:off x="5041900" y="13622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139,346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162846</xdr:rowOff>
    </xdr:from>
    <xdr:to>
      <xdr:col>24</xdr:col>
      <xdr:colOff>12700</xdr:colOff>
      <xdr:row>80</xdr:row>
      <xdr:rowOff>162846</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4864100" y="138788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82362</xdr:rowOff>
    </xdr:from>
    <xdr:to>
      <xdr:col>23</xdr:col>
      <xdr:colOff>133350</xdr:colOff>
      <xdr:row>82</xdr:row>
      <xdr:rowOff>122166</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4114800" y="14141262"/>
          <a:ext cx="838200" cy="39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26694</xdr:rowOff>
    </xdr:from>
    <xdr:ext cx="762000" cy="259045"/>
    <xdr:sp macro="" textlink="">
      <xdr:nvSpPr>
        <xdr:cNvPr id="201" name="人件費・物件費等の状況平均値テキスト">
          <a:extLst>
            <a:ext uri="{FF2B5EF4-FFF2-40B4-BE49-F238E27FC236}">
              <a16:creationId xmlns:a16="http://schemas.microsoft.com/office/drawing/2014/main" id="{00000000-0008-0000-0300-0000C9000000}"/>
            </a:ext>
          </a:extLst>
        </xdr:cNvPr>
        <xdr:cNvSpPr txBox="1"/>
      </xdr:nvSpPr>
      <xdr:spPr>
        <a:xfrm>
          <a:off x="5041900" y="140855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54617</xdr:rowOff>
    </xdr:from>
    <xdr:to>
      <xdr:col>23</xdr:col>
      <xdr:colOff>184150</xdr:colOff>
      <xdr:row>82</xdr:row>
      <xdr:rowOff>156217</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4902200" y="14113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122166</xdr:rowOff>
    </xdr:from>
    <xdr:to>
      <xdr:col>19</xdr:col>
      <xdr:colOff>133350</xdr:colOff>
      <xdr:row>82</xdr:row>
      <xdr:rowOff>122166</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3225800" y="1418106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22859</xdr:rowOff>
    </xdr:from>
    <xdr:to>
      <xdr:col>19</xdr:col>
      <xdr:colOff>184150</xdr:colOff>
      <xdr:row>82</xdr:row>
      <xdr:rowOff>124459</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4064000" y="14081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134636</xdr:rowOff>
    </xdr:from>
    <xdr:ext cx="7366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3733800" y="138506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49940</xdr:rowOff>
    </xdr:from>
    <xdr:to>
      <xdr:col>15</xdr:col>
      <xdr:colOff>82550</xdr:colOff>
      <xdr:row>82</xdr:row>
      <xdr:rowOff>122166</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2336800" y="14108840"/>
          <a:ext cx="889000" cy="72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166635</xdr:rowOff>
    </xdr:from>
    <xdr:to>
      <xdr:col>15</xdr:col>
      <xdr:colOff>133350</xdr:colOff>
      <xdr:row>82</xdr:row>
      <xdr:rowOff>96785</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3175000" y="1405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106962</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844800" y="13822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145976</xdr:rowOff>
    </xdr:from>
    <xdr:to>
      <xdr:col>11</xdr:col>
      <xdr:colOff>31750</xdr:colOff>
      <xdr:row>82</xdr:row>
      <xdr:rowOff>49940</xdr:rowOff>
    </xdr:to>
    <xdr:cxnSp macro="">
      <xdr:nvCxnSpPr>
        <xdr:cNvPr id="209" name="直線コネクタ 208">
          <a:extLst>
            <a:ext uri="{FF2B5EF4-FFF2-40B4-BE49-F238E27FC236}">
              <a16:creationId xmlns:a16="http://schemas.microsoft.com/office/drawing/2014/main" id="{00000000-0008-0000-0300-0000D1000000}"/>
            </a:ext>
          </a:extLst>
        </xdr:cNvPr>
        <xdr:cNvCxnSpPr/>
      </xdr:nvCxnSpPr>
      <xdr:spPr>
        <a:xfrm>
          <a:off x="1447800" y="14033426"/>
          <a:ext cx="889000" cy="75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129502</xdr:rowOff>
    </xdr:from>
    <xdr:to>
      <xdr:col>11</xdr:col>
      <xdr:colOff>82550</xdr:colOff>
      <xdr:row>82</xdr:row>
      <xdr:rowOff>59652</xdr:rowOff>
    </xdr:to>
    <xdr:sp macro="" textlink="">
      <xdr:nvSpPr>
        <xdr:cNvPr id="210" name="フローチャート: 判断 209">
          <a:extLst>
            <a:ext uri="{FF2B5EF4-FFF2-40B4-BE49-F238E27FC236}">
              <a16:creationId xmlns:a16="http://schemas.microsoft.com/office/drawing/2014/main" id="{00000000-0008-0000-0300-0000D2000000}"/>
            </a:ext>
          </a:extLst>
        </xdr:cNvPr>
        <xdr:cNvSpPr/>
      </xdr:nvSpPr>
      <xdr:spPr>
        <a:xfrm>
          <a:off x="2286000" y="14016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69829</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955800" y="13785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47650</xdr:rowOff>
    </xdr:from>
    <xdr:to>
      <xdr:col>7</xdr:col>
      <xdr:colOff>31750</xdr:colOff>
      <xdr:row>81</xdr:row>
      <xdr:rowOff>149250</xdr:rowOff>
    </xdr:to>
    <xdr:sp macro="" textlink="">
      <xdr:nvSpPr>
        <xdr:cNvPr id="212" name="フローチャート: 判断 211">
          <a:extLst>
            <a:ext uri="{FF2B5EF4-FFF2-40B4-BE49-F238E27FC236}">
              <a16:creationId xmlns:a16="http://schemas.microsoft.com/office/drawing/2014/main" id="{00000000-0008-0000-0300-0000D4000000}"/>
            </a:ext>
          </a:extLst>
        </xdr:cNvPr>
        <xdr:cNvSpPr/>
      </xdr:nvSpPr>
      <xdr:spPr>
        <a:xfrm>
          <a:off x="1397000" y="1393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159427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066800" y="1370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31562</xdr:rowOff>
    </xdr:from>
    <xdr:to>
      <xdr:col>23</xdr:col>
      <xdr:colOff>184150</xdr:colOff>
      <xdr:row>82</xdr:row>
      <xdr:rowOff>133162</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4902200" y="14090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48089</xdr:rowOff>
    </xdr:from>
    <xdr:ext cx="762000" cy="259045"/>
    <xdr:sp macro="" textlink="">
      <xdr:nvSpPr>
        <xdr:cNvPr id="220" name="人件費・物件費等の状況該当値テキスト">
          <a:extLst>
            <a:ext uri="{FF2B5EF4-FFF2-40B4-BE49-F238E27FC236}">
              <a16:creationId xmlns:a16="http://schemas.microsoft.com/office/drawing/2014/main" id="{00000000-0008-0000-0300-0000DC000000}"/>
            </a:ext>
          </a:extLst>
        </xdr:cNvPr>
        <xdr:cNvSpPr txBox="1"/>
      </xdr:nvSpPr>
      <xdr:spPr>
        <a:xfrm>
          <a:off x="5041900" y="139355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215,472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71366</xdr:rowOff>
    </xdr:from>
    <xdr:to>
      <xdr:col>19</xdr:col>
      <xdr:colOff>184150</xdr:colOff>
      <xdr:row>83</xdr:row>
      <xdr:rowOff>1516</xdr:rowOff>
    </xdr:to>
    <xdr:sp macro="" textlink="">
      <xdr:nvSpPr>
        <xdr:cNvPr id="221" name="楕円 220">
          <a:extLst>
            <a:ext uri="{FF2B5EF4-FFF2-40B4-BE49-F238E27FC236}">
              <a16:creationId xmlns:a16="http://schemas.microsoft.com/office/drawing/2014/main" id="{00000000-0008-0000-0300-0000DD000000}"/>
            </a:ext>
          </a:extLst>
        </xdr:cNvPr>
        <xdr:cNvSpPr/>
      </xdr:nvSpPr>
      <xdr:spPr>
        <a:xfrm>
          <a:off x="4064000" y="14130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157743</xdr:rowOff>
    </xdr:from>
    <xdr:ext cx="736600" cy="259045"/>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3733800" y="142166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71366</xdr:rowOff>
    </xdr:from>
    <xdr:to>
      <xdr:col>15</xdr:col>
      <xdr:colOff>133350</xdr:colOff>
      <xdr:row>83</xdr:row>
      <xdr:rowOff>1516</xdr:rowOff>
    </xdr:to>
    <xdr:sp macro="" textlink="">
      <xdr:nvSpPr>
        <xdr:cNvPr id="223" name="楕円 222">
          <a:extLst>
            <a:ext uri="{FF2B5EF4-FFF2-40B4-BE49-F238E27FC236}">
              <a16:creationId xmlns:a16="http://schemas.microsoft.com/office/drawing/2014/main" id="{00000000-0008-0000-0300-0000DF000000}"/>
            </a:ext>
          </a:extLst>
        </xdr:cNvPr>
        <xdr:cNvSpPr/>
      </xdr:nvSpPr>
      <xdr:spPr>
        <a:xfrm>
          <a:off x="3175000" y="14130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157743</xdr:rowOff>
    </xdr:from>
    <xdr:ext cx="762000" cy="259045"/>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2844800" y="142166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170590</xdr:rowOff>
    </xdr:from>
    <xdr:to>
      <xdr:col>11</xdr:col>
      <xdr:colOff>82550</xdr:colOff>
      <xdr:row>82</xdr:row>
      <xdr:rowOff>100740</xdr:rowOff>
    </xdr:to>
    <xdr:sp macro="" textlink="">
      <xdr:nvSpPr>
        <xdr:cNvPr id="225" name="楕円 224">
          <a:extLst>
            <a:ext uri="{FF2B5EF4-FFF2-40B4-BE49-F238E27FC236}">
              <a16:creationId xmlns:a16="http://schemas.microsoft.com/office/drawing/2014/main" id="{00000000-0008-0000-0300-0000E1000000}"/>
            </a:ext>
          </a:extLst>
        </xdr:cNvPr>
        <xdr:cNvSpPr/>
      </xdr:nvSpPr>
      <xdr:spPr>
        <a:xfrm>
          <a:off x="2286000" y="14058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85517</xdr:rowOff>
    </xdr:from>
    <xdr:ext cx="762000" cy="259045"/>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955800" y="1414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95176</xdr:rowOff>
    </xdr:from>
    <xdr:to>
      <xdr:col>7</xdr:col>
      <xdr:colOff>31750</xdr:colOff>
      <xdr:row>82</xdr:row>
      <xdr:rowOff>25326</xdr:rowOff>
    </xdr:to>
    <xdr:sp macro="" textlink="">
      <xdr:nvSpPr>
        <xdr:cNvPr id="227" name="楕円 226">
          <a:extLst>
            <a:ext uri="{FF2B5EF4-FFF2-40B4-BE49-F238E27FC236}">
              <a16:creationId xmlns:a16="http://schemas.microsoft.com/office/drawing/2014/main" id="{00000000-0008-0000-0300-0000E3000000}"/>
            </a:ext>
          </a:extLst>
        </xdr:cNvPr>
        <xdr:cNvSpPr/>
      </xdr:nvSpPr>
      <xdr:spPr>
        <a:xfrm>
          <a:off x="1397000" y="13982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10103</xdr:rowOff>
    </xdr:from>
    <xdr:ext cx="762000" cy="259045"/>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066800" y="140690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31" name="テキスト ボックス 230">
          <a:extLst>
            <a:ext uri="{FF2B5EF4-FFF2-40B4-BE49-F238E27FC236}">
              <a16:creationId xmlns:a16="http://schemas.microsoft.com/office/drawing/2014/main" id="{00000000-0008-0000-0300-0000E7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8" name="正方形/長方形 237">
          <a:extLst>
            <a:ext uri="{FF2B5EF4-FFF2-40B4-BE49-F238E27FC236}">
              <a16:creationId xmlns:a16="http://schemas.microsoft.com/office/drawing/2014/main" id="{00000000-0008-0000-0300-0000EE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9" name="正方形/長方形 238">
          <a:extLst>
            <a:ext uri="{FF2B5EF4-FFF2-40B4-BE49-F238E27FC236}">
              <a16:creationId xmlns:a16="http://schemas.microsoft.com/office/drawing/2014/main" id="{00000000-0008-0000-0300-0000EF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40" name="正方形/長方形 239">
          <a:extLst>
            <a:ext uri="{FF2B5EF4-FFF2-40B4-BE49-F238E27FC236}">
              <a16:creationId xmlns:a16="http://schemas.microsoft.com/office/drawing/2014/main" id="{00000000-0008-0000-0300-0000F0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経験年数７年以上の新規採用職員採用及び大学卒の管理職職員の退職等が減少要因となり、昨年度と比較して０．２ポイント減となった。今後も定員適正化計画に基づき、将来を見据え計画的・合理的な定員管理を図るとともに、適正な給与体系の構築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51" name="テキスト ボックス 250">
          <a:extLst>
            <a:ext uri="{FF2B5EF4-FFF2-40B4-BE49-F238E27FC236}">
              <a16:creationId xmlns:a16="http://schemas.microsoft.com/office/drawing/2014/main" id="{00000000-0008-0000-0300-0000FB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53" name="テキスト ボックス 252">
          <a:extLst>
            <a:ext uri="{FF2B5EF4-FFF2-40B4-BE49-F238E27FC236}">
              <a16:creationId xmlns:a16="http://schemas.microsoft.com/office/drawing/2014/main" id="{00000000-0008-0000-0300-0000FD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5" name="テキスト ボックス 254">
          <a:extLst>
            <a:ext uri="{FF2B5EF4-FFF2-40B4-BE49-F238E27FC236}">
              <a16:creationId xmlns:a16="http://schemas.microsoft.com/office/drawing/2014/main" id="{00000000-0008-0000-0300-0000FF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7" name="テキスト ボックス 256">
          <a:extLst>
            <a:ext uri="{FF2B5EF4-FFF2-40B4-BE49-F238E27FC236}">
              <a16:creationId xmlns:a16="http://schemas.microsoft.com/office/drawing/2014/main" id="{00000000-0008-0000-0300-00000101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8" name="給与水準   （国との比較）グラフ枠">
          <a:extLst>
            <a:ext uri="{FF2B5EF4-FFF2-40B4-BE49-F238E27FC236}">
              <a16:creationId xmlns:a16="http://schemas.microsoft.com/office/drawing/2014/main" id="{00000000-0008-0000-0300-00000201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130629</xdr:rowOff>
    </xdr:from>
    <xdr:to>
      <xdr:col>81</xdr:col>
      <xdr:colOff>44450</xdr:colOff>
      <xdr:row>89</xdr:row>
      <xdr:rowOff>127302</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7018000" y="13846629"/>
          <a:ext cx="0" cy="15397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99379</xdr:rowOff>
    </xdr:from>
    <xdr:ext cx="762000" cy="259045"/>
    <xdr:sp macro="" textlink="">
      <xdr:nvSpPr>
        <xdr:cNvPr id="260" name="給与水準   （国との比較）最小値テキスト">
          <a:extLst>
            <a:ext uri="{FF2B5EF4-FFF2-40B4-BE49-F238E27FC236}">
              <a16:creationId xmlns:a16="http://schemas.microsoft.com/office/drawing/2014/main" id="{00000000-0008-0000-0300-000004010000}"/>
            </a:ext>
          </a:extLst>
        </xdr:cNvPr>
        <xdr:cNvSpPr txBox="1"/>
      </xdr:nvSpPr>
      <xdr:spPr>
        <a:xfrm>
          <a:off x="17106900" y="15358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127302</xdr:rowOff>
    </xdr:from>
    <xdr:to>
      <xdr:col>81</xdr:col>
      <xdr:colOff>133350</xdr:colOff>
      <xdr:row>89</xdr:row>
      <xdr:rowOff>127302</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6929100" y="153863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45556</xdr:rowOff>
    </xdr:from>
    <xdr:ext cx="762000" cy="259045"/>
    <xdr:sp macro="" textlink="">
      <xdr:nvSpPr>
        <xdr:cNvPr id="262" name="給与水準   （国との比較）最大値テキスト">
          <a:extLst>
            <a:ext uri="{FF2B5EF4-FFF2-40B4-BE49-F238E27FC236}">
              <a16:creationId xmlns:a16="http://schemas.microsoft.com/office/drawing/2014/main" id="{00000000-0008-0000-0300-000006010000}"/>
            </a:ext>
          </a:extLst>
        </xdr:cNvPr>
        <xdr:cNvSpPr txBox="1"/>
      </xdr:nvSpPr>
      <xdr:spPr>
        <a:xfrm>
          <a:off x="17106900" y="13590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130629</xdr:rowOff>
    </xdr:from>
    <xdr:to>
      <xdr:col>81</xdr:col>
      <xdr:colOff>133350</xdr:colOff>
      <xdr:row>80</xdr:row>
      <xdr:rowOff>130629</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6929100" y="13846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10584</xdr:rowOff>
    </xdr:from>
    <xdr:to>
      <xdr:col>81</xdr:col>
      <xdr:colOff>44450</xdr:colOff>
      <xdr:row>87</xdr:row>
      <xdr:rowOff>33564</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6179800" y="14926734"/>
          <a:ext cx="838200" cy="22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101798</xdr:rowOff>
    </xdr:from>
    <xdr:ext cx="762000" cy="259045"/>
    <xdr:sp macro="" textlink="">
      <xdr:nvSpPr>
        <xdr:cNvPr id="265" name="給与水準   （国との比較）平均値テキスト">
          <a:extLst>
            <a:ext uri="{FF2B5EF4-FFF2-40B4-BE49-F238E27FC236}">
              <a16:creationId xmlns:a16="http://schemas.microsoft.com/office/drawing/2014/main" id="{00000000-0008-0000-0300-000009010000}"/>
            </a:ext>
          </a:extLst>
        </xdr:cNvPr>
        <xdr:cNvSpPr txBox="1"/>
      </xdr:nvSpPr>
      <xdr:spPr>
        <a:xfrm>
          <a:off x="17106900" y="146750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85271</xdr:rowOff>
    </xdr:from>
    <xdr:to>
      <xdr:col>81</xdr:col>
      <xdr:colOff>95250</xdr:colOff>
      <xdr:row>87</xdr:row>
      <xdr:rowOff>15421</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6967200" y="14829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147562</xdr:rowOff>
    </xdr:from>
    <xdr:to>
      <xdr:col>77</xdr:col>
      <xdr:colOff>44450</xdr:colOff>
      <xdr:row>87</xdr:row>
      <xdr:rowOff>33564</xdr:rowOff>
    </xdr:to>
    <xdr:cxnSp macro="">
      <xdr:nvCxnSpPr>
        <xdr:cNvPr id="267" name="直線コネクタ 266">
          <a:extLst>
            <a:ext uri="{FF2B5EF4-FFF2-40B4-BE49-F238E27FC236}">
              <a16:creationId xmlns:a16="http://schemas.microsoft.com/office/drawing/2014/main" id="{00000000-0008-0000-0300-00000B010000}"/>
            </a:ext>
          </a:extLst>
        </xdr:cNvPr>
        <xdr:cNvCxnSpPr/>
      </xdr:nvCxnSpPr>
      <xdr:spPr>
        <a:xfrm>
          <a:off x="15290800" y="14892262"/>
          <a:ext cx="889000" cy="5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73782</xdr:rowOff>
    </xdr:from>
    <xdr:to>
      <xdr:col>77</xdr:col>
      <xdr:colOff>95250</xdr:colOff>
      <xdr:row>87</xdr:row>
      <xdr:rowOff>3932</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6129000" y="14818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14109</xdr:rowOff>
    </xdr:from>
    <xdr:ext cx="7366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798800" y="145873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147562</xdr:rowOff>
    </xdr:from>
    <xdr:to>
      <xdr:col>72</xdr:col>
      <xdr:colOff>203200</xdr:colOff>
      <xdr:row>87</xdr:row>
      <xdr:rowOff>68036</xdr:rowOff>
    </xdr:to>
    <xdr:cxnSp macro="">
      <xdr:nvCxnSpPr>
        <xdr:cNvPr id="270" name="直線コネクタ 269">
          <a:extLst>
            <a:ext uri="{FF2B5EF4-FFF2-40B4-BE49-F238E27FC236}">
              <a16:creationId xmlns:a16="http://schemas.microsoft.com/office/drawing/2014/main" id="{00000000-0008-0000-0300-00000E010000}"/>
            </a:ext>
          </a:extLst>
        </xdr:cNvPr>
        <xdr:cNvCxnSpPr/>
      </xdr:nvCxnSpPr>
      <xdr:spPr>
        <a:xfrm flipV="1">
          <a:off x="14401800" y="14892262"/>
          <a:ext cx="889000" cy="91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62291</xdr:rowOff>
    </xdr:from>
    <xdr:to>
      <xdr:col>73</xdr:col>
      <xdr:colOff>44450</xdr:colOff>
      <xdr:row>86</xdr:row>
      <xdr:rowOff>163891</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5240000" y="14806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2618</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909800" y="145758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68036</xdr:rowOff>
    </xdr:from>
    <xdr:to>
      <xdr:col>68</xdr:col>
      <xdr:colOff>152400</xdr:colOff>
      <xdr:row>87</xdr:row>
      <xdr:rowOff>148468</xdr:rowOff>
    </xdr:to>
    <xdr:cxnSp macro="">
      <xdr:nvCxnSpPr>
        <xdr:cNvPr id="273" name="直線コネクタ 272">
          <a:extLst>
            <a:ext uri="{FF2B5EF4-FFF2-40B4-BE49-F238E27FC236}">
              <a16:creationId xmlns:a16="http://schemas.microsoft.com/office/drawing/2014/main" id="{00000000-0008-0000-0300-000011010000}"/>
            </a:ext>
          </a:extLst>
        </xdr:cNvPr>
        <xdr:cNvCxnSpPr/>
      </xdr:nvCxnSpPr>
      <xdr:spPr>
        <a:xfrm flipV="1">
          <a:off x="13512800" y="14984186"/>
          <a:ext cx="889000" cy="80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50800</xdr:rowOff>
    </xdr:from>
    <xdr:to>
      <xdr:col>68</xdr:col>
      <xdr:colOff>203200</xdr:colOff>
      <xdr:row>86</xdr:row>
      <xdr:rowOff>152400</xdr:rowOff>
    </xdr:to>
    <xdr:sp macro="" textlink="">
      <xdr:nvSpPr>
        <xdr:cNvPr id="274" name="フローチャート: 判断 273">
          <a:extLst>
            <a:ext uri="{FF2B5EF4-FFF2-40B4-BE49-F238E27FC236}">
              <a16:creationId xmlns:a16="http://schemas.microsoft.com/office/drawing/2014/main" id="{00000000-0008-0000-0300-000012010000}"/>
            </a:ext>
          </a:extLst>
        </xdr:cNvPr>
        <xdr:cNvSpPr/>
      </xdr:nvSpPr>
      <xdr:spPr>
        <a:xfrm>
          <a:off x="14351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162577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020800" y="1456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50800</xdr:rowOff>
    </xdr:from>
    <xdr:to>
      <xdr:col>64</xdr:col>
      <xdr:colOff>152400</xdr:colOff>
      <xdr:row>86</xdr:row>
      <xdr:rowOff>152400</xdr:rowOff>
    </xdr:to>
    <xdr:sp macro="" textlink="">
      <xdr:nvSpPr>
        <xdr:cNvPr id="276" name="フローチャート: 判断 275">
          <a:extLst>
            <a:ext uri="{FF2B5EF4-FFF2-40B4-BE49-F238E27FC236}">
              <a16:creationId xmlns:a16="http://schemas.microsoft.com/office/drawing/2014/main" id="{00000000-0008-0000-0300-000014010000}"/>
            </a:ext>
          </a:extLst>
        </xdr:cNvPr>
        <xdr:cNvSpPr/>
      </xdr:nvSpPr>
      <xdr:spPr>
        <a:xfrm>
          <a:off x="13462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162577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131800" y="1456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131234</xdr:rowOff>
    </xdr:from>
    <xdr:to>
      <xdr:col>81</xdr:col>
      <xdr:colOff>95250</xdr:colOff>
      <xdr:row>87</xdr:row>
      <xdr:rowOff>61384</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6967200" y="14875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103311</xdr:rowOff>
    </xdr:from>
    <xdr:ext cx="762000" cy="259045"/>
    <xdr:sp macro="" textlink="">
      <xdr:nvSpPr>
        <xdr:cNvPr id="284" name="給与水準   （国との比較）該当値テキスト">
          <a:extLst>
            <a:ext uri="{FF2B5EF4-FFF2-40B4-BE49-F238E27FC236}">
              <a16:creationId xmlns:a16="http://schemas.microsoft.com/office/drawing/2014/main" id="{00000000-0008-0000-0300-00001C010000}"/>
            </a:ext>
          </a:extLst>
        </xdr:cNvPr>
        <xdr:cNvSpPr txBox="1"/>
      </xdr:nvSpPr>
      <xdr:spPr>
        <a:xfrm>
          <a:off x="17106900" y="14848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154214</xdr:rowOff>
    </xdr:from>
    <xdr:to>
      <xdr:col>77</xdr:col>
      <xdr:colOff>95250</xdr:colOff>
      <xdr:row>87</xdr:row>
      <xdr:rowOff>84364</xdr:rowOff>
    </xdr:to>
    <xdr:sp macro="" textlink="">
      <xdr:nvSpPr>
        <xdr:cNvPr id="285" name="楕円 284">
          <a:extLst>
            <a:ext uri="{FF2B5EF4-FFF2-40B4-BE49-F238E27FC236}">
              <a16:creationId xmlns:a16="http://schemas.microsoft.com/office/drawing/2014/main" id="{00000000-0008-0000-0300-00001D010000}"/>
            </a:ext>
          </a:extLst>
        </xdr:cNvPr>
        <xdr:cNvSpPr/>
      </xdr:nvSpPr>
      <xdr:spPr>
        <a:xfrm>
          <a:off x="16129000" y="14898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69141</xdr:rowOff>
    </xdr:from>
    <xdr:ext cx="736600" cy="259045"/>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98800" y="14985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96762</xdr:rowOff>
    </xdr:from>
    <xdr:to>
      <xdr:col>73</xdr:col>
      <xdr:colOff>44450</xdr:colOff>
      <xdr:row>87</xdr:row>
      <xdr:rowOff>26912</xdr:rowOff>
    </xdr:to>
    <xdr:sp macro="" textlink="">
      <xdr:nvSpPr>
        <xdr:cNvPr id="287" name="楕円 286">
          <a:extLst>
            <a:ext uri="{FF2B5EF4-FFF2-40B4-BE49-F238E27FC236}">
              <a16:creationId xmlns:a16="http://schemas.microsoft.com/office/drawing/2014/main" id="{00000000-0008-0000-0300-00001F010000}"/>
            </a:ext>
          </a:extLst>
        </xdr:cNvPr>
        <xdr:cNvSpPr/>
      </xdr:nvSpPr>
      <xdr:spPr>
        <a:xfrm>
          <a:off x="15240000" y="14841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11689</xdr:rowOff>
    </xdr:from>
    <xdr:ext cx="762000" cy="259045"/>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4909800" y="149278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17236</xdr:rowOff>
    </xdr:from>
    <xdr:to>
      <xdr:col>68</xdr:col>
      <xdr:colOff>203200</xdr:colOff>
      <xdr:row>87</xdr:row>
      <xdr:rowOff>118836</xdr:rowOff>
    </xdr:to>
    <xdr:sp macro="" textlink="">
      <xdr:nvSpPr>
        <xdr:cNvPr id="289" name="楕円 288">
          <a:extLst>
            <a:ext uri="{FF2B5EF4-FFF2-40B4-BE49-F238E27FC236}">
              <a16:creationId xmlns:a16="http://schemas.microsoft.com/office/drawing/2014/main" id="{00000000-0008-0000-0300-000021010000}"/>
            </a:ext>
          </a:extLst>
        </xdr:cNvPr>
        <xdr:cNvSpPr/>
      </xdr:nvSpPr>
      <xdr:spPr>
        <a:xfrm>
          <a:off x="14351000" y="14933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103613</xdr:rowOff>
    </xdr:from>
    <xdr:ext cx="762000" cy="259045"/>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4020800" y="15019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97668</xdr:rowOff>
    </xdr:from>
    <xdr:to>
      <xdr:col>64</xdr:col>
      <xdr:colOff>152400</xdr:colOff>
      <xdr:row>88</xdr:row>
      <xdr:rowOff>27818</xdr:rowOff>
    </xdr:to>
    <xdr:sp macro="" textlink="">
      <xdr:nvSpPr>
        <xdr:cNvPr id="291" name="楕円 290">
          <a:extLst>
            <a:ext uri="{FF2B5EF4-FFF2-40B4-BE49-F238E27FC236}">
              <a16:creationId xmlns:a16="http://schemas.microsoft.com/office/drawing/2014/main" id="{00000000-0008-0000-0300-000023010000}"/>
            </a:ext>
          </a:extLst>
        </xdr:cNvPr>
        <xdr:cNvSpPr/>
      </xdr:nvSpPr>
      <xdr:spPr>
        <a:xfrm>
          <a:off x="13462000" y="15013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12595</xdr:rowOff>
    </xdr:from>
    <xdr:ext cx="762000" cy="259045"/>
    <xdr:sp macro="" textlink="">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3131800" y="151001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[12.92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302" name="正方形/長方形 301">
          <a:extLst>
            <a:ext uri="{FF2B5EF4-FFF2-40B4-BE49-F238E27FC236}">
              <a16:creationId xmlns:a16="http://schemas.microsoft.com/office/drawing/2014/main" id="{00000000-0008-0000-0300-00002E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3" name="正方形/長方形 302">
          <a:extLst>
            <a:ext uri="{FF2B5EF4-FFF2-40B4-BE49-F238E27FC236}">
              <a16:creationId xmlns:a16="http://schemas.microsoft.com/office/drawing/2014/main" id="{00000000-0008-0000-0300-00002F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4" name="正方形/長方形 303">
          <a:extLst>
            <a:ext uri="{FF2B5EF4-FFF2-40B4-BE49-F238E27FC236}">
              <a16:creationId xmlns:a16="http://schemas.microsoft.com/office/drawing/2014/main" id="{00000000-0008-0000-0300-000030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小中学校数は合計で７校あり、給食について自校調理方式の導入による調理師の配置や町立の幼児施設が４施設と保育士配置による職員数が類似団体と比較すると２．１人多い状況となっている。定員適正化計画等を踏まえながら、職員数の抑制等に努める。</a:t>
          </a:r>
        </a:p>
      </xdr:txBody>
    </xdr:sp>
    <xdr:clientData/>
  </xdr:twoCellAnchor>
  <xdr:oneCellAnchor>
    <xdr:from>
      <xdr:col>61</xdr:col>
      <xdr:colOff>6350</xdr:colOff>
      <xdr:row>54</xdr:row>
      <xdr:rowOff>139700</xdr:rowOff>
    </xdr:from>
    <xdr:ext cx="349839" cy="225703"/>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4" name="テキスト ボックス 313">
          <a:extLst>
            <a:ext uri="{FF2B5EF4-FFF2-40B4-BE49-F238E27FC236}">
              <a16:creationId xmlns:a16="http://schemas.microsoft.com/office/drawing/2014/main" id="{00000000-0008-0000-0300-00003A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6" name="テキスト ボックス 315">
          <a:extLst>
            <a:ext uri="{FF2B5EF4-FFF2-40B4-BE49-F238E27FC236}">
              <a16:creationId xmlns:a16="http://schemas.microsoft.com/office/drawing/2014/main" id="{00000000-0008-0000-0300-00003C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8" name="テキスト ボックス 317">
          <a:extLst>
            <a:ext uri="{FF2B5EF4-FFF2-40B4-BE49-F238E27FC236}">
              <a16:creationId xmlns:a16="http://schemas.microsoft.com/office/drawing/2014/main" id="{00000000-0008-0000-0300-00003E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20" name="テキスト ボックス 319">
          <a:extLst>
            <a:ext uri="{FF2B5EF4-FFF2-40B4-BE49-F238E27FC236}">
              <a16:creationId xmlns:a16="http://schemas.microsoft.com/office/drawing/2014/main" id="{00000000-0008-0000-0300-000040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3" name="定員管理の状況グラフ枠">
          <a:extLst>
            <a:ext uri="{FF2B5EF4-FFF2-40B4-BE49-F238E27FC236}">
              <a16:creationId xmlns:a16="http://schemas.microsoft.com/office/drawing/2014/main" id="{00000000-0008-0000-0300-000043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91380</xdr:rowOff>
    </xdr:from>
    <xdr:to>
      <xdr:col>81</xdr:col>
      <xdr:colOff>44450</xdr:colOff>
      <xdr:row>66</xdr:row>
      <xdr:rowOff>158387</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flipV="1">
          <a:off x="17018000" y="10035480"/>
          <a:ext cx="0" cy="14386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130464</xdr:rowOff>
    </xdr:from>
    <xdr:ext cx="762000" cy="259045"/>
    <xdr:sp macro="" textlink="">
      <xdr:nvSpPr>
        <xdr:cNvPr id="325" name="定員管理の状況最小値テキスト">
          <a:extLst>
            <a:ext uri="{FF2B5EF4-FFF2-40B4-BE49-F238E27FC236}">
              <a16:creationId xmlns:a16="http://schemas.microsoft.com/office/drawing/2014/main" id="{00000000-0008-0000-0300-000045010000}"/>
            </a:ext>
          </a:extLst>
        </xdr:cNvPr>
        <xdr:cNvSpPr txBox="1"/>
      </xdr:nvSpPr>
      <xdr:spPr>
        <a:xfrm>
          <a:off x="17106900" y="11446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158387</xdr:rowOff>
    </xdr:from>
    <xdr:to>
      <xdr:col>81</xdr:col>
      <xdr:colOff>133350</xdr:colOff>
      <xdr:row>66</xdr:row>
      <xdr:rowOff>158387</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6929100" y="114740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6307</xdr:rowOff>
    </xdr:from>
    <xdr:ext cx="762000" cy="259045"/>
    <xdr:sp macro="" textlink="">
      <xdr:nvSpPr>
        <xdr:cNvPr id="327" name="定員管理の状況最大値テキスト">
          <a:extLst>
            <a:ext uri="{FF2B5EF4-FFF2-40B4-BE49-F238E27FC236}">
              <a16:creationId xmlns:a16="http://schemas.microsoft.com/office/drawing/2014/main" id="{00000000-0008-0000-0300-000047010000}"/>
            </a:ext>
          </a:extLst>
        </xdr:cNvPr>
        <xdr:cNvSpPr txBox="1"/>
      </xdr:nvSpPr>
      <xdr:spPr>
        <a:xfrm>
          <a:off x="17106900" y="9778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91380</xdr:rowOff>
    </xdr:from>
    <xdr:to>
      <xdr:col>81</xdr:col>
      <xdr:colOff>133350</xdr:colOff>
      <xdr:row>58</xdr:row>
      <xdr:rowOff>91380</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6929100" y="1003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85816</xdr:rowOff>
    </xdr:from>
    <xdr:to>
      <xdr:col>81</xdr:col>
      <xdr:colOff>44450</xdr:colOff>
      <xdr:row>62</xdr:row>
      <xdr:rowOff>98455</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6179800" y="10715716"/>
          <a:ext cx="838200" cy="12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165782</xdr:rowOff>
    </xdr:from>
    <xdr:ext cx="762000" cy="259045"/>
    <xdr:sp macro="" textlink="">
      <xdr:nvSpPr>
        <xdr:cNvPr id="330" name="定員管理の状況平均値テキスト">
          <a:extLst>
            <a:ext uri="{FF2B5EF4-FFF2-40B4-BE49-F238E27FC236}">
              <a16:creationId xmlns:a16="http://schemas.microsoft.com/office/drawing/2014/main" id="{00000000-0008-0000-0300-00004A010000}"/>
            </a:ext>
          </a:extLst>
        </xdr:cNvPr>
        <xdr:cNvSpPr txBox="1"/>
      </xdr:nvSpPr>
      <xdr:spPr>
        <a:xfrm>
          <a:off x="17106900" y="1028133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149255</xdr:rowOff>
    </xdr:from>
    <xdr:to>
      <xdr:col>81</xdr:col>
      <xdr:colOff>95250</xdr:colOff>
      <xdr:row>61</xdr:row>
      <xdr:rowOff>79405</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6967200" y="10436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61685</xdr:rowOff>
    </xdr:from>
    <xdr:to>
      <xdr:col>77</xdr:col>
      <xdr:colOff>44450</xdr:colOff>
      <xdr:row>62</xdr:row>
      <xdr:rowOff>85816</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a:off x="15290800" y="10691585"/>
          <a:ext cx="8890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119380</xdr:rowOff>
    </xdr:from>
    <xdr:to>
      <xdr:col>77</xdr:col>
      <xdr:colOff>95250</xdr:colOff>
      <xdr:row>61</xdr:row>
      <xdr:rowOff>49530</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6129000" y="1040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59707</xdr:rowOff>
    </xdr:from>
    <xdr:ext cx="7366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798800" y="10175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28363</xdr:rowOff>
    </xdr:from>
    <xdr:to>
      <xdr:col>72</xdr:col>
      <xdr:colOff>203200</xdr:colOff>
      <xdr:row>62</xdr:row>
      <xdr:rowOff>61685</xdr:rowOff>
    </xdr:to>
    <xdr:cxnSp macro="">
      <xdr:nvCxnSpPr>
        <xdr:cNvPr id="335" name="直線コネクタ 334">
          <a:extLst>
            <a:ext uri="{FF2B5EF4-FFF2-40B4-BE49-F238E27FC236}">
              <a16:creationId xmlns:a16="http://schemas.microsoft.com/office/drawing/2014/main" id="{00000000-0008-0000-0300-00004F010000}"/>
            </a:ext>
          </a:extLst>
        </xdr:cNvPr>
        <xdr:cNvCxnSpPr/>
      </xdr:nvCxnSpPr>
      <xdr:spPr>
        <a:xfrm>
          <a:off x="14401800" y="10658263"/>
          <a:ext cx="889000" cy="33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106741</xdr:rowOff>
    </xdr:from>
    <xdr:to>
      <xdr:col>73</xdr:col>
      <xdr:colOff>44450</xdr:colOff>
      <xdr:row>61</xdr:row>
      <xdr:rowOff>36891</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5240000" y="10393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47068</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909800" y="101626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163044</xdr:rowOff>
    </xdr:from>
    <xdr:to>
      <xdr:col>68</xdr:col>
      <xdr:colOff>152400</xdr:colOff>
      <xdr:row>62</xdr:row>
      <xdr:rowOff>28363</xdr:rowOff>
    </xdr:to>
    <xdr:cxnSp macro="">
      <xdr:nvCxnSpPr>
        <xdr:cNvPr id="338" name="直線コネクタ 337">
          <a:extLst>
            <a:ext uri="{FF2B5EF4-FFF2-40B4-BE49-F238E27FC236}">
              <a16:creationId xmlns:a16="http://schemas.microsoft.com/office/drawing/2014/main" id="{00000000-0008-0000-0300-000052010000}"/>
            </a:ext>
          </a:extLst>
        </xdr:cNvPr>
        <xdr:cNvCxnSpPr/>
      </xdr:nvCxnSpPr>
      <xdr:spPr>
        <a:xfrm>
          <a:off x="13512800" y="10621494"/>
          <a:ext cx="889000" cy="36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73418</xdr:rowOff>
    </xdr:from>
    <xdr:to>
      <xdr:col>68</xdr:col>
      <xdr:colOff>203200</xdr:colOff>
      <xdr:row>61</xdr:row>
      <xdr:rowOff>3568</xdr:rowOff>
    </xdr:to>
    <xdr:sp macro="" textlink="">
      <xdr:nvSpPr>
        <xdr:cNvPr id="339" name="フローチャート: 判断 338">
          <a:extLst>
            <a:ext uri="{FF2B5EF4-FFF2-40B4-BE49-F238E27FC236}">
              <a16:creationId xmlns:a16="http://schemas.microsoft.com/office/drawing/2014/main" id="{00000000-0008-0000-0300-000053010000}"/>
            </a:ext>
          </a:extLst>
        </xdr:cNvPr>
        <xdr:cNvSpPr/>
      </xdr:nvSpPr>
      <xdr:spPr>
        <a:xfrm>
          <a:off x="14351000" y="10360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13745</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020800" y="101292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17114</xdr:rowOff>
    </xdr:from>
    <xdr:to>
      <xdr:col>64</xdr:col>
      <xdr:colOff>152400</xdr:colOff>
      <xdr:row>60</xdr:row>
      <xdr:rowOff>118714</xdr:rowOff>
    </xdr:to>
    <xdr:sp macro="" textlink="">
      <xdr:nvSpPr>
        <xdr:cNvPr id="341" name="フローチャート: 判断 340">
          <a:extLst>
            <a:ext uri="{FF2B5EF4-FFF2-40B4-BE49-F238E27FC236}">
              <a16:creationId xmlns:a16="http://schemas.microsoft.com/office/drawing/2014/main" id="{00000000-0008-0000-0300-000055010000}"/>
            </a:ext>
          </a:extLst>
        </xdr:cNvPr>
        <xdr:cNvSpPr/>
      </xdr:nvSpPr>
      <xdr:spPr>
        <a:xfrm>
          <a:off x="13462000" y="10304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128891</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3131800" y="10072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47655</xdr:rowOff>
    </xdr:from>
    <xdr:to>
      <xdr:col>81</xdr:col>
      <xdr:colOff>95250</xdr:colOff>
      <xdr:row>62</xdr:row>
      <xdr:rowOff>149255</xdr:rowOff>
    </xdr:to>
    <xdr:sp macro="" textlink="">
      <xdr:nvSpPr>
        <xdr:cNvPr id="348" name="楕円 347">
          <a:extLst>
            <a:ext uri="{FF2B5EF4-FFF2-40B4-BE49-F238E27FC236}">
              <a16:creationId xmlns:a16="http://schemas.microsoft.com/office/drawing/2014/main" id="{00000000-0008-0000-0300-00005C010000}"/>
            </a:ext>
          </a:extLst>
        </xdr:cNvPr>
        <xdr:cNvSpPr/>
      </xdr:nvSpPr>
      <xdr:spPr>
        <a:xfrm>
          <a:off x="16967200" y="10677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19732</xdr:rowOff>
    </xdr:from>
    <xdr:ext cx="762000" cy="259045"/>
    <xdr:sp macro="" textlink="">
      <xdr:nvSpPr>
        <xdr:cNvPr id="349" name="定員管理の状況該当値テキスト">
          <a:extLst>
            <a:ext uri="{FF2B5EF4-FFF2-40B4-BE49-F238E27FC236}">
              <a16:creationId xmlns:a16="http://schemas.microsoft.com/office/drawing/2014/main" id="{00000000-0008-0000-0300-00005D010000}"/>
            </a:ext>
          </a:extLst>
        </xdr:cNvPr>
        <xdr:cNvSpPr txBox="1"/>
      </xdr:nvSpPr>
      <xdr:spPr>
        <a:xfrm>
          <a:off x="17106900" y="106496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35016</xdr:rowOff>
    </xdr:from>
    <xdr:to>
      <xdr:col>77</xdr:col>
      <xdr:colOff>95250</xdr:colOff>
      <xdr:row>62</xdr:row>
      <xdr:rowOff>136616</xdr:rowOff>
    </xdr:to>
    <xdr:sp macro="" textlink="">
      <xdr:nvSpPr>
        <xdr:cNvPr id="350" name="楕円 349">
          <a:extLst>
            <a:ext uri="{FF2B5EF4-FFF2-40B4-BE49-F238E27FC236}">
              <a16:creationId xmlns:a16="http://schemas.microsoft.com/office/drawing/2014/main" id="{00000000-0008-0000-0300-00005E010000}"/>
            </a:ext>
          </a:extLst>
        </xdr:cNvPr>
        <xdr:cNvSpPr/>
      </xdr:nvSpPr>
      <xdr:spPr>
        <a:xfrm>
          <a:off x="16129000" y="10664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121393</xdr:rowOff>
    </xdr:from>
    <xdr:ext cx="736600" cy="259045"/>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798800" y="107512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10885</xdr:rowOff>
    </xdr:from>
    <xdr:to>
      <xdr:col>73</xdr:col>
      <xdr:colOff>44450</xdr:colOff>
      <xdr:row>62</xdr:row>
      <xdr:rowOff>112485</xdr:rowOff>
    </xdr:to>
    <xdr:sp macro="" textlink="">
      <xdr:nvSpPr>
        <xdr:cNvPr id="352" name="楕円 351">
          <a:extLst>
            <a:ext uri="{FF2B5EF4-FFF2-40B4-BE49-F238E27FC236}">
              <a16:creationId xmlns:a16="http://schemas.microsoft.com/office/drawing/2014/main" id="{00000000-0008-0000-0300-000060010000}"/>
            </a:ext>
          </a:extLst>
        </xdr:cNvPr>
        <xdr:cNvSpPr/>
      </xdr:nvSpPr>
      <xdr:spPr>
        <a:xfrm>
          <a:off x="15240000" y="10640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97262</xdr:rowOff>
    </xdr:from>
    <xdr:ext cx="762000" cy="259045"/>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4909800" y="10727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149013</xdr:rowOff>
    </xdr:from>
    <xdr:to>
      <xdr:col>68</xdr:col>
      <xdr:colOff>203200</xdr:colOff>
      <xdr:row>62</xdr:row>
      <xdr:rowOff>79163</xdr:rowOff>
    </xdr:to>
    <xdr:sp macro="" textlink="">
      <xdr:nvSpPr>
        <xdr:cNvPr id="354" name="楕円 353">
          <a:extLst>
            <a:ext uri="{FF2B5EF4-FFF2-40B4-BE49-F238E27FC236}">
              <a16:creationId xmlns:a16="http://schemas.microsoft.com/office/drawing/2014/main" id="{00000000-0008-0000-0300-000062010000}"/>
            </a:ext>
          </a:extLst>
        </xdr:cNvPr>
        <xdr:cNvSpPr/>
      </xdr:nvSpPr>
      <xdr:spPr>
        <a:xfrm>
          <a:off x="14351000" y="10607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63940</xdr:rowOff>
    </xdr:from>
    <xdr:ext cx="762000" cy="259045"/>
    <xdr:sp macro="" textlink="">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4020800" y="106938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112244</xdr:rowOff>
    </xdr:from>
    <xdr:to>
      <xdr:col>64</xdr:col>
      <xdr:colOff>152400</xdr:colOff>
      <xdr:row>62</xdr:row>
      <xdr:rowOff>42394</xdr:rowOff>
    </xdr:to>
    <xdr:sp macro="" textlink="">
      <xdr:nvSpPr>
        <xdr:cNvPr id="356" name="楕円 355">
          <a:extLst>
            <a:ext uri="{FF2B5EF4-FFF2-40B4-BE49-F238E27FC236}">
              <a16:creationId xmlns:a16="http://schemas.microsoft.com/office/drawing/2014/main" id="{00000000-0008-0000-0300-000064010000}"/>
            </a:ext>
          </a:extLst>
        </xdr:cNvPr>
        <xdr:cNvSpPr/>
      </xdr:nvSpPr>
      <xdr:spPr>
        <a:xfrm>
          <a:off x="13462000" y="10570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27171</xdr:rowOff>
    </xdr:from>
    <xdr:ext cx="762000" cy="259045"/>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3131800" y="106570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7" name="正方形/長方形 366">
          <a:extLst>
            <a:ext uri="{FF2B5EF4-FFF2-40B4-BE49-F238E27FC236}">
              <a16:creationId xmlns:a16="http://schemas.microsoft.com/office/drawing/2014/main" id="{00000000-0008-0000-0300-00006F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8" name="正方形/長方形 367">
          <a:extLst>
            <a:ext uri="{FF2B5EF4-FFF2-40B4-BE49-F238E27FC236}">
              <a16:creationId xmlns:a16="http://schemas.microsoft.com/office/drawing/2014/main" id="{00000000-0008-0000-0300-000070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9" name="正方形/長方形 368">
          <a:extLst>
            <a:ext uri="{FF2B5EF4-FFF2-40B4-BE49-F238E27FC236}">
              <a16:creationId xmlns:a16="http://schemas.microsoft.com/office/drawing/2014/main" id="{00000000-0008-0000-0300-000071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２２年度借入の過疎対策事業債５．０億円、平成２４年度借入の緊急防災・減債事業債３．７億円等の償還終了による元利償還金の減少及び公営企業の準元利償還金算入額の減少等により分子が０．８億円減少した。令和５年度単年度の実質公債費比率は、前年度単年度比では減となったものの、令和２年度単年度比では増となっているため、３カ年平均では０．１ポイント増の１２．７％となった。当面大型の投資的事業が継続するため、経費の抑制に努めつつ事業の平準化を図り償還額の抑制に努める。</a:t>
          </a:r>
        </a:p>
      </xdr:txBody>
    </xdr:sp>
    <xdr:clientData/>
  </xdr:twoCellAnchor>
  <xdr:oneCellAnchor>
    <xdr:from>
      <xdr:col>61</xdr:col>
      <xdr:colOff>6350</xdr:colOff>
      <xdr:row>32</xdr:row>
      <xdr:rowOff>101600</xdr:rowOff>
    </xdr:from>
    <xdr:ext cx="298543" cy="225703"/>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46</xdr:row>
      <xdr:rowOff>3175</xdr:rowOff>
    </xdr:from>
    <xdr:to>
      <xdr:col>85</xdr:col>
      <xdr:colOff>95250</xdr:colOff>
      <xdr:row>46</xdr:row>
      <xdr:rowOff>3175</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45</xdr:row>
      <xdr:rowOff>32402</xdr:rowOff>
    </xdr:from>
    <xdr:ext cx="762000" cy="259045"/>
    <xdr:sp macro="" textlink="">
      <xdr:nvSpPr>
        <xdr:cNvPr id="375" name="テキスト ボックス 374">
          <a:extLst>
            <a:ext uri="{FF2B5EF4-FFF2-40B4-BE49-F238E27FC236}">
              <a16:creationId xmlns:a16="http://schemas.microsoft.com/office/drawing/2014/main" id="{00000000-0008-0000-0300-000077010000}"/>
            </a:ext>
          </a:extLst>
        </xdr:cNvPr>
        <xdr:cNvSpPr txBox="1"/>
      </xdr:nvSpPr>
      <xdr:spPr>
        <a:xfrm>
          <a:off x="1206500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44450</xdr:rowOff>
    </xdr:from>
    <xdr:to>
      <xdr:col>85</xdr:col>
      <xdr:colOff>95250</xdr:colOff>
      <xdr:row>44</xdr:row>
      <xdr:rowOff>44450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2827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43</xdr:row>
      <xdr:rowOff>73677</xdr:rowOff>
    </xdr:from>
    <xdr:ext cx="762000" cy="259045"/>
    <xdr:sp macro="" textlink="">
      <xdr:nvSpPr>
        <xdr:cNvPr id="377" name="テキスト ボックス 376">
          <a:extLst>
            <a:ext uri="{FF2B5EF4-FFF2-40B4-BE49-F238E27FC236}">
              <a16:creationId xmlns:a16="http://schemas.microsoft.com/office/drawing/2014/main" id="{00000000-0008-0000-0300-000079010000}"/>
            </a:ext>
          </a:extLst>
        </xdr:cNvPr>
        <xdr:cNvSpPr txBox="1"/>
      </xdr:nvSpPr>
      <xdr:spPr>
        <a:xfrm>
          <a:off x="1206500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85725</xdr:rowOff>
    </xdr:from>
    <xdr:to>
      <xdr:col>85</xdr:col>
      <xdr:colOff>95250</xdr:colOff>
      <xdr:row>42</xdr:row>
      <xdr:rowOff>85725</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114952</xdr:rowOff>
    </xdr:from>
    <xdr:ext cx="762000" cy="259045"/>
    <xdr:sp macro="" textlink="">
      <xdr:nvSpPr>
        <xdr:cNvPr id="379" name="テキスト ボックス 378">
          <a:extLst>
            <a:ext uri="{FF2B5EF4-FFF2-40B4-BE49-F238E27FC236}">
              <a16:creationId xmlns:a16="http://schemas.microsoft.com/office/drawing/2014/main" id="{00000000-0008-0000-0300-00007B010000}"/>
            </a:ext>
          </a:extLst>
        </xdr:cNvPr>
        <xdr:cNvSpPr txBox="1"/>
      </xdr:nvSpPr>
      <xdr:spPr>
        <a:xfrm>
          <a:off x="1206500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81" name="テキスト ボックス 380">
          <a:extLst>
            <a:ext uri="{FF2B5EF4-FFF2-40B4-BE49-F238E27FC236}">
              <a16:creationId xmlns:a16="http://schemas.microsoft.com/office/drawing/2014/main" id="{00000000-0008-0000-0300-00007D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168275</xdr:rowOff>
    </xdr:from>
    <xdr:to>
      <xdr:col>85</xdr:col>
      <xdr:colOff>95250</xdr:colOff>
      <xdr:row>38</xdr:row>
      <xdr:rowOff>168275</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2827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26052</xdr:rowOff>
    </xdr:from>
    <xdr:ext cx="7620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206500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38100</xdr:rowOff>
    </xdr:from>
    <xdr:to>
      <xdr:col>85</xdr:col>
      <xdr:colOff>95250</xdr:colOff>
      <xdr:row>37</xdr:row>
      <xdr:rowOff>38100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2827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67327</xdr:rowOff>
    </xdr:from>
    <xdr:ext cx="762000" cy="259045"/>
    <xdr:sp macro="" textlink="">
      <xdr:nvSpPr>
        <xdr:cNvPr id="385" name="テキスト ボックス 384">
          <a:extLst>
            <a:ext uri="{FF2B5EF4-FFF2-40B4-BE49-F238E27FC236}">
              <a16:creationId xmlns:a16="http://schemas.microsoft.com/office/drawing/2014/main" id="{00000000-0008-0000-0300-000081010000}"/>
            </a:ext>
          </a:extLst>
        </xdr:cNvPr>
        <xdr:cNvSpPr txBox="1"/>
      </xdr:nvSpPr>
      <xdr:spPr>
        <a:xfrm>
          <a:off x="1206500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79375</xdr:rowOff>
    </xdr:from>
    <xdr:to>
      <xdr:col>85</xdr:col>
      <xdr:colOff>95250</xdr:colOff>
      <xdr:row>35</xdr:row>
      <xdr:rowOff>79375</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2827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108602</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206500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9" name="公債費負担の状況グラフ枠">
          <a:extLst>
            <a:ext uri="{FF2B5EF4-FFF2-40B4-BE49-F238E27FC236}">
              <a16:creationId xmlns:a16="http://schemas.microsoft.com/office/drawing/2014/main" id="{00000000-0008-0000-0300-000085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68792</xdr:rowOff>
    </xdr:from>
    <xdr:to>
      <xdr:col>81</xdr:col>
      <xdr:colOff>44450</xdr:colOff>
      <xdr:row>44</xdr:row>
      <xdr:rowOff>124883</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7018000" y="6240992"/>
          <a:ext cx="0" cy="14276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96960</xdr:rowOff>
    </xdr:from>
    <xdr:ext cx="762000" cy="259045"/>
    <xdr:sp macro="" textlink="">
      <xdr:nvSpPr>
        <xdr:cNvPr id="391" name="公債費負担の状況最小値テキスト">
          <a:extLst>
            <a:ext uri="{FF2B5EF4-FFF2-40B4-BE49-F238E27FC236}">
              <a16:creationId xmlns:a16="http://schemas.microsoft.com/office/drawing/2014/main" id="{00000000-0008-0000-0300-000087010000}"/>
            </a:ext>
          </a:extLst>
        </xdr:cNvPr>
        <xdr:cNvSpPr txBox="1"/>
      </xdr:nvSpPr>
      <xdr:spPr>
        <a:xfrm>
          <a:off x="17106900" y="76407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124883</xdr:rowOff>
    </xdr:from>
    <xdr:to>
      <xdr:col>81</xdr:col>
      <xdr:colOff>133350</xdr:colOff>
      <xdr:row>44</xdr:row>
      <xdr:rowOff>124883</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a:off x="16929100" y="7668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155169</xdr:rowOff>
    </xdr:from>
    <xdr:ext cx="762000" cy="259045"/>
    <xdr:sp macro="" textlink="">
      <xdr:nvSpPr>
        <xdr:cNvPr id="393" name="公債費負担の状況最大値テキスト">
          <a:extLst>
            <a:ext uri="{FF2B5EF4-FFF2-40B4-BE49-F238E27FC236}">
              <a16:creationId xmlns:a16="http://schemas.microsoft.com/office/drawing/2014/main" id="{00000000-0008-0000-0300-000089010000}"/>
            </a:ext>
          </a:extLst>
        </xdr:cNvPr>
        <xdr:cNvSpPr txBox="1"/>
      </xdr:nvSpPr>
      <xdr:spPr>
        <a:xfrm>
          <a:off x="17106900" y="5984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68792</xdr:rowOff>
    </xdr:from>
    <xdr:to>
      <xdr:col>81</xdr:col>
      <xdr:colOff>133350</xdr:colOff>
      <xdr:row>36</xdr:row>
      <xdr:rowOff>68792</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a:off x="16929100" y="6240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146050</xdr:rowOff>
    </xdr:from>
    <xdr:to>
      <xdr:col>81</xdr:col>
      <xdr:colOff>44450</xdr:colOff>
      <xdr:row>42</xdr:row>
      <xdr:rowOff>156104</xdr:rowOff>
    </xdr:to>
    <xdr:cxnSp macro="">
      <xdr:nvCxnSpPr>
        <xdr:cNvPr id="395" name="直線コネクタ 394">
          <a:extLst>
            <a:ext uri="{FF2B5EF4-FFF2-40B4-BE49-F238E27FC236}">
              <a16:creationId xmlns:a16="http://schemas.microsoft.com/office/drawing/2014/main" id="{00000000-0008-0000-0300-00008B010000}"/>
            </a:ext>
          </a:extLst>
        </xdr:cNvPr>
        <xdr:cNvCxnSpPr/>
      </xdr:nvCxnSpPr>
      <xdr:spPr>
        <a:xfrm>
          <a:off x="16179800" y="7346950"/>
          <a:ext cx="8382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42456</xdr:rowOff>
    </xdr:from>
    <xdr:ext cx="762000" cy="259045"/>
    <xdr:sp macro="" textlink="">
      <xdr:nvSpPr>
        <xdr:cNvPr id="396" name="公債費負担の状況平均値テキスト">
          <a:extLst>
            <a:ext uri="{FF2B5EF4-FFF2-40B4-BE49-F238E27FC236}">
              <a16:creationId xmlns:a16="http://schemas.microsoft.com/office/drawing/2014/main" id="{00000000-0008-0000-0300-00008C010000}"/>
            </a:ext>
          </a:extLst>
        </xdr:cNvPr>
        <xdr:cNvSpPr txBox="1"/>
      </xdr:nvSpPr>
      <xdr:spPr>
        <a:xfrm>
          <a:off x="17106900" y="67290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25929</xdr:rowOff>
    </xdr:from>
    <xdr:to>
      <xdr:col>81</xdr:col>
      <xdr:colOff>95250</xdr:colOff>
      <xdr:row>40</xdr:row>
      <xdr:rowOff>127529</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6967200" y="6883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85725</xdr:rowOff>
    </xdr:from>
    <xdr:to>
      <xdr:col>77</xdr:col>
      <xdr:colOff>44450</xdr:colOff>
      <xdr:row>42</xdr:row>
      <xdr:rowOff>146050</xdr:rowOff>
    </xdr:to>
    <xdr:cxnSp macro="">
      <xdr:nvCxnSpPr>
        <xdr:cNvPr id="398" name="直線コネクタ 397">
          <a:extLst>
            <a:ext uri="{FF2B5EF4-FFF2-40B4-BE49-F238E27FC236}">
              <a16:creationId xmlns:a16="http://schemas.microsoft.com/office/drawing/2014/main" id="{00000000-0008-0000-0300-00008E010000}"/>
            </a:ext>
          </a:extLst>
        </xdr:cNvPr>
        <xdr:cNvCxnSpPr/>
      </xdr:nvCxnSpPr>
      <xdr:spPr>
        <a:xfrm>
          <a:off x="15290800" y="7286625"/>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15875</xdr:rowOff>
    </xdr:from>
    <xdr:to>
      <xdr:col>77</xdr:col>
      <xdr:colOff>95250</xdr:colOff>
      <xdr:row>40</xdr:row>
      <xdr:rowOff>117475</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6129000" y="6873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127652</xdr:rowOff>
    </xdr:from>
    <xdr:ext cx="7366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798800" y="66427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85725</xdr:rowOff>
    </xdr:from>
    <xdr:to>
      <xdr:col>72</xdr:col>
      <xdr:colOff>203200</xdr:colOff>
      <xdr:row>43</xdr:row>
      <xdr:rowOff>4763</xdr:rowOff>
    </xdr:to>
    <xdr:cxnSp macro="">
      <xdr:nvCxnSpPr>
        <xdr:cNvPr id="401" name="直線コネクタ 400">
          <a:extLst>
            <a:ext uri="{FF2B5EF4-FFF2-40B4-BE49-F238E27FC236}">
              <a16:creationId xmlns:a16="http://schemas.microsoft.com/office/drawing/2014/main" id="{00000000-0008-0000-0300-000091010000}"/>
            </a:ext>
          </a:extLst>
        </xdr:cNvPr>
        <xdr:cNvCxnSpPr/>
      </xdr:nvCxnSpPr>
      <xdr:spPr>
        <a:xfrm flipV="1">
          <a:off x="14401800" y="7286625"/>
          <a:ext cx="889000" cy="90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167217</xdr:rowOff>
    </xdr:from>
    <xdr:to>
      <xdr:col>73</xdr:col>
      <xdr:colOff>44450</xdr:colOff>
      <xdr:row>40</xdr:row>
      <xdr:rowOff>97367</xdr:rowOff>
    </xdr:to>
    <xdr:sp macro="" textlink="">
      <xdr:nvSpPr>
        <xdr:cNvPr id="402" name="フローチャート: 判断 401">
          <a:extLst>
            <a:ext uri="{FF2B5EF4-FFF2-40B4-BE49-F238E27FC236}">
              <a16:creationId xmlns:a16="http://schemas.microsoft.com/office/drawing/2014/main" id="{00000000-0008-0000-0300-000092010000}"/>
            </a:ext>
          </a:extLst>
        </xdr:cNvPr>
        <xdr:cNvSpPr/>
      </xdr:nvSpPr>
      <xdr:spPr>
        <a:xfrm>
          <a:off x="15240000" y="685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107544</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909800" y="6622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43</xdr:row>
      <xdr:rowOff>4763</xdr:rowOff>
    </xdr:from>
    <xdr:to>
      <xdr:col>68</xdr:col>
      <xdr:colOff>152400</xdr:colOff>
      <xdr:row>43</xdr:row>
      <xdr:rowOff>24871</xdr:rowOff>
    </xdr:to>
    <xdr:cxnSp macro="">
      <xdr:nvCxnSpPr>
        <xdr:cNvPr id="404" name="直線コネクタ 403">
          <a:extLst>
            <a:ext uri="{FF2B5EF4-FFF2-40B4-BE49-F238E27FC236}">
              <a16:creationId xmlns:a16="http://schemas.microsoft.com/office/drawing/2014/main" id="{00000000-0008-0000-0300-000094010000}"/>
            </a:ext>
          </a:extLst>
        </xdr:cNvPr>
        <xdr:cNvCxnSpPr/>
      </xdr:nvCxnSpPr>
      <xdr:spPr>
        <a:xfrm flipV="1">
          <a:off x="13512800" y="7377113"/>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35983</xdr:rowOff>
    </xdr:from>
    <xdr:to>
      <xdr:col>68</xdr:col>
      <xdr:colOff>203200</xdr:colOff>
      <xdr:row>40</xdr:row>
      <xdr:rowOff>137583</xdr:rowOff>
    </xdr:to>
    <xdr:sp macro="" textlink="">
      <xdr:nvSpPr>
        <xdr:cNvPr id="405" name="フローチャート: 判断 404">
          <a:extLst>
            <a:ext uri="{FF2B5EF4-FFF2-40B4-BE49-F238E27FC236}">
              <a16:creationId xmlns:a16="http://schemas.microsoft.com/office/drawing/2014/main" id="{00000000-0008-0000-0300-000095010000}"/>
            </a:ext>
          </a:extLst>
        </xdr:cNvPr>
        <xdr:cNvSpPr/>
      </xdr:nvSpPr>
      <xdr:spPr>
        <a:xfrm>
          <a:off x="14351000" y="689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147760</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4020800" y="6662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56092</xdr:rowOff>
    </xdr:from>
    <xdr:to>
      <xdr:col>64</xdr:col>
      <xdr:colOff>152400</xdr:colOff>
      <xdr:row>40</xdr:row>
      <xdr:rowOff>157692</xdr:rowOff>
    </xdr:to>
    <xdr:sp macro="" textlink="">
      <xdr:nvSpPr>
        <xdr:cNvPr id="407" name="フローチャート: 判断 406">
          <a:extLst>
            <a:ext uri="{FF2B5EF4-FFF2-40B4-BE49-F238E27FC236}">
              <a16:creationId xmlns:a16="http://schemas.microsoft.com/office/drawing/2014/main" id="{00000000-0008-0000-0300-000097010000}"/>
            </a:ext>
          </a:extLst>
        </xdr:cNvPr>
        <xdr:cNvSpPr/>
      </xdr:nvSpPr>
      <xdr:spPr>
        <a:xfrm>
          <a:off x="13462000" y="6914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167869</xdr:rowOff>
    </xdr:from>
    <xdr:ext cx="762000" cy="259045"/>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3131800" y="6682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105304</xdr:rowOff>
    </xdr:from>
    <xdr:to>
      <xdr:col>81</xdr:col>
      <xdr:colOff>95250</xdr:colOff>
      <xdr:row>43</xdr:row>
      <xdr:rowOff>35454</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6967200" y="7306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77381</xdr:rowOff>
    </xdr:from>
    <xdr:ext cx="762000" cy="259045"/>
    <xdr:sp macro="" textlink="">
      <xdr:nvSpPr>
        <xdr:cNvPr id="415" name="公債費負担の状況該当値テキスト">
          <a:extLst>
            <a:ext uri="{FF2B5EF4-FFF2-40B4-BE49-F238E27FC236}">
              <a16:creationId xmlns:a16="http://schemas.microsoft.com/office/drawing/2014/main" id="{00000000-0008-0000-0300-00009F010000}"/>
            </a:ext>
          </a:extLst>
        </xdr:cNvPr>
        <xdr:cNvSpPr txBox="1"/>
      </xdr:nvSpPr>
      <xdr:spPr>
        <a:xfrm>
          <a:off x="17106900" y="7278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95250</xdr:rowOff>
    </xdr:from>
    <xdr:to>
      <xdr:col>77</xdr:col>
      <xdr:colOff>95250</xdr:colOff>
      <xdr:row>43</xdr:row>
      <xdr:rowOff>25400</xdr:rowOff>
    </xdr:to>
    <xdr:sp macro="" textlink="">
      <xdr:nvSpPr>
        <xdr:cNvPr id="416" name="楕円 415">
          <a:extLst>
            <a:ext uri="{FF2B5EF4-FFF2-40B4-BE49-F238E27FC236}">
              <a16:creationId xmlns:a16="http://schemas.microsoft.com/office/drawing/2014/main" id="{00000000-0008-0000-0300-0000A0010000}"/>
            </a:ext>
          </a:extLst>
        </xdr:cNvPr>
        <xdr:cNvSpPr/>
      </xdr:nvSpPr>
      <xdr:spPr>
        <a:xfrm>
          <a:off x="16129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10177</xdr:rowOff>
    </xdr:from>
    <xdr:ext cx="736600" cy="259045"/>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5798800" y="73825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34925</xdr:rowOff>
    </xdr:from>
    <xdr:to>
      <xdr:col>73</xdr:col>
      <xdr:colOff>44450</xdr:colOff>
      <xdr:row>42</xdr:row>
      <xdr:rowOff>136525</xdr:rowOff>
    </xdr:to>
    <xdr:sp macro="" textlink="">
      <xdr:nvSpPr>
        <xdr:cNvPr id="418" name="楕円 417">
          <a:extLst>
            <a:ext uri="{FF2B5EF4-FFF2-40B4-BE49-F238E27FC236}">
              <a16:creationId xmlns:a16="http://schemas.microsoft.com/office/drawing/2014/main" id="{00000000-0008-0000-0300-0000A2010000}"/>
            </a:ext>
          </a:extLst>
        </xdr:cNvPr>
        <xdr:cNvSpPr/>
      </xdr:nvSpPr>
      <xdr:spPr>
        <a:xfrm>
          <a:off x="15240000" y="723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121302</xdr:rowOff>
    </xdr:from>
    <xdr:ext cx="762000" cy="259045"/>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4909800" y="7322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125413</xdr:rowOff>
    </xdr:from>
    <xdr:to>
      <xdr:col>68</xdr:col>
      <xdr:colOff>203200</xdr:colOff>
      <xdr:row>43</xdr:row>
      <xdr:rowOff>55563</xdr:rowOff>
    </xdr:to>
    <xdr:sp macro="" textlink="">
      <xdr:nvSpPr>
        <xdr:cNvPr id="420" name="楕円 419">
          <a:extLst>
            <a:ext uri="{FF2B5EF4-FFF2-40B4-BE49-F238E27FC236}">
              <a16:creationId xmlns:a16="http://schemas.microsoft.com/office/drawing/2014/main" id="{00000000-0008-0000-0300-0000A4010000}"/>
            </a:ext>
          </a:extLst>
        </xdr:cNvPr>
        <xdr:cNvSpPr/>
      </xdr:nvSpPr>
      <xdr:spPr>
        <a:xfrm>
          <a:off x="14351000" y="7326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40340</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4020800" y="7412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145521</xdr:rowOff>
    </xdr:from>
    <xdr:to>
      <xdr:col>64</xdr:col>
      <xdr:colOff>152400</xdr:colOff>
      <xdr:row>43</xdr:row>
      <xdr:rowOff>75671</xdr:rowOff>
    </xdr:to>
    <xdr:sp macro="" textlink="">
      <xdr:nvSpPr>
        <xdr:cNvPr id="422" name="楕円 421">
          <a:extLst>
            <a:ext uri="{FF2B5EF4-FFF2-40B4-BE49-F238E27FC236}">
              <a16:creationId xmlns:a16="http://schemas.microsoft.com/office/drawing/2014/main" id="{00000000-0008-0000-0300-0000A6010000}"/>
            </a:ext>
          </a:extLst>
        </xdr:cNvPr>
        <xdr:cNvSpPr/>
      </xdr:nvSpPr>
      <xdr:spPr>
        <a:xfrm>
          <a:off x="13462000" y="7346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60448</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3131800" y="7432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[130.8%]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8" name="正方形/長方形 427">
          <a:extLst>
            <a:ext uri="{FF2B5EF4-FFF2-40B4-BE49-F238E27FC236}">
              <a16:creationId xmlns:a16="http://schemas.microsoft.com/office/drawing/2014/main" id="{00000000-0008-0000-0300-0000AC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9" name="正方形/長方形 428">
          <a:extLst>
            <a:ext uri="{FF2B5EF4-FFF2-40B4-BE49-F238E27FC236}">
              <a16:creationId xmlns:a16="http://schemas.microsoft.com/office/drawing/2014/main" id="{00000000-0008-0000-0300-0000AD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30" name="正方形/長方形 429">
          <a:extLst>
            <a:ext uri="{FF2B5EF4-FFF2-40B4-BE49-F238E27FC236}">
              <a16:creationId xmlns:a16="http://schemas.microsoft.com/office/drawing/2014/main" id="{00000000-0008-0000-0300-0000AE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31" name="正方形/長方形 430">
          <a:extLst>
            <a:ext uri="{FF2B5EF4-FFF2-40B4-BE49-F238E27FC236}">
              <a16:creationId xmlns:a16="http://schemas.microsoft.com/office/drawing/2014/main" id="{00000000-0008-0000-0300-0000AF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32" name="正方形/長方形 431">
          <a:extLst>
            <a:ext uri="{FF2B5EF4-FFF2-40B4-BE49-F238E27FC236}">
              <a16:creationId xmlns:a16="http://schemas.microsoft.com/office/drawing/2014/main" id="{00000000-0008-0000-0300-0000B0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正方形/長方形 432">
          <a:extLst>
            <a:ext uri="{FF2B5EF4-FFF2-40B4-BE49-F238E27FC236}">
              <a16:creationId xmlns:a16="http://schemas.microsoft.com/office/drawing/2014/main" id="{00000000-0008-0000-0300-0000B1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34" name="正方形/長方形 433">
          <a:extLst>
            <a:ext uri="{FF2B5EF4-FFF2-40B4-BE49-F238E27FC236}">
              <a16:creationId xmlns:a16="http://schemas.microsoft.com/office/drawing/2014/main" id="{00000000-0008-0000-0300-0000B2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35" name="正方形/長方形 434">
          <a:extLst>
            <a:ext uri="{FF2B5EF4-FFF2-40B4-BE49-F238E27FC236}">
              <a16:creationId xmlns:a16="http://schemas.microsoft.com/office/drawing/2014/main" id="{00000000-0008-0000-0300-0000B3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36" name="テキスト ボックス 435">
          <a:extLst>
            <a:ext uri="{FF2B5EF4-FFF2-40B4-BE49-F238E27FC236}">
              <a16:creationId xmlns:a16="http://schemas.microsoft.com/office/drawing/2014/main" id="{00000000-0008-0000-0300-0000B4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体育施設整備事業債２．３億、まちなかテラス整備に係る町有施設整備事業債２．２億円等により、地方債現在高が増加となったものの、公営企業債等繰入見込額４．１億円及び組合等負担見込額４．９億円の減少により将来負担額は減少した。加えて財政調整基金等の充当可能財源等が１．２億円増加したことにより分子が減少し、将来負担比率は１２．６ポイント減の１３０．８％となった。投資的経費の平準化による公債費の縮減に努め、将来負担の低減に努める。</a:t>
          </a:r>
        </a:p>
      </xdr:txBody>
    </xdr:sp>
    <xdr:clientData/>
  </xdr:twoCellAnchor>
  <xdr:oneCellAnchor>
    <xdr:from>
      <xdr:col>61</xdr:col>
      <xdr:colOff>6350</xdr:colOff>
      <xdr:row>10</xdr:row>
      <xdr:rowOff>63500</xdr:rowOff>
    </xdr:from>
    <xdr:ext cx="298543" cy="225703"/>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53" name="将来負担の状況グラフ枠">
          <a:extLst>
            <a:ext uri="{FF2B5EF4-FFF2-40B4-BE49-F238E27FC236}">
              <a16:creationId xmlns:a16="http://schemas.microsoft.com/office/drawing/2014/main" id="{00000000-0008-0000-0300-0000C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147683</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flipV="1">
          <a:off x="17018000" y="2313214"/>
          <a:ext cx="0" cy="16063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119760</xdr:rowOff>
    </xdr:from>
    <xdr:ext cx="762000" cy="259045"/>
    <xdr:sp macro="" textlink="">
      <xdr:nvSpPr>
        <xdr:cNvPr id="455" name="将来負担の状況最小値テキスト">
          <a:extLst>
            <a:ext uri="{FF2B5EF4-FFF2-40B4-BE49-F238E27FC236}">
              <a16:creationId xmlns:a16="http://schemas.microsoft.com/office/drawing/2014/main" id="{00000000-0008-0000-0300-0000C7010000}"/>
            </a:ext>
          </a:extLst>
        </xdr:cNvPr>
        <xdr:cNvSpPr txBox="1"/>
      </xdr:nvSpPr>
      <xdr:spPr>
        <a:xfrm>
          <a:off x="17106900" y="3891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147683</xdr:rowOff>
    </xdr:from>
    <xdr:to>
      <xdr:col>81</xdr:col>
      <xdr:colOff>133350</xdr:colOff>
      <xdr:row>22</xdr:row>
      <xdr:rowOff>147683</xdr:rowOff>
    </xdr:to>
    <xdr:cxnSp macro="">
      <xdr:nvCxnSpPr>
        <xdr:cNvPr id="456" name="直線コネクタ 455">
          <a:extLst>
            <a:ext uri="{FF2B5EF4-FFF2-40B4-BE49-F238E27FC236}">
              <a16:creationId xmlns:a16="http://schemas.microsoft.com/office/drawing/2014/main" id="{00000000-0008-0000-0300-0000C8010000}"/>
            </a:ext>
          </a:extLst>
        </xdr:cNvPr>
        <xdr:cNvCxnSpPr/>
      </xdr:nvCxnSpPr>
      <xdr:spPr>
        <a:xfrm>
          <a:off x="16929100" y="3919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57" name="将来負担の状況最大値テキスト">
          <a:extLst>
            <a:ext uri="{FF2B5EF4-FFF2-40B4-BE49-F238E27FC236}">
              <a16:creationId xmlns:a16="http://schemas.microsoft.com/office/drawing/2014/main" id="{00000000-0008-0000-0300-0000C9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8" name="直線コネクタ 457">
          <a:extLst>
            <a:ext uri="{FF2B5EF4-FFF2-40B4-BE49-F238E27FC236}">
              <a16:creationId xmlns:a16="http://schemas.microsoft.com/office/drawing/2014/main" id="{00000000-0008-0000-0300-0000CA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22</xdr:row>
      <xdr:rowOff>44269</xdr:rowOff>
    </xdr:from>
    <xdr:to>
      <xdr:col>81</xdr:col>
      <xdr:colOff>44450</xdr:colOff>
      <xdr:row>23</xdr:row>
      <xdr:rowOff>17599</xdr:rowOff>
    </xdr:to>
    <xdr:cxnSp macro="">
      <xdr:nvCxnSpPr>
        <xdr:cNvPr id="459" name="直線コネクタ 458">
          <a:extLst>
            <a:ext uri="{FF2B5EF4-FFF2-40B4-BE49-F238E27FC236}">
              <a16:creationId xmlns:a16="http://schemas.microsoft.com/office/drawing/2014/main" id="{00000000-0008-0000-0300-0000CB010000}"/>
            </a:ext>
          </a:extLst>
        </xdr:cNvPr>
        <xdr:cNvCxnSpPr/>
      </xdr:nvCxnSpPr>
      <xdr:spPr>
        <a:xfrm flipV="1">
          <a:off x="16179800" y="3816169"/>
          <a:ext cx="8382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macro="" textlink="">
      <xdr:nvSpPr>
        <xdr:cNvPr id="460" name="将来負担の状況平均値テキスト">
          <a:extLst>
            <a:ext uri="{FF2B5EF4-FFF2-40B4-BE49-F238E27FC236}">
              <a16:creationId xmlns:a16="http://schemas.microsoft.com/office/drawing/2014/main" id="{00000000-0008-0000-0300-0000CC010000}"/>
            </a:ext>
          </a:extLst>
        </xdr:cNvPr>
        <xdr:cNvSpPr txBox="1"/>
      </xdr:nvSpPr>
      <xdr:spPr>
        <a:xfrm>
          <a:off x="17106900" y="2120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61" name="フローチャート: 判断 460">
          <a:extLst>
            <a:ext uri="{FF2B5EF4-FFF2-40B4-BE49-F238E27FC236}">
              <a16:creationId xmlns:a16="http://schemas.microsoft.com/office/drawing/2014/main" id="{00000000-0008-0000-0300-0000CD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22</xdr:row>
      <xdr:rowOff>64951</xdr:rowOff>
    </xdr:from>
    <xdr:to>
      <xdr:col>77</xdr:col>
      <xdr:colOff>44450</xdr:colOff>
      <xdr:row>23</xdr:row>
      <xdr:rowOff>17599</xdr:rowOff>
    </xdr:to>
    <xdr:cxnSp macro="">
      <xdr:nvCxnSpPr>
        <xdr:cNvPr id="462" name="直線コネクタ 461">
          <a:extLst>
            <a:ext uri="{FF2B5EF4-FFF2-40B4-BE49-F238E27FC236}">
              <a16:creationId xmlns:a16="http://schemas.microsoft.com/office/drawing/2014/main" id="{00000000-0008-0000-0300-0000CE010000}"/>
            </a:ext>
          </a:extLst>
        </xdr:cNvPr>
        <xdr:cNvCxnSpPr/>
      </xdr:nvCxnSpPr>
      <xdr:spPr>
        <a:xfrm>
          <a:off x="15290800" y="3836851"/>
          <a:ext cx="889000" cy="124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63" name="フローチャート: 判断 462">
          <a:extLst>
            <a:ext uri="{FF2B5EF4-FFF2-40B4-BE49-F238E27FC236}">
              <a16:creationId xmlns:a16="http://schemas.microsoft.com/office/drawing/2014/main" id="{00000000-0008-0000-0300-0000CF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22</xdr:row>
      <xdr:rowOff>64951</xdr:rowOff>
    </xdr:from>
    <xdr:to>
      <xdr:col>72</xdr:col>
      <xdr:colOff>203200</xdr:colOff>
      <xdr:row>23</xdr:row>
      <xdr:rowOff>41728</xdr:rowOff>
    </xdr:to>
    <xdr:cxnSp macro="">
      <xdr:nvCxnSpPr>
        <xdr:cNvPr id="465" name="直線コネクタ 464">
          <a:extLst>
            <a:ext uri="{FF2B5EF4-FFF2-40B4-BE49-F238E27FC236}">
              <a16:creationId xmlns:a16="http://schemas.microsoft.com/office/drawing/2014/main" id="{00000000-0008-0000-0300-0000D1010000}"/>
            </a:ext>
          </a:extLst>
        </xdr:cNvPr>
        <xdr:cNvCxnSpPr/>
      </xdr:nvCxnSpPr>
      <xdr:spPr>
        <a:xfrm flipV="1">
          <a:off x="14401800" y="3836851"/>
          <a:ext cx="889000" cy="148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131233</xdr:rowOff>
    </xdr:from>
    <xdr:to>
      <xdr:col>73</xdr:col>
      <xdr:colOff>44450</xdr:colOff>
      <xdr:row>14</xdr:row>
      <xdr:rowOff>61383</xdr:rowOff>
    </xdr:to>
    <xdr:sp macro="" textlink="">
      <xdr:nvSpPr>
        <xdr:cNvPr id="466" name="フローチャート: 判断 465">
          <a:extLst>
            <a:ext uri="{FF2B5EF4-FFF2-40B4-BE49-F238E27FC236}">
              <a16:creationId xmlns:a16="http://schemas.microsoft.com/office/drawing/2014/main" id="{00000000-0008-0000-0300-0000D2010000}"/>
            </a:ext>
          </a:extLst>
        </xdr:cNvPr>
        <xdr:cNvSpPr/>
      </xdr:nvSpPr>
      <xdr:spPr>
        <a:xfrm>
          <a:off x="15240000" y="2360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71560</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4909800" y="2128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22</xdr:row>
      <xdr:rowOff>86783</xdr:rowOff>
    </xdr:from>
    <xdr:to>
      <xdr:col>68</xdr:col>
      <xdr:colOff>152400</xdr:colOff>
      <xdr:row>23</xdr:row>
      <xdr:rowOff>41728</xdr:rowOff>
    </xdr:to>
    <xdr:cxnSp macro="">
      <xdr:nvCxnSpPr>
        <xdr:cNvPr id="468" name="直線コネクタ 467">
          <a:extLst>
            <a:ext uri="{FF2B5EF4-FFF2-40B4-BE49-F238E27FC236}">
              <a16:creationId xmlns:a16="http://schemas.microsoft.com/office/drawing/2014/main" id="{00000000-0008-0000-0300-0000D4010000}"/>
            </a:ext>
          </a:extLst>
        </xdr:cNvPr>
        <xdr:cNvCxnSpPr/>
      </xdr:nvCxnSpPr>
      <xdr:spPr>
        <a:xfrm>
          <a:off x="13512800" y="3858683"/>
          <a:ext cx="889000" cy="126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132140</xdr:rowOff>
    </xdr:from>
    <xdr:to>
      <xdr:col>68</xdr:col>
      <xdr:colOff>203200</xdr:colOff>
      <xdr:row>15</xdr:row>
      <xdr:rowOff>62290</xdr:rowOff>
    </xdr:to>
    <xdr:sp macro="" textlink="">
      <xdr:nvSpPr>
        <xdr:cNvPr id="469" name="フローチャート: 判断 468">
          <a:extLst>
            <a:ext uri="{FF2B5EF4-FFF2-40B4-BE49-F238E27FC236}">
              <a16:creationId xmlns:a16="http://schemas.microsoft.com/office/drawing/2014/main" id="{00000000-0008-0000-0300-0000D5010000}"/>
            </a:ext>
          </a:extLst>
        </xdr:cNvPr>
        <xdr:cNvSpPr/>
      </xdr:nvSpPr>
      <xdr:spPr>
        <a:xfrm>
          <a:off x="14351000" y="2532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72467</xdr:rowOff>
    </xdr:from>
    <xdr:ext cx="762000" cy="259045"/>
    <xdr:sp macro="" textlink="">
      <xdr:nvSpPr>
        <xdr:cNvPr id="470" name="テキスト ボックス 469">
          <a:extLst>
            <a:ext uri="{FF2B5EF4-FFF2-40B4-BE49-F238E27FC236}">
              <a16:creationId xmlns:a16="http://schemas.microsoft.com/office/drawing/2014/main" id="{00000000-0008-0000-0300-0000D6010000}"/>
            </a:ext>
          </a:extLst>
        </xdr:cNvPr>
        <xdr:cNvSpPr txBox="1"/>
      </xdr:nvSpPr>
      <xdr:spPr>
        <a:xfrm>
          <a:off x="14020800" y="2301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97427</xdr:rowOff>
    </xdr:from>
    <xdr:to>
      <xdr:col>64</xdr:col>
      <xdr:colOff>152400</xdr:colOff>
      <xdr:row>16</xdr:row>
      <xdr:rowOff>27577</xdr:rowOff>
    </xdr:to>
    <xdr:sp macro="" textlink="">
      <xdr:nvSpPr>
        <xdr:cNvPr id="471" name="フローチャート: 判断 470">
          <a:extLst>
            <a:ext uri="{FF2B5EF4-FFF2-40B4-BE49-F238E27FC236}">
              <a16:creationId xmlns:a16="http://schemas.microsoft.com/office/drawing/2014/main" id="{00000000-0008-0000-0300-0000D7010000}"/>
            </a:ext>
          </a:extLst>
        </xdr:cNvPr>
        <xdr:cNvSpPr/>
      </xdr:nvSpPr>
      <xdr:spPr>
        <a:xfrm>
          <a:off x="13462000" y="2669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37754</xdr:rowOff>
    </xdr:from>
    <xdr:ext cx="762000" cy="259045"/>
    <xdr:sp macro="" textlink="">
      <xdr:nvSpPr>
        <xdr:cNvPr id="472" name="テキスト ボックス 471">
          <a:extLst>
            <a:ext uri="{FF2B5EF4-FFF2-40B4-BE49-F238E27FC236}">
              <a16:creationId xmlns:a16="http://schemas.microsoft.com/office/drawing/2014/main" id="{00000000-0008-0000-0300-0000D8010000}"/>
            </a:ext>
          </a:extLst>
        </xdr:cNvPr>
        <xdr:cNvSpPr txBox="1"/>
      </xdr:nvSpPr>
      <xdr:spPr>
        <a:xfrm>
          <a:off x="13131800" y="24380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74" name="テキスト ボックス 473">
          <a:extLst>
            <a:ext uri="{FF2B5EF4-FFF2-40B4-BE49-F238E27FC236}">
              <a16:creationId xmlns:a16="http://schemas.microsoft.com/office/drawing/2014/main" id="{00000000-0008-0000-0300-0000DA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75" name="テキスト ボックス 474">
          <a:extLst>
            <a:ext uri="{FF2B5EF4-FFF2-40B4-BE49-F238E27FC236}">
              <a16:creationId xmlns:a16="http://schemas.microsoft.com/office/drawing/2014/main" id="{00000000-0008-0000-0300-0000DB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76" name="テキスト ボックス 475">
          <a:extLst>
            <a:ext uri="{FF2B5EF4-FFF2-40B4-BE49-F238E27FC236}">
              <a16:creationId xmlns:a16="http://schemas.microsoft.com/office/drawing/2014/main" id="{00000000-0008-0000-0300-0000DC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77" name="テキスト ボックス 476">
          <a:extLst>
            <a:ext uri="{FF2B5EF4-FFF2-40B4-BE49-F238E27FC236}">
              <a16:creationId xmlns:a16="http://schemas.microsoft.com/office/drawing/2014/main" id="{00000000-0008-0000-0300-0000DD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21</xdr:row>
      <xdr:rowOff>164919</xdr:rowOff>
    </xdr:from>
    <xdr:to>
      <xdr:col>81</xdr:col>
      <xdr:colOff>95250</xdr:colOff>
      <xdr:row>22</xdr:row>
      <xdr:rowOff>95069</xdr:rowOff>
    </xdr:to>
    <xdr:sp macro="" textlink="">
      <xdr:nvSpPr>
        <xdr:cNvPr id="478" name="楕円 477">
          <a:extLst>
            <a:ext uri="{FF2B5EF4-FFF2-40B4-BE49-F238E27FC236}">
              <a16:creationId xmlns:a16="http://schemas.microsoft.com/office/drawing/2014/main" id="{00000000-0008-0000-0300-0000DE010000}"/>
            </a:ext>
          </a:extLst>
        </xdr:cNvPr>
        <xdr:cNvSpPr/>
      </xdr:nvSpPr>
      <xdr:spPr>
        <a:xfrm>
          <a:off x="16967200" y="3765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21</xdr:row>
      <xdr:rowOff>60796</xdr:rowOff>
    </xdr:from>
    <xdr:ext cx="762000" cy="259045"/>
    <xdr:sp macro="" textlink="">
      <xdr:nvSpPr>
        <xdr:cNvPr id="479" name="将来負担の状況該当値テキスト">
          <a:extLst>
            <a:ext uri="{FF2B5EF4-FFF2-40B4-BE49-F238E27FC236}">
              <a16:creationId xmlns:a16="http://schemas.microsoft.com/office/drawing/2014/main" id="{00000000-0008-0000-0300-0000DF010000}"/>
            </a:ext>
          </a:extLst>
        </xdr:cNvPr>
        <xdr:cNvSpPr txBox="1"/>
      </xdr:nvSpPr>
      <xdr:spPr>
        <a:xfrm>
          <a:off x="17106900" y="36612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22</xdr:row>
      <xdr:rowOff>138249</xdr:rowOff>
    </xdr:from>
    <xdr:to>
      <xdr:col>77</xdr:col>
      <xdr:colOff>95250</xdr:colOff>
      <xdr:row>23</xdr:row>
      <xdr:rowOff>68399</xdr:rowOff>
    </xdr:to>
    <xdr:sp macro="" textlink="">
      <xdr:nvSpPr>
        <xdr:cNvPr id="480" name="楕円 479">
          <a:extLst>
            <a:ext uri="{FF2B5EF4-FFF2-40B4-BE49-F238E27FC236}">
              <a16:creationId xmlns:a16="http://schemas.microsoft.com/office/drawing/2014/main" id="{00000000-0008-0000-0300-0000E0010000}"/>
            </a:ext>
          </a:extLst>
        </xdr:cNvPr>
        <xdr:cNvSpPr/>
      </xdr:nvSpPr>
      <xdr:spPr>
        <a:xfrm>
          <a:off x="16129000" y="3910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23</xdr:row>
      <xdr:rowOff>53176</xdr:rowOff>
    </xdr:from>
    <xdr:ext cx="736600" cy="259045"/>
    <xdr:sp macro="" textlink="">
      <xdr:nvSpPr>
        <xdr:cNvPr id="481" name="テキスト ボックス 480">
          <a:extLst>
            <a:ext uri="{FF2B5EF4-FFF2-40B4-BE49-F238E27FC236}">
              <a16:creationId xmlns:a16="http://schemas.microsoft.com/office/drawing/2014/main" id="{00000000-0008-0000-0300-0000E1010000}"/>
            </a:ext>
          </a:extLst>
        </xdr:cNvPr>
        <xdr:cNvSpPr txBox="1"/>
      </xdr:nvSpPr>
      <xdr:spPr>
        <a:xfrm>
          <a:off x="15798800" y="39965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22</xdr:row>
      <xdr:rowOff>14151</xdr:rowOff>
    </xdr:from>
    <xdr:to>
      <xdr:col>73</xdr:col>
      <xdr:colOff>44450</xdr:colOff>
      <xdr:row>22</xdr:row>
      <xdr:rowOff>115751</xdr:rowOff>
    </xdr:to>
    <xdr:sp macro="" textlink="">
      <xdr:nvSpPr>
        <xdr:cNvPr id="482" name="楕円 481">
          <a:extLst>
            <a:ext uri="{FF2B5EF4-FFF2-40B4-BE49-F238E27FC236}">
              <a16:creationId xmlns:a16="http://schemas.microsoft.com/office/drawing/2014/main" id="{00000000-0008-0000-0300-0000E2010000}"/>
            </a:ext>
          </a:extLst>
        </xdr:cNvPr>
        <xdr:cNvSpPr/>
      </xdr:nvSpPr>
      <xdr:spPr>
        <a:xfrm>
          <a:off x="15240000" y="3786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22</xdr:row>
      <xdr:rowOff>100528</xdr:rowOff>
    </xdr:from>
    <xdr:ext cx="762000" cy="259045"/>
    <xdr:sp macro="" textlink="">
      <xdr:nvSpPr>
        <xdr:cNvPr id="483" name="テキスト ボックス 482">
          <a:extLst>
            <a:ext uri="{FF2B5EF4-FFF2-40B4-BE49-F238E27FC236}">
              <a16:creationId xmlns:a16="http://schemas.microsoft.com/office/drawing/2014/main" id="{00000000-0008-0000-0300-0000E3010000}"/>
            </a:ext>
          </a:extLst>
        </xdr:cNvPr>
        <xdr:cNvSpPr txBox="1"/>
      </xdr:nvSpPr>
      <xdr:spPr>
        <a:xfrm>
          <a:off x="14909800" y="38724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22</xdr:row>
      <xdr:rowOff>162378</xdr:rowOff>
    </xdr:from>
    <xdr:to>
      <xdr:col>68</xdr:col>
      <xdr:colOff>203200</xdr:colOff>
      <xdr:row>23</xdr:row>
      <xdr:rowOff>92528</xdr:rowOff>
    </xdr:to>
    <xdr:sp macro="" textlink="">
      <xdr:nvSpPr>
        <xdr:cNvPr id="484" name="楕円 483">
          <a:extLst>
            <a:ext uri="{FF2B5EF4-FFF2-40B4-BE49-F238E27FC236}">
              <a16:creationId xmlns:a16="http://schemas.microsoft.com/office/drawing/2014/main" id="{00000000-0008-0000-0300-0000E4010000}"/>
            </a:ext>
          </a:extLst>
        </xdr:cNvPr>
        <xdr:cNvSpPr/>
      </xdr:nvSpPr>
      <xdr:spPr>
        <a:xfrm>
          <a:off x="14351000" y="3934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23</xdr:row>
      <xdr:rowOff>77305</xdr:rowOff>
    </xdr:from>
    <xdr:ext cx="762000" cy="259045"/>
    <xdr:sp macro="" textlink="">
      <xdr:nvSpPr>
        <xdr:cNvPr id="485" name="テキスト ボックス 484">
          <a:extLst>
            <a:ext uri="{FF2B5EF4-FFF2-40B4-BE49-F238E27FC236}">
              <a16:creationId xmlns:a16="http://schemas.microsoft.com/office/drawing/2014/main" id="{00000000-0008-0000-0300-0000E5010000}"/>
            </a:ext>
          </a:extLst>
        </xdr:cNvPr>
        <xdr:cNvSpPr txBox="1"/>
      </xdr:nvSpPr>
      <xdr:spPr>
        <a:xfrm>
          <a:off x="14020800" y="4020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22</xdr:row>
      <xdr:rowOff>35983</xdr:rowOff>
    </xdr:from>
    <xdr:to>
      <xdr:col>64</xdr:col>
      <xdr:colOff>152400</xdr:colOff>
      <xdr:row>22</xdr:row>
      <xdr:rowOff>137583</xdr:rowOff>
    </xdr:to>
    <xdr:sp macro="" textlink="">
      <xdr:nvSpPr>
        <xdr:cNvPr id="486" name="楕円 485">
          <a:extLst>
            <a:ext uri="{FF2B5EF4-FFF2-40B4-BE49-F238E27FC236}">
              <a16:creationId xmlns:a16="http://schemas.microsoft.com/office/drawing/2014/main" id="{00000000-0008-0000-0300-0000E6010000}"/>
            </a:ext>
          </a:extLst>
        </xdr:cNvPr>
        <xdr:cNvSpPr/>
      </xdr:nvSpPr>
      <xdr:spPr>
        <a:xfrm>
          <a:off x="13462000" y="3807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22</xdr:row>
      <xdr:rowOff>122360</xdr:rowOff>
    </xdr:from>
    <xdr:ext cx="762000" cy="259045"/>
    <xdr:sp macro="" textlink="">
      <xdr:nvSpPr>
        <xdr:cNvPr id="487" name="テキスト ボックス 486">
          <a:extLst>
            <a:ext uri="{FF2B5EF4-FFF2-40B4-BE49-F238E27FC236}">
              <a16:creationId xmlns:a16="http://schemas.microsoft.com/office/drawing/2014/main" id="{00000000-0008-0000-0300-0000E7010000}"/>
            </a:ext>
          </a:extLst>
        </xdr:cNvPr>
        <xdr:cNvSpPr txBox="1"/>
      </xdr:nvSpPr>
      <xdr:spPr>
        <a:xfrm>
          <a:off x="13131800" y="3894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山形県川西町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13,698
13,615
166.60
12,982,130
12,452,555
500,036
6,710,792
14,967,165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12.7
130.8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４年８月豪雨災害対応に係る特定財源の減により、人件費に係る経常収支比率は、前年度と比較して０．７ポイントの増となった。今後は、小学校統合や幼児施設等の民間への運営委託の検討を進めるとともに、定員適正化計画に基づき、将来を見据え計画的・合理的な定員管理を図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146050</xdr:rowOff>
    </xdr:from>
    <xdr:to>
      <xdr:col>24</xdr:col>
      <xdr:colOff>25400</xdr:colOff>
      <xdr:row>41</xdr:row>
      <xdr:rowOff>153670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03900"/>
          <a:ext cx="0" cy="1379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125747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155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153670</xdr:rowOff>
    </xdr:from>
    <xdr:to>
      <xdr:col>24</xdr:col>
      <xdr:colOff>114300</xdr:colOff>
      <xdr:row>41</xdr:row>
      <xdr:rowOff>153670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183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60977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47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146050</xdr:rowOff>
    </xdr:from>
    <xdr:to>
      <xdr:col>24</xdr:col>
      <xdr:colOff>114300</xdr:colOff>
      <xdr:row>33</xdr:row>
      <xdr:rowOff>146050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03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58420</xdr:rowOff>
    </xdr:from>
    <xdr:to>
      <xdr:col>24</xdr:col>
      <xdr:colOff>25400</xdr:colOff>
      <xdr:row>36</xdr:row>
      <xdr:rowOff>111760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23062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78757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2509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106680</xdr:rowOff>
    </xdr:from>
    <xdr:to>
      <xdr:col>24</xdr:col>
      <xdr:colOff>76200</xdr:colOff>
      <xdr:row>37</xdr:row>
      <xdr:rowOff>36830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2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58420</xdr:rowOff>
    </xdr:from>
    <xdr:to>
      <xdr:col>19</xdr:col>
      <xdr:colOff>187325</xdr:colOff>
      <xdr:row>36</xdr:row>
      <xdr:rowOff>66040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23062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68580</xdr:rowOff>
    </xdr:from>
    <xdr:to>
      <xdr:col>20</xdr:col>
      <xdr:colOff>38100</xdr:colOff>
      <xdr:row>36</xdr:row>
      <xdr:rowOff>170180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40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154957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3271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66040</xdr:rowOff>
    </xdr:from>
    <xdr:to>
      <xdr:col>15</xdr:col>
      <xdr:colOff>98425</xdr:colOff>
      <xdr:row>36</xdr:row>
      <xdr:rowOff>157480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623824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38100</xdr:rowOff>
    </xdr:from>
    <xdr:to>
      <xdr:col>15</xdr:col>
      <xdr:colOff>149225</xdr:colOff>
      <xdr:row>36</xdr:row>
      <xdr:rowOff>139700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1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124477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29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119380</xdr:rowOff>
    </xdr:from>
    <xdr:to>
      <xdr:col>11</xdr:col>
      <xdr:colOff>9525</xdr:colOff>
      <xdr:row>36</xdr:row>
      <xdr:rowOff>157480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a:off x="1320800" y="629158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129540</xdr:rowOff>
    </xdr:from>
    <xdr:to>
      <xdr:col>11</xdr:col>
      <xdr:colOff>60325</xdr:colOff>
      <xdr:row>37</xdr:row>
      <xdr:rowOff>59690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44467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38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163830</xdr:rowOff>
    </xdr:from>
    <xdr:to>
      <xdr:col>6</xdr:col>
      <xdr:colOff>171450</xdr:colOff>
      <xdr:row>36</xdr:row>
      <xdr:rowOff>93980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164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104157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593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60960</xdr:rowOff>
    </xdr:from>
    <xdr:to>
      <xdr:col>24</xdr:col>
      <xdr:colOff>76200</xdr:colOff>
      <xdr:row>36</xdr:row>
      <xdr:rowOff>162560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233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77487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078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7620</xdr:rowOff>
    </xdr:from>
    <xdr:to>
      <xdr:col>20</xdr:col>
      <xdr:colOff>38100</xdr:colOff>
      <xdr:row>36</xdr:row>
      <xdr:rowOff>109220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119397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948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15240</xdr:rowOff>
    </xdr:from>
    <xdr:to>
      <xdr:col>15</xdr:col>
      <xdr:colOff>149225</xdr:colOff>
      <xdr:row>36</xdr:row>
      <xdr:rowOff>116840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187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127017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95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106680</xdr:rowOff>
    </xdr:from>
    <xdr:to>
      <xdr:col>11</xdr:col>
      <xdr:colOff>60325</xdr:colOff>
      <xdr:row>37</xdr:row>
      <xdr:rowOff>36830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27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47007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047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68580</xdr:rowOff>
    </xdr:from>
    <xdr:to>
      <xdr:col>6</xdr:col>
      <xdr:colOff>171450</xdr:colOff>
      <xdr:row>36</xdr:row>
      <xdr:rowOff>170180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24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154957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327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４年８月豪雨災害に係る災害救助費、新型コロナワクチン接種事業等の減により、昨年度と比較して０．１ポイントの減となっている。経営改革プランや行政評価に基づいた行財政改革を推進し、経費節減及び効率的な事業執行に努め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7" name="物件費グラフ枠">
          <a:extLst>
            <a:ext uri="{FF2B5EF4-FFF2-40B4-BE49-F238E27FC236}">
              <a16:creationId xmlns:a16="http://schemas.microsoft.com/office/drawing/2014/main" id="{00000000-0008-0000-0400-000075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81280</xdr:rowOff>
    </xdr:from>
    <xdr:to>
      <xdr:col>82</xdr:col>
      <xdr:colOff>107950</xdr:colOff>
      <xdr:row>20</xdr:row>
      <xdr:rowOff>161290</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flipV="1">
          <a:off x="16510000" y="231013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133367</xdr:rowOff>
    </xdr:from>
    <xdr:ext cx="762000" cy="259045"/>
    <xdr:sp macro="" textlink="">
      <xdr:nvSpPr>
        <xdr:cNvPr id="119" name="物件費最小値テキスト">
          <a:extLst>
            <a:ext uri="{FF2B5EF4-FFF2-40B4-BE49-F238E27FC236}">
              <a16:creationId xmlns:a16="http://schemas.microsoft.com/office/drawing/2014/main" id="{00000000-0008-0000-0400-000077000000}"/>
            </a:ext>
          </a:extLst>
        </xdr:cNvPr>
        <xdr:cNvSpPr txBox="1"/>
      </xdr:nvSpPr>
      <xdr:spPr>
        <a:xfrm>
          <a:off x="16598900" y="3562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161290</xdr:rowOff>
    </xdr:from>
    <xdr:to>
      <xdr:col>82</xdr:col>
      <xdr:colOff>196850</xdr:colOff>
      <xdr:row>20</xdr:row>
      <xdr:rowOff>161290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3590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167657</xdr:rowOff>
    </xdr:from>
    <xdr:ext cx="762000" cy="259045"/>
    <xdr:sp macro="" textlink="">
      <xdr:nvSpPr>
        <xdr:cNvPr id="121" name="物件費最大値テキスト">
          <a:extLst>
            <a:ext uri="{FF2B5EF4-FFF2-40B4-BE49-F238E27FC236}">
              <a16:creationId xmlns:a16="http://schemas.microsoft.com/office/drawing/2014/main" id="{00000000-0008-0000-0400-000079000000}"/>
            </a:ext>
          </a:extLst>
        </xdr:cNvPr>
        <xdr:cNvSpPr txBox="1"/>
      </xdr:nvSpPr>
      <xdr:spPr>
        <a:xfrm>
          <a:off x="16598900" y="2053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81280</xdr:rowOff>
    </xdr:from>
    <xdr:to>
      <xdr:col>82</xdr:col>
      <xdr:colOff>196850</xdr:colOff>
      <xdr:row>13</xdr:row>
      <xdr:rowOff>81280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2310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69850</xdr:rowOff>
    </xdr:from>
    <xdr:to>
      <xdr:col>82</xdr:col>
      <xdr:colOff>107950</xdr:colOff>
      <xdr:row>14</xdr:row>
      <xdr:rowOff>75565</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flipV="1">
          <a:off x="15671800" y="2470150"/>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31132</xdr:rowOff>
    </xdr:from>
    <xdr:ext cx="762000" cy="259045"/>
    <xdr:sp macro="" textlink="">
      <xdr:nvSpPr>
        <xdr:cNvPr id="124" name="物件費平均値テキスト">
          <a:extLst>
            <a:ext uri="{FF2B5EF4-FFF2-40B4-BE49-F238E27FC236}">
              <a16:creationId xmlns:a16="http://schemas.microsoft.com/office/drawing/2014/main" id="{00000000-0008-0000-0400-00007C000000}"/>
            </a:ext>
          </a:extLst>
        </xdr:cNvPr>
        <xdr:cNvSpPr txBox="1"/>
      </xdr:nvSpPr>
      <xdr:spPr>
        <a:xfrm>
          <a:off x="16598900" y="26028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59055</xdr:rowOff>
    </xdr:from>
    <xdr:to>
      <xdr:col>82</xdr:col>
      <xdr:colOff>158750</xdr:colOff>
      <xdr:row>15</xdr:row>
      <xdr:rowOff>160655</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6459200" y="2630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12700</xdr:rowOff>
    </xdr:from>
    <xdr:to>
      <xdr:col>78</xdr:col>
      <xdr:colOff>69850</xdr:colOff>
      <xdr:row>14</xdr:row>
      <xdr:rowOff>75565</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4782800" y="2413000"/>
          <a:ext cx="8890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13335</xdr:rowOff>
    </xdr:from>
    <xdr:to>
      <xdr:col>78</xdr:col>
      <xdr:colOff>120650</xdr:colOff>
      <xdr:row>15</xdr:row>
      <xdr:rowOff>114935</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5621000" y="2585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99712</xdr:rowOff>
    </xdr:from>
    <xdr:ext cx="736600" cy="259045"/>
    <xdr:sp macro="" textlink="">
      <xdr:nvSpPr>
        <xdr:cNvPr id="128" name="テキスト ボックス 127">
          <a:extLst>
            <a:ext uri="{FF2B5EF4-FFF2-40B4-BE49-F238E27FC236}">
              <a16:creationId xmlns:a16="http://schemas.microsoft.com/office/drawing/2014/main" id="{00000000-0008-0000-0400-000080000000}"/>
            </a:ext>
          </a:extLst>
        </xdr:cNvPr>
        <xdr:cNvSpPr txBox="1"/>
      </xdr:nvSpPr>
      <xdr:spPr>
        <a:xfrm>
          <a:off x="15290800" y="26714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104140</xdr:rowOff>
    </xdr:from>
    <xdr:to>
      <xdr:col>73</xdr:col>
      <xdr:colOff>180975</xdr:colOff>
      <xdr:row>14</xdr:row>
      <xdr:rowOff>12700</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a:off x="13893800" y="2332990"/>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121920</xdr:rowOff>
    </xdr:from>
    <xdr:to>
      <xdr:col>74</xdr:col>
      <xdr:colOff>31750</xdr:colOff>
      <xdr:row>15</xdr:row>
      <xdr:rowOff>52070</xdr:rowOff>
    </xdr:to>
    <xdr:sp macro="" textlink="">
      <xdr:nvSpPr>
        <xdr:cNvPr id="130" name="フローチャート: 判断 129">
          <a:extLst>
            <a:ext uri="{FF2B5EF4-FFF2-40B4-BE49-F238E27FC236}">
              <a16:creationId xmlns:a16="http://schemas.microsoft.com/office/drawing/2014/main" id="{00000000-0008-0000-0400-000082000000}"/>
            </a:ext>
          </a:extLst>
        </xdr:cNvPr>
        <xdr:cNvSpPr/>
      </xdr:nvSpPr>
      <xdr:spPr>
        <a:xfrm>
          <a:off x="14732000" y="252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36847</xdr:rowOff>
    </xdr:from>
    <xdr:ext cx="762000" cy="259045"/>
    <xdr:sp macro="" textlink="">
      <xdr:nvSpPr>
        <xdr:cNvPr id="131" name="テキスト ボックス 130">
          <a:extLst>
            <a:ext uri="{FF2B5EF4-FFF2-40B4-BE49-F238E27FC236}">
              <a16:creationId xmlns:a16="http://schemas.microsoft.com/office/drawing/2014/main" id="{00000000-0008-0000-0400-000083000000}"/>
            </a:ext>
          </a:extLst>
        </xdr:cNvPr>
        <xdr:cNvSpPr txBox="1"/>
      </xdr:nvSpPr>
      <xdr:spPr>
        <a:xfrm>
          <a:off x="14401800" y="260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98425</xdr:rowOff>
    </xdr:from>
    <xdr:to>
      <xdr:col>69</xdr:col>
      <xdr:colOff>92075</xdr:colOff>
      <xdr:row>13</xdr:row>
      <xdr:rowOff>104140</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3004800" y="232727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144780</xdr:rowOff>
    </xdr:from>
    <xdr:to>
      <xdr:col>69</xdr:col>
      <xdr:colOff>142875</xdr:colOff>
      <xdr:row>15</xdr:row>
      <xdr:rowOff>74930</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3843000" y="254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59707</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3512800" y="2631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1905</xdr:rowOff>
    </xdr:from>
    <xdr:to>
      <xdr:col>65</xdr:col>
      <xdr:colOff>53975</xdr:colOff>
      <xdr:row>15</xdr:row>
      <xdr:rowOff>103505</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2954000" y="2573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88282</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2623800" y="2660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19050</xdr:rowOff>
    </xdr:from>
    <xdr:to>
      <xdr:col>82</xdr:col>
      <xdr:colOff>158750</xdr:colOff>
      <xdr:row>14</xdr:row>
      <xdr:rowOff>120650</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6459200" y="2419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35577</xdr:rowOff>
    </xdr:from>
    <xdr:ext cx="762000" cy="259045"/>
    <xdr:sp macro="" textlink="">
      <xdr:nvSpPr>
        <xdr:cNvPr id="143" name="物件費該当値テキスト">
          <a:extLst>
            <a:ext uri="{FF2B5EF4-FFF2-40B4-BE49-F238E27FC236}">
              <a16:creationId xmlns:a16="http://schemas.microsoft.com/office/drawing/2014/main" id="{00000000-0008-0000-0400-00008F000000}"/>
            </a:ext>
          </a:extLst>
        </xdr:cNvPr>
        <xdr:cNvSpPr txBox="1"/>
      </xdr:nvSpPr>
      <xdr:spPr>
        <a:xfrm>
          <a:off x="16598900" y="226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24765</xdr:rowOff>
    </xdr:from>
    <xdr:to>
      <xdr:col>78</xdr:col>
      <xdr:colOff>120650</xdr:colOff>
      <xdr:row>14</xdr:row>
      <xdr:rowOff>126365</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5621000" y="2425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136542</xdr:rowOff>
    </xdr:from>
    <xdr:ext cx="7366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5290800" y="21939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133350</xdr:rowOff>
    </xdr:from>
    <xdr:to>
      <xdr:col>74</xdr:col>
      <xdr:colOff>31750</xdr:colOff>
      <xdr:row>14</xdr:row>
      <xdr:rowOff>63500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4732000" y="236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73677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4401800" y="213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53340</xdr:rowOff>
    </xdr:from>
    <xdr:to>
      <xdr:col>69</xdr:col>
      <xdr:colOff>142875</xdr:colOff>
      <xdr:row>13</xdr:row>
      <xdr:rowOff>154940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3843000" y="2282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11</xdr:row>
      <xdr:rowOff>165117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3512800" y="2051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47625</xdr:rowOff>
    </xdr:from>
    <xdr:to>
      <xdr:col>65</xdr:col>
      <xdr:colOff>53975</xdr:colOff>
      <xdr:row>13</xdr:row>
      <xdr:rowOff>149225</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2954000" y="2276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11</xdr:row>
      <xdr:rowOff>159402</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2623800" y="2045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2" name="テキスト ボックス 161">
          <a:extLst>
            <a:ext uri="{FF2B5EF4-FFF2-40B4-BE49-F238E27FC236}">
              <a16:creationId xmlns:a16="http://schemas.microsoft.com/office/drawing/2014/main" id="{00000000-0008-0000-0400-0000A2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４年８月豪雨災害に係る災害救助費や教育・保育施設給付事業等の減により、昨年度と比較すると、０．６ポイントの減となっている。高齢化の進展に伴う扶助費の増加が懸念されるが、適正な事務執行に努める。</a:t>
          </a:r>
        </a:p>
      </xdr:txBody>
    </xdr:sp>
    <xdr:clientData/>
  </xdr:twoCellAnchor>
  <xdr:oneCellAnchor>
    <xdr:from>
      <xdr:col>3</xdr:col>
      <xdr:colOff>123825</xdr:colOff>
      <xdr:row>49</xdr:row>
      <xdr:rowOff>107950</xdr:rowOff>
    </xdr:from>
    <xdr:ext cx="298543" cy="225703"/>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8" name="扶助費グラフ枠">
          <a:extLst>
            <a:ext uri="{FF2B5EF4-FFF2-40B4-BE49-F238E27FC236}">
              <a16:creationId xmlns:a16="http://schemas.microsoft.com/office/drawing/2014/main" id="{00000000-0008-0000-0400-0000B2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31750</xdr:rowOff>
    </xdr:from>
    <xdr:to>
      <xdr:col>24</xdr:col>
      <xdr:colOff>25400</xdr:colOff>
      <xdr:row>62</xdr:row>
      <xdr:rowOff>31750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flipV="1">
          <a:off x="4826000" y="9118600"/>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3827</xdr:rowOff>
    </xdr:from>
    <xdr:ext cx="762000" cy="259045"/>
    <xdr:sp macro="" textlink="">
      <xdr:nvSpPr>
        <xdr:cNvPr id="180" name="扶助費最小値テキスト">
          <a:extLst>
            <a:ext uri="{FF2B5EF4-FFF2-40B4-BE49-F238E27FC236}">
              <a16:creationId xmlns:a16="http://schemas.microsoft.com/office/drawing/2014/main" id="{00000000-0008-0000-0400-0000B4000000}"/>
            </a:ext>
          </a:extLst>
        </xdr:cNvPr>
        <xdr:cNvSpPr txBox="1"/>
      </xdr:nvSpPr>
      <xdr:spPr>
        <a:xfrm>
          <a:off x="4914900" y="1063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31750</xdr:rowOff>
    </xdr:from>
    <xdr:to>
      <xdr:col>24</xdr:col>
      <xdr:colOff>114300</xdr:colOff>
      <xdr:row>62</xdr:row>
      <xdr:rowOff>31750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a:off x="4737100" y="10661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118127</xdr:rowOff>
    </xdr:from>
    <xdr:ext cx="762000" cy="259045"/>
    <xdr:sp macro="" textlink="">
      <xdr:nvSpPr>
        <xdr:cNvPr id="182" name="扶助費最大値テキスト">
          <a:extLst>
            <a:ext uri="{FF2B5EF4-FFF2-40B4-BE49-F238E27FC236}">
              <a16:creationId xmlns:a16="http://schemas.microsoft.com/office/drawing/2014/main" id="{00000000-0008-0000-0400-0000B6000000}"/>
            </a:ext>
          </a:extLst>
        </xdr:cNvPr>
        <xdr:cNvSpPr txBox="1"/>
      </xdr:nvSpPr>
      <xdr:spPr>
        <a:xfrm>
          <a:off x="4914900" y="886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31750</xdr:rowOff>
    </xdr:from>
    <xdr:to>
      <xdr:col>24</xdr:col>
      <xdr:colOff>114300</xdr:colOff>
      <xdr:row>53</xdr:row>
      <xdr:rowOff>31750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9118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88900</xdr:rowOff>
    </xdr:from>
    <xdr:to>
      <xdr:col>24</xdr:col>
      <xdr:colOff>25400</xdr:colOff>
      <xdr:row>55</xdr:row>
      <xdr:rowOff>31750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flipV="1">
          <a:off x="3987800" y="9347200"/>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10177</xdr:rowOff>
    </xdr:from>
    <xdr:ext cx="762000" cy="259045"/>
    <xdr:sp macro="" textlink="">
      <xdr:nvSpPr>
        <xdr:cNvPr id="185" name="扶助費平均値テキスト">
          <a:extLst>
            <a:ext uri="{FF2B5EF4-FFF2-40B4-BE49-F238E27FC236}">
              <a16:creationId xmlns:a16="http://schemas.microsoft.com/office/drawing/2014/main" id="{00000000-0008-0000-0400-0000B9000000}"/>
            </a:ext>
          </a:extLst>
        </xdr:cNvPr>
        <xdr:cNvSpPr txBox="1"/>
      </xdr:nvSpPr>
      <xdr:spPr>
        <a:xfrm>
          <a:off x="4914900" y="9611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38100</xdr:rowOff>
    </xdr:from>
    <xdr:to>
      <xdr:col>24</xdr:col>
      <xdr:colOff>76200</xdr:colOff>
      <xdr:row>56</xdr:row>
      <xdr:rowOff>139700</xdr:rowOff>
    </xdr:to>
    <xdr:sp macro="" textlink="">
      <xdr:nvSpPr>
        <xdr:cNvPr id="186" name="フローチャート: 判断 185">
          <a:extLst>
            <a:ext uri="{FF2B5EF4-FFF2-40B4-BE49-F238E27FC236}">
              <a16:creationId xmlns:a16="http://schemas.microsoft.com/office/drawing/2014/main" id="{00000000-0008-0000-0400-0000BA000000}"/>
            </a:ext>
          </a:extLst>
        </xdr:cNvPr>
        <xdr:cNvSpPr/>
      </xdr:nvSpPr>
      <xdr:spPr>
        <a:xfrm>
          <a:off x="47752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107950</xdr:rowOff>
    </xdr:from>
    <xdr:to>
      <xdr:col>19</xdr:col>
      <xdr:colOff>187325</xdr:colOff>
      <xdr:row>55</xdr:row>
      <xdr:rowOff>31750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3098800" y="936625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152400</xdr:rowOff>
    </xdr:from>
    <xdr:to>
      <xdr:col>20</xdr:col>
      <xdr:colOff>38100</xdr:colOff>
      <xdr:row>56</xdr:row>
      <xdr:rowOff>82550</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39370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67327</xdr:rowOff>
    </xdr:from>
    <xdr:ext cx="736600" cy="259045"/>
    <xdr:sp macro="" textlink="">
      <xdr:nvSpPr>
        <xdr:cNvPr id="189" name="テキスト ボックス 188">
          <a:extLst>
            <a:ext uri="{FF2B5EF4-FFF2-40B4-BE49-F238E27FC236}">
              <a16:creationId xmlns:a16="http://schemas.microsoft.com/office/drawing/2014/main" id="{00000000-0008-0000-0400-0000BD000000}"/>
            </a:ext>
          </a:extLst>
        </xdr:cNvPr>
        <xdr:cNvSpPr txBox="1"/>
      </xdr:nvSpPr>
      <xdr:spPr>
        <a:xfrm>
          <a:off x="3606800" y="96685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107950</xdr:rowOff>
    </xdr:from>
    <xdr:to>
      <xdr:col>15</xdr:col>
      <xdr:colOff>98425</xdr:colOff>
      <xdr:row>55</xdr:row>
      <xdr:rowOff>12700</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flipV="1">
          <a:off x="2209800" y="936625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152400</xdr:rowOff>
    </xdr:from>
    <xdr:to>
      <xdr:col>15</xdr:col>
      <xdr:colOff>149225</xdr:colOff>
      <xdr:row>56</xdr:row>
      <xdr:rowOff>82550</xdr:rowOff>
    </xdr:to>
    <xdr:sp macro="" textlink="">
      <xdr:nvSpPr>
        <xdr:cNvPr id="191" name="フローチャート: 判断 190">
          <a:extLst>
            <a:ext uri="{FF2B5EF4-FFF2-40B4-BE49-F238E27FC236}">
              <a16:creationId xmlns:a16="http://schemas.microsoft.com/office/drawing/2014/main" id="{00000000-0008-0000-0400-0000BF000000}"/>
            </a:ext>
          </a:extLst>
        </xdr:cNvPr>
        <xdr:cNvSpPr/>
      </xdr:nvSpPr>
      <xdr:spPr>
        <a:xfrm>
          <a:off x="30480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67327</xdr:rowOff>
    </xdr:from>
    <xdr:ext cx="762000" cy="259045"/>
    <xdr:sp macro="" textlink="">
      <xdr:nvSpPr>
        <xdr:cNvPr id="192" name="テキスト ボックス 191">
          <a:extLst>
            <a:ext uri="{FF2B5EF4-FFF2-40B4-BE49-F238E27FC236}">
              <a16:creationId xmlns:a16="http://schemas.microsoft.com/office/drawing/2014/main" id="{00000000-0008-0000-0400-0000C0000000}"/>
            </a:ext>
          </a:extLst>
        </xdr:cNvPr>
        <xdr:cNvSpPr txBox="1"/>
      </xdr:nvSpPr>
      <xdr:spPr>
        <a:xfrm>
          <a:off x="2717800" y="9668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31750</xdr:rowOff>
    </xdr:from>
    <xdr:to>
      <xdr:col>11</xdr:col>
      <xdr:colOff>9525</xdr:colOff>
      <xdr:row>55</xdr:row>
      <xdr:rowOff>12700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1320800" y="929005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57150</xdr:rowOff>
    </xdr:from>
    <xdr:to>
      <xdr:col>11</xdr:col>
      <xdr:colOff>60325</xdr:colOff>
      <xdr:row>56</xdr:row>
      <xdr:rowOff>158750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2159000" y="965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143527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1828800" y="974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38100</xdr:rowOff>
    </xdr:from>
    <xdr:to>
      <xdr:col>6</xdr:col>
      <xdr:colOff>171450</xdr:colOff>
      <xdr:row>57</xdr:row>
      <xdr:rowOff>139700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1270000" y="9810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124477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939800" y="9897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38100</xdr:rowOff>
    </xdr:from>
    <xdr:to>
      <xdr:col>24</xdr:col>
      <xdr:colOff>76200</xdr:colOff>
      <xdr:row>54</xdr:row>
      <xdr:rowOff>139700</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4775200" y="929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54627</xdr:rowOff>
    </xdr:from>
    <xdr:ext cx="762000" cy="259045"/>
    <xdr:sp macro="" textlink="">
      <xdr:nvSpPr>
        <xdr:cNvPr id="204" name="扶助費該当値テキスト">
          <a:extLst>
            <a:ext uri="{FF2B5EF4-FFF2-40B4-BE49-F238E27FC236}">
              <a16:creationId xmlns:a16="http://schemas.microsoft.com/office/drawing/2014/main" id="{00000000-0008-0000-0400-0000CC000000}"/>
            </a:ext>
          </a:extLst>
        </xdr:cNvPr>
        <xdr:cNvSpPr txBox="1"/>
      </xdr:nvSpPr>
      <xdr:spPr>
        <a:xfrm>
          <a:off x="4914900" y="914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152400</xdr:rowOff>
    </xdr:from>
    <xdr:to>
      <xdr:col>20</xdr:col>
      <xdr:colOff>38100</xdr:colOff>
      <xdr:row>55</xdr:row>
      <xdr:rowOff>82550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3937000" y="941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92727</xdr:rowOff>
    </xdr:from>
    <xdr:ext cx="7366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3606800" y="9179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57150</xdr:rowOff>
    </xdr:from>
    <xdr:to>
      <xdr:col>15</xdr:col>
      <xdr:colOff>149225</xdr:colOff>
      <xdr:row>54</xdr:row>
      <xdr:rowOff>158750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048000" y="9315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168927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2717800" y="9084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133350</xdr:rowOff>
    </xdr:from>
    <xdr:to>
      <xdr:col>11</xdr:col>
      <xdr:colOff>60325</xdr:colOff>
      <xdr:row>55</xdr:row>
      <xdr:rowOff>63500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2159000" y="9391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73677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1828800" y="916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152400</xdr:rowOff>
    </xdr:from>
    <xdr:to>
      <xdr:col>6</xdr:col>
      <xdr:colOff>171450</xdr:colOff>
      <xdr:row>54</xdr:row>
      <xdr:rowOff>82550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1270000" y="9239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92727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939800" y="9008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3" name="テキスト ボックス 222">
          <a:extLst>
            <a:ext uri="{FF2B5EF4-FFF2-40B4-BE49-F238E27FC236}">
              <a16:creationId xmlns:a16="http://schemas.microsoft.com/office/drawing/2014/main" id="{00000000-0008-0000-0400-0000DF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特別会計等への繰出金や少雪による除雪委託料等の減により、昨年度と比較し０．９ポイントの減となっている。引き続き行財政改革を推進し、経常的経費の削減及び経常収支比率の改善を図る。</a:t>
          </a:r>
        </a:p>
      </xdr:txBody>
    </xdr:sp>
    <xdr:clientData/>
  </xdr:twoCellAnchor>
  <xdr:oneCellAnchor>
    <xdr:from>
      <xdr:col>62</xdr:col>
      <xdr:colOff>6350</xdr:colOff>
      <xdr:row>49</xdr:row>
      <xdr:rowOff>107950</xdr:rowOff>
    </xdr:from>
    <xdr:ext cx="298543" cy="225703"/>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1" name="その他グラフ枠">
          <a:extLst>
            <a:ext uri="{FF2B5EF4-FFF2-40B4-BE49-F238E27FC236}">
              <a16:creationId xmlns:a16="http://schemas.microsoft.com/office/drawing/2014/main" id="{00000000-0008-0000-0400-0000F1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143328</xdr:rowOff>
    </xdr:from>
    <xdr:to>
      <xdr:col>82</xdr:col>
      <xdr:colOff>107950</xdr:colOff>
      <xdr:row>62</xdr:row>
      <xdr:rowOff>50800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flipV="1">
          <a:off x="16510000" y="9058728"/>
          <a:ext cx="0" cy="1621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62</xdr:row>
      <xdr:rowOff>22877</xdr:rowOff>
    </xdr:from>
    <xdr:ext cx="762000" cy="259045"/>
    <xdr:sp macro="" textlink="">
      <xdr:nvSpPr>
        <xdr:cNvPr id="243" name="その他最小値テキスト">
          <a:extLst>
            <a:ext uri="{FF2B5EF4-FFF2-40B4-BE49-F238E27FC236}">
              <a16:creationId xmlns:a16="http://schemas.microsoft.com/office/drawing/2014/main" id="{00000000-0008-0000-0400-0000F3000000}"/>
            </a:ext>
          </a:extLst>
        </xdr:cNvPr>
        <xdr:cNvSpPr txBox="1"/>
      </xdr:nvSpPr>
      <xdr:spPr>
        <a:xfrm>
          <a:off x="165989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50800</xdr:rowOff>
    </xdr:from>
    <xdr:to>
      <xdr:col>82</xdr:col>
      <xdr:colOff>196850</xdr:colOff>
      <xdr:row>62</xdr:row>
      <xdr:rowOff>50800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6421100" y="1068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58255</xdr:rowOff>
    </xdr:from>
    <xdr:ext cx="762000" cy="259045"/>
    <xdr:sp macro="" textlink="">
      <xdr:nvSpPr>
        <xdr:cNvPr id="245" name="その他最大値テキスト">
          <a:extLst>
            <a:ext uri="{FF2B5EF4-FFF2-40B4-BE49-F238E27FC236}">
              <a16:creationId xmlns:a16="http://schemas.microsoft.com/office/drawing/2014/main" id="{00000000-0008-0000-0400-0000F5000000}"/>
            </a:ext>
          </a:extLst>
        </xdr:cNvPr>
        <xdr:cNvSpPr txBox="1"/>
      </xdr:nvSpPr>
      <xdr:spPr>
        <a:xfrm>
          <a:off x="16598900" y="8802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143328</xdr:rowOff>
    </xdr:from>
    <xdr:to>
      <xdr:col>82</xdr:col>
      <xdr:colOff>196850</xdr:colOff>
      <xdr:row>52</xdr:row>
      <xdr:rowOff>143328</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90587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12700</xdr:rowOff>
    </xdr:from>
    <xdr:to>
      <xdr:col>82</xdr:col>
      <xdr:colOff>107950</xdr:colOff>
      <xdr:row>56</xdr:row>
      <xdr:rowOff>110672</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flipV="1">
          <a:off x="15671800" y="9613900"/>
          <a:ext cx="8382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75492</xdr:rowOff>
    </xdr:from>
    <xdr:ext cx="762000" cy="259045"/>
    <xdr:sp macro="" textlink="">
      <xdr:nvSpPr>
        <xdr:cNvPr id="248" name="その他平均値テキスト">
          <a:extLst>
            <a:ext uri="{FF2B5EF4-FFF2-40B4-BE49-F238E27FC236}">
              <a16:creationId xmlns:a16="http://schemas.microsoft.com/office/drawing/2014/main" id="{00000000-0008-0000-0400-0000F8000000}"/>
            </a:ext>
          </a:extLst>
        </xdr:cNvPr>
        <xdr:cNvSpPr txBox="1"/>
      </xdr:nvSpPr>
      <xdr:spPr>
        <a:xfrm>
          <a:off x="16598900" y="96766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103415</xdr:rowOff>
    </xdr:from>
    <xdr:to>
      <xdr:col>82</xdr:col>
      <xdr:colOff>158750</xdr:colOff>
      <xdr:row>57</xdr:row>
      <xdr:rowOff>33565</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6459200" y="9704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110672</xdr:rowOff>
    </xdr:from>
    <xdr:to>
      <xdr:col>78</xdr:col>
      <xdr:colOff>69850</xdr:colOff>
      <xdr:row>57</xdr:row>
      <xdr:rowOff>15422</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4782800" y="9711872"/>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40822</xdr:rowOff>
    </xdr:from>
    <xdr:to>
      <xdr:col>78</xdr:col>
      <xdr:colOff>120650</xdr:colOff>
      <xdr:row>57</xdr:row>
      <xdr:rowOff>142422</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5621000" y="9813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127199</xdr:rowOff>
    </xdr:from>
    <xdr:ext cx="7366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5290800" y="9899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15422</xdr:rowOff>
    </xdr:from>
    <xdr:to>
      <xdr:col>73</xdr:col>
      <xdr:colOff>180975</xdr:colOff>
      <xdr:row>57</xdr:row>
      <xdr:rowOff>124278</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flipV="1">
          <a:off x="13893800" y="9788072"/>
          <a:ext cx="889000" cy="108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8165</xdr:rowOff>
    </xdr:from>
    <xdr:to>
      <xdr:col>74</xdr:col>
      <xdr:colOff>31750</xdr:colOff>
      <xdr:row>57</xdr:row>
      <xdr:rowOff>109765</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4732000" y="9780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94542</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4401800" y="9867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121557</xdr:rowOff>
    </xdr:from>
    <xdr:to>
      <xdr:col>69</xdr:col>
      <xdr:colOff>92075</xdr:colOff>
      <xdr:row>57</xdr:row>
      <xdr:rowOff>124278</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3004800" y="9722757"/>
          <a:ext cx="889000" cy="174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117022</xdr:rowOff>
    </xdr:from>
    <xdr:to>
      <xdr:col>69</xdr:col>
      <xdr:colOff>142875</xdr:colOff>
      <xdr:row>58</xdr:row>
      <xdr:rowOff>47172</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3843000" y="9889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31949</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512800" y="9976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138793</xdr:rowOff>
    </xdr:from>
    <xdr:to>
      <xdr:col>65</xdr:col>
      <xdr:colOff>53975</xdr:colOff>
      <xdr:row>58</xdr:row>
      <xdr:rowOff>68943</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2954000" y="9911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53720</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2623800" y="9997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133350</xdr:rowOff>
    </xdr:from>
    <xdr:to>
      <xdr:col>82</xdr:col>
      <xdr:colOff>158750</xdr:colOff>
      <xdr:row>56</xdr:row>
      <xdr:rowOff>63500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64592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149877</xdr:rowOff>
    </xdr:from>
    <xdr:ext cx="762000" cy="259045"/>
    <xdr:sp macro="" textlink="">
      <xdr:nvSpPr>
        <xdr:cNvPr id="267" name="その他該当値テキスト">
          <a:extLst>
            <a:ext uri="{FF2B5EF4-FFF2-40B4-BE49-F238E27FC236}">
              <a16:creationId xmlns:a16="http://schemas.microsoft.com/office/drawing/2014/main" id="{00000000-0008-0000-0400-00000B010000}"/>
            </a:ext>
          </a:extLst>
        </xdr:cNvPr>
        <xdr:cNvSpPr txBox="1"/>
      </xdr:nvSpPr>
      <xdr:spPr>
        <a:xfrm>
          <a:off x="16598900" y="940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59872</xdr:rowOff>
    </xdr:from>
    <xdr:to>
      <xdr:col>78</xdr:col>
      <xdr:colOff>120650</xdr:colOff>
      <xdr:row>56</xdr:row>
      <xdr:rowOff>161472</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5621000" y="9661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199</xdr:rowOff>
    </xdr:from>
    <xdr:ext cx="7366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5290800" y="9429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136072</xdr:rowOff>
    </xdr:from>
    <xdr:to>
      <xdr:col>74</xdr:col>
      <xdr:colOff>31750</xdr:colOff>
      <xdr:row>57</xdr:row>
      <xdr:rowOff>66222</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4732000" y="973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76399</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4401800" y="9506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73478</xdr:rowOff>
    </xdr:from>
    <xdr:to>
      <xdr:col>69</xdr:col>
      <xdr:colOff>142875</xdr:colOff>
      <xdr:row>58</xdr:row>
      <xdr:rowOff>3628</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3843000" y="9846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13805</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3512800" y="9615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70757</xdr:rowOff>
    </xdr:from>
    <xdr:to>
      <xdr:col>65</xdr:col>
      <xdr:colOff>53975</xdr:colOff>
      <xdr:row>57</xdr:row>
      <xdr:rowOff>907</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2954000" y="9671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11084</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2623800" y="9440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置賜広域病院企業団に係る負担金の一部（地方交付税分）が、本町を経由して支出されることが、類似団体平均と大きくかい離している要因であり、負担金額の増減より大きく左右される状況である。</a:t>
          </a:r>
        </a:p>
      </xdr:txBody>
    </xdr:sp>
    <xdr:clientData/>
  </xdr:twoCellAnchor>
  <xdr:oneCellAnchor>
    <xdr:from>
      <xdr:col>62</xdr:col>
      <xdr:colOff>6350</xdr:colOff>
      <xdr:row>29</xdr:row>
      <xdr:rowOff>107950</xdr:rowOff>
    </xdr:from>
    <xdr:ext cx="298543" cy="225703"/>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0" name="補助費等グラフ枠">
          <a:extLst>
            <a:ext uri="{FF2B5EF4-FFF2-40B4-BE49-F238E27FC236}">
              <a16:creationId xmlns:a16="http://schemas.microsoft.com/office/drawing/2014/main" id="{00000000-0008-0000-0400-00002C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88138</xdr:rowOff>
    </xdr:from>
    <xdr:to>
      <xdr:col>82</xdr:col>
      <xdr:colOff>107950</xdr:colOff>
      <xdr:row>41</xdr:row>
      <xdr:rowOff>78994</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flipV="1">
          <a:off x="16510000" y="5745988"/>
          <a:ext cx="0" cy="13624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51071</xdr:rowOff>
    </xdr:from>
    <xdr:ext cx="762000" cy="259045"/>
    <xdr:sp macro="" textlink="">
      <xdr:nvSpPr>
        <xdr:cNvPr id="302" name="補助費等最小値テキスト">
          <a:extLst>
            <a:ext uri="{FF2B5EF4-FFF2-40B4-BE49-F238E27FC236}">
              <a16:creationId xmlns:a16="http://schemas.microsoft.com/office/drawing/2014/main" id="{00000000-0008-0000-0400-00002E010000}"/>
            </a:ext>
          </a:extLst>
        </xdr:cNvPr>
        <xdr:cNvSpPr txBox="1"/>
      </xdr:nvSpPr>
      <xdr:spPr>
        <a:xfrm>
          <a:off x="16598900" y="7080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78994</xdr:rowOff>
    </xdr:from>
    <xdr:to>
      <xdr:col>82</xdr:col>
      <xdr:colOff>196850</xdr:colOff>
      <xdr:row>41</xdr:row>
      <xdr:rowOff>78994</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6421100" y="7108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3065</xdr:rowOff>
    </xdr:from>
    <xdr:ext cx="762000" cy="259045"/>
    <xdr:sp macro="" textlink="">
      <xdr:nvSpPr>
        <xdr:cNvPr id="304" name="補助費等最大値テキスト">
          <a:extLst>
            <a:ext uri="{FF2B5EF4-FFF2-40B4-BE49-F238E27FC236}">
              <a16:creationId xmlns:a16="http://schemas.microsoft.com/office/drawing/2014/main" id="{00000000-0008-0000-0400-000030010000}"/>
            </a:ext>
          </a:extLst>
        </xdr:cNvPr>
        <xdr:cNvSpPr txBox="1"/>
      </xdr:nvSpPr>
      <xdr:spPr>
        <a:xfrm>
          <a:off x="16598900" y="54894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88138</xdr:rowOff>
    </xdr:from>
    <xdr:to>
      <xdr:col>82</xdr:col>
      <xdr:colOff>196850</xdr:colOff>
      <xdr:row>33</xdr:row>
      <xdr:rowOff>88138</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5745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41</xdr:row>
      <xdr:rowOff>14986</xdr:rowOff>
    </xdr:from>
    <xdr:to>
      <xdr:col>82</xdr:col>
      <xdr:colOff>107950</xdr:colOff>
      <xdr:row>41</xdr:row>
      <xdr:rowOff>78994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5671800" y="7044436"/>
          <a:ext cx="8382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143019</xdr:rowOff>
    </xdr:from>
    <xdr:ext cx="762000" cy="259045"/>
    <xdr:sp macro="" textlink="">
      <xdr:nvSpPr>
        <xdr:cNvPr id="307" name="補助費等平均値テキスト">
          <a:extLst>
            <a:ext uri="{FF2B5EF4-FFF2-40B4-BE49-F238E27FC236}">
              <a16:creationId xmlns:a16="http://schemas.microsoft.com/office/drawing/2014/main" id="{00000000-0008-0000-0400-000033010000}"/>
            </a:ext>
          </a:extLst>
        </xdr:cNvPr>
        <xdr:cNvSpPr txBox="1"/>
      </xdr:nvSpPr>
      <xdr:spPr>
        <a:xfrm>
          <a:off x="16598900" y="61437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126492</xdr:rowOff>
    </xdr:from>
    <xdr:to>
      <xdr:col>82</xdr:col>
      <xdr:colOff>158750</xdr:colOff>
      <xdr:row>37</xdr:row>
      <xdr:rowOff>56642</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6459200" y="6298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40</xdr:row>
      <xdr:rowOff>122428</xdr:rowOff>
    </xdr:from>
    <xdr:to>
      <xdr:col>78</xdr:col>
      <xdr:colOff>69850</xdr:colOff>
      <xdr:row>41</xdr:row>
      <xdr:rowOff>14986</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4782800" y="6980428"/>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16764</xdr:rowOff>
    </xdr:from>
    <xdr:to>
      <xdr:col>78</xdr:col>
      <xdr:colOff>120650</xdr:colOff>
      <xdr:row>36</xdr:row>
      <xdr:rowOff>118364</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5621000" y="61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128541</xdr:rowOff>
    </xdr:from>
    <xdr:ext cx="7366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5290800" y="59578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40</xdr:row>
      <xdr:rowOff>122428</xdr:rowOff>
    </xdr:from>
    <xdr:to>
      <xdr:col>73</xdr:col>
      <xdr:colOff>180975</xdr:colOff>
      <xdr:row>41</xdr:row>
      <xdr:rowOff>88138</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flipV="1">
          <a:off x="13893800" y="6980428"/>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124206</xdr:rowOff>
    </xdr:from>
    <xdr:to>
      <xdr:col>74</xdr:col>
      <xdr:colOff>31750</xdr:colOff>
      <xdr:row>36</xdr:row>
      <xdr:rowOff>54356</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4732000" y="6124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64533</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4401800" y="5893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41</xdr:row>
      <xdr:rowOff>78994</xdr:rowOff>
    </xdr:from>
    <xdr:to>
      <xdr:col>69</xdr:col>
      <xdr:colOff>92075</xdr:colOff>
      <xdr:row>41</xdr:row>
      <xdr:rowOff>88138</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3004800" y="710844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169926</xdr:rowOff>
    </xdr:from>
    <xdr:to>
      <xdr:col>69</xdr:col>
      <xdr:colOff>142875</xdr:colOff>
      <xdr:row>36</xdr:row>
      <xdr:rowOff>100076</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3843000" y="617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110253</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3512800" y="5939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96774</xdr:rowOff>
    </xdr:from>
    <xdr:to>
      <xdr:col>65</xdr:col>
      <xdr:colOff>53975</xdr:colOff>
      <xdr:row>36</xdr:row>
      <xdr:rowOff>26924</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2954000" y="6097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37101</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2623800" y="5866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41</xdr:row>
      <xdr:rowOff>28194</xdr:rowOff>
    </xdr:from>
    <xdr:to>
      <xdr:col>82</xdr:col>
      <xdr:colOff>158750</xdr:colOff>
      <xdr:row>41</xdr:row>
      <xdr:rowOff>129794</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6459200" y="7057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40</xdr:row>
      <xdr:rowOff>108221</xdr:rowOff>
    </xdr:from>
    <xdr:ext cx="762000" cy="259045"/>
    <xdr:sp macro="" textlink="">
      <xdr:nvSpPr>
        <xdr:cNvPr id="326" name="補助費等該当値テキスト">
          <a:extLst>
            <a:ext uri="{FF2B5EF4-FFF2-40B4-BE49-F238E27FC236}">
              <a16:creationId xmlns:a16="http://schemas.microsoft.com/office/drawing/2014/main" id="{00000000-0008-0000-0400-000046010000}"/>
            </a:ext>
          </a:extLst>
        </xdr:cNvPr>
        <xdr:cNvSpPr txBox="1"/>
      </xdr:nvSpPr>
      <xdr:spPr>
        <a:xfrm>
          <a:off x="16598900" y="6966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40</xdr:row>
      <xdr:rowOff>135636</xdr:rowOff>
    </xdr:from>
    <xdr:to>
      <xdr:col>78</xdr:col>
      <xdr:colOff>120650</xdr:colOff>
      <xdr:row>41</xdr:row>
      <xdr:rowOff>65786</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5621000" y="6993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41</xdr:row>
      <xdr:rowOff>50563</xdr:rowOff>
    </xdr:from>
    <xdr:ext cx="7366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5290800" y="70800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40</xdr:row>
      <xdr:rowOff>71628</xdr:rowOff>
    </xdr:from>
    <xdr:to>
      <xdr:col>74</xdr:col>
      <xdr:colOff>31750</xdr:colOff>
      <xdr:row>41</xdr:row>
      <xdr:rowOff>1778</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4732000" y="6929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40</xdr:row>
      <xdr:rowOff>158005</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4401800" y="7016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41</xdr:row>
      <xdr:rowOff>37338</xdr:rowOff>
    </xdr:from>
    <xdr:to>
      <xdr:col>69</xdr:col>
      <xdr:colOff>142875</xdr:colOff>
      <xdr:row>41</xdr:row>
      <xdr:rowOff>138938</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3843000" y="7066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41</xdr:row>
      <xdr:rowOff>123715</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3512800" y="7153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41</xdr:row>
      <xdr:rowOff>28194</xdr:rowOff>
    </xdr:from>
    <xdr:to>
      <xdr:col>65</xdr:col>
      <xdr:colOff>53975</xdr:colOff>
      <xdr:row>41</xdr:row>
      <xdr:rowOff>129794</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2954000" y="7057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41</xdr:row>
      <xdr:rowOff>114571</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2623800" y="7144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２２年度過疎対策事業債等の町債元金償還終了により、昨年度と比較すると、０．９ポイントの減となっている。今後は新庁舎整備等の償還増も見込まれることから、投資的経費を抑制し町債発行の縮減を図るとともに、投資的事業の繰り延べ等を検討し償還額の平準化に努める。</a:t>
          </a:r>
        </a:p>
      </xdr:txBody>
    </xdr:sp>
    <xdr:clientData/>
  </xdr:twoCellAnchor>
  <xdr:oneCellAnchor>
    <xdr:from>
      <xdr:col>3</xdr:col>
      <xdr:colOff>123825</xdr:colOff>
      <xdr:row>69</xdr:row>
      <xdr:rowOff>107950</xdr:rowOff>
    </xdr:from>
    <xdr:ext cx="298543" cy="225703"/>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8" name="公債費グラフ枠">
          <a:extLst>
            <a:ext uri="{FF2B5EF4-FFF2-40B4-BE49-F238E27FC236}">
              <a16:creationId xmlns:a16="http://schemas.microsoft.com/office/drawing/2014/main" id="{00000000-0008-0000-0400-000066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53848</xdr:rowOff>
    </xdr:from>
    <xdr:to>
      <xdr:col>24</xdr:col>
      <xdr:colOff>25400</xdr:colOff>
      <xdr:row>80</xdr:row>
      <xdr:rowOff>21844</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flipV="1">
          <a:off x="4826000" y="12741148"/>
          <a:ext cx="0" cy="9966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165371</xdr:rowOff>
    </xdr:from>
    <xdr:ext cx="762000" cy="259045"/>
    <xdr:sp macro="" textlink="">
      <xdr:nvSpPr>
        <xdr:cNvPr id="360" name="公債費最小値テキスト">
          <a:extLst>
            <a:ext uri="{FF2B5EF4-FFF2-40B4-BE49-F238E27FC236}">
              <a16:creationId xmlns:a16="http://schemas.microsoft.com/office/drawing/2014/main" id="{00000000-0008-0000-0400-000068010000}"/>
            </a:ext>
          </a:extLst>
        </xdr:cNvPr>
        <xdr:cNvSpPr txBox="1"/>
      </xdr:nvSpPr>
      <xdr:spPr>
        <a:xfrm>
          <a:off x="4914900" y="13709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21844</xdr:rowOff>
    </xdr:from>
    <xdr:to>
      <xdr:col>24</xdr:col>
      <xdr:colOff>114300</xdr:colOff>
      <xdr:row>80</xdr:row>
      <xdr:rowOff>21844</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3737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140225</xdr:rowOff>
    </xdr:from>
    <xdr:ext cx="762000" cy="259045"/>
    <xdr:sp macro="" textlink="">
      <xdr:nvSpPr>
        <xdr:cNvPr id="362" name="公債費最大値テキスト">
          <a:extLst>
            <a:ext uri="{FF2B5EF4-FFF2-40B4-BE49-F238E27FC236}">
              <a16:creationId xmlns:a16="http://schemas.microsoft.com/office/drawing/2014/main" id="{00000000-0008-0000-0400-00006A010000}"/>
            </a:ext>
          </a:extLst>
        </xdr:cNvPr>
        <xdr:cNvSpPr txBox="1"/>
      </xdr:nvSpPr>
      <xdr:spPr>
        <a:xfrm>
          <a:off x="4914900" y="12484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53848</xdr:rowOff>
    </xdr:from>
    <xdr:to>
      <xdr:col>24</xdr:col>
      <xdr:colOff>114300</xdr:colOff>
      <xdr:row>74</xdr:row>
      <xdr:rowOff>53848</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2741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94996</xdr:rowOff>
    </xdr:from>
    <xdr:to>
      <xdr:col>24</xdr:col>
      <xdr:colOff>25400</xdr:colOff>
      <xdr:row>78</xdr:row>
      <xdr:rowOff>136144</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3987800" y="13468096"/>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35577</xdr:rowOff>
    </xdr:from>
    <xdr:ext cx="762000" cy="259045"/>
    <xdr:sp macro="" textlink="">
      <xdr:nvSpPr>
        <xdr:cNvPr id="365" name="公債費平均値テキスト">
          <a:extLst>
            <a:ext uri="{FF2B5EF4-FFF2-40B4-BE49-F238E27FC236}">
              <a16:creationId xmlns:a16="http://schemas.microsoft.com/office/drawing/2014/main" id="{00000000-0008-0000-0400-00006D010000}"/>
            </a:ext>
          </a:extLst>
        </xdr:cNvPr>
        <xdr:cNvSpPr txBox="1"/>
      </xdr:nvSpPr>
      <xdr:spPr>
        <a:xfrm>
          <a:off x="4914900" y="13065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19050</xdr:rowOff>
    </xdr:from>
    <xdr:to>
      <xdr:col>24</xdr:col>
      <xdr:colOff>76200</xdr:colOff>
      <xdr:row>77</xdr:row>
      <xdr:rowOff>120650</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47752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62992</xdr:rowOff>
    </xdr:from>
    <xdr:to>
      <xdr:col>19</xdr:col>
      <xdr:colOff>187325</xdr:colOff>
      <xdr:row>78</xdr:row>
      <xdr:rowOff>136144</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3098800" y="13436092"/>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23622</xdr:rowOff>
    </xdr:from>
    <xdr:to>
      <xdr:col>20</xdr:col>
      <xdr:colOff>38100</xdr:colOff>
      <xdr:row>77</xdr:row>
      <xdr:rowOff>125222</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3937000" y="1322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135399</xdr:rowOff>
    </xdr:from>
    <xdr:ext cx="736600" cy="259045"/>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3606800" y="129941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62992</xdr:rowOff>
    </xdr:from>
    <xdr:to>
      <xdr:col>15</xdr:col>
      <xdr:colOff>98425</xdr:colOff>
      <xdr:row>78</xdr:row>
      <xdr:rowOff>62992</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2209800" y="1343609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5335</xdr:rowOff>
    </xdr:from>
    <xdr:to>
      <xdr:col>15</xdr:col>
      <xdr:colOff>149225</xdr:colOff>
      <xdr:row>77</xdr:row>
      <xdr:rowOff>106935</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0480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117112</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2717800" y="12975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62992</xdr:rowOff>
    </xdr:from>
    <xdr:to>
      <xdr:col>11</xdr:col>
      <xdr:colOff>9525</xdr:colOff>
      <xdr:row>78</xdr:row>
      <xdr:rowOff>127000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1320800" y="13436092"/>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32765</xdr:rowOff>
    </xdr:from>
    <xdr:to>
      <xdr:col>11</xdr:col>
      <xdr:colOff>60325</xdr:colOff>
      <xdr:row>77</xdr:row>
      <xdr:rowOff>134365</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2159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144542</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1828800" y="1300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83058</xdr:rowOff>
    </xdr:from>
    <xdr:to>
      <xdr:col>6</xdr:col>
      <xdr:colOff>171450</xdr:colOff>
      <xdr:row>78</xdr:row>
      <xdr:rowOff>13208</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1270000" y="13284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23385</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939800" y="13053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44196</xdr:rowOff>
    </xdr:from>
    <xdr:to>
      <xdr:col>24</xdr:col>
      <xdr:colOff>76200</xdr:colOff>
      <xdr:row>78</xdr:row>
      <xdr:rowOff>145796</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4775200" y="13417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16273</xdr:rowOff>
    </xdr:from>
    <xdr:ext cx="762000" cy="259045"/>
    <xdr:sp macro="" textlink="">
      <xdr:nvSpPr>
        <xdr:cNvPr id="384" name="公債費該当値テキスト">
          <a:extLst>
            <a:ext uri="{FF2B5EF4-FFF2-40B4-BE49-F238E27FC236}">
              <a16:creationId xmlns:a16="http://schemas.microsoft.com/office/drawing/2014/main" id="{00000000-0008-0000-0400-000080010000}"/>
            </a:ext>
          </a:extLst>
        </xdr:cNvPr>
        <xdr:cNvSpPr txBox="1"/>
      </xdr:nvSpPr>
      <xdr:spPr>
        <a:xfrm>
          <a:off x="4914900" y="13389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85344</xdr:rowOff>
    </xdr:from>
    <xdr:to>
      <xdr:col>20</xdr:col>
      <xdr:colOff>38100</xdr:colOff>
      <xdr:row>79</xdr:row>
      <xdr:rowOff>15494</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937000" y="13458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271</xdr:rowOff>
    </xdr:from>
    <xdr:ext cx="7366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3606800" y="135448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12192</xdr:rowOff>
    </xdr:from>
    <xdr:to>
      <xdr:col>15</xdr:col>
      <xdr:colOff>149225</xdr:colOff>
      <xdr:row>78</xdr:row>
      <xdr:rowOff>113792</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048000" y="13385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98569</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717800" y="13471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12192</xdr:rowOff>
    </xdr:from>
    <xdr:to>
      <xdr:col>11</xdr:col>
      <xdr:colOff>60325</xdr:colOff>
      <xdr:row>78</xdr:row>
      <xdr:rowOff>113792</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2159000" y="13385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98569</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828800" y="13471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76200</xdr:rowOff>
    </xdr:from>
    <xdr:to>
      <xdr:col>6</xdr:col>
      <xdr:colOff>171450</xdr:colOff>
      <xdr:row>79</xdr:row>
      <xdr:rowOff>6350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1270000" y="1344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162577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939800" y="1353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４年８月豪雨災害に係る災害救助費や少雪による除雪委託料等の減により、昨年度と比較し０．２ポイントの減となっている。引き続き行財政改革を推進し、経常的経費の削減及び経常収支比率の改善を図る。</a:t>
          </a:r>
        </a:p>
      </xdr:txBody>
    </xdr:sp>
    <xdr:clientData/>
  </xdr:twoCellAnchor>
  <xdr:oneCellAnchor>
    <xdr:from>
      <xdr:col>62</xdr:col>
      <xdr:colOff>6350</xdr:colOff>
      <xdr:row>69</xdr:row>
      <xdr:rowOff>107950</xdr:rowOff>
    </xdr:from>
    <xdr:ext cx="298543" cy="225703"/>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7" name="公債費以外グラフ枠">
          <a:extLst>
            <a:ext uri="{FF2B5EF4-FFF2-40B4-BE49-F238E27FC236}">
              <a16:creationId xmlns:a16="http://schemas.microsoft.com/office/drawing/2014/main" id="{00000000-0008-0000-0400-0000A1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76708</xdr:rowOff>
    </xdr:from>
    <xdr:to>
      <xdr:col>82</xdr:col>
      <xdr:colOff>107950</xdr:colOff>
      <xdr:row>80</xdr:row>
      <xdr:rowOff>12700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flipV="1">
          <a:off x="16510000" y="12764008"/>
          <a:ext cx="0" cy="9646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156227</xdr:rowOff>
    </xdr:from>
    <xdr:ext cx="762000" cy="259045"/>
    <xdr:sp macro="" textlink="">
      <xdr:nvSpPr>
        <xdr:cNvPr id="419" name="公債費以外最小値テキスト">
          <a:extLst>
            <a:ext uri="{FF2B5EF4-FFF2-40B4-BE49-F238E27FC236}">
              <a16:creationId xmlns:a16="http://schemas.microsoft.com/office/drawing/2014/main" id="{00000000-0008-0000-0400-0000A3010000}"/>
            </a:ext>
          </a:extLst>
        </xdr:cNvPr>
        <xdr:cNvSpPr txBox="1"/>
      </xdr:nvSpPr>
      <xdr:spPr>
        <a:xfrm>
          <a:off x="16598900" y="1370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12700</xdr:rowOff>
    </xdr:from>
    <xdr:to>
      <xdr:col>82</xdr:col>
      <xdr:colOff>196850</xdr:colOff>
      <xdr:row>80</xdr:row>
      <xdr:rowOff>12700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3728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163085</xdr:rowOff>
    </xdr:from>
    <xdr:ext cx="762000" cy="259045"/>
    <xdr:sp macro="" textlink="">
      <xdr:nvSpPr>
        <xdr:cNvPr id="421" name="公債費以外最大値テキスト">
          <a:extLst>
            <a:ext uri="{FF2B5EF4-FFF2-40B4-BE49-F238E27FC236}">
              <a16:creationId xmlns:a16="http://schemas.microsoft.com/office/drawing/2014/main" id="{00000000-0008-0000-0400-0000A5010000}"/>
            </a:ext>
          </a:extLst>
        </xdr:cNvPr>
        <xdr:cNvSpPr txBox="1"/>
      </xdr:nvSpPr>
      <xdr:spPr>
        <a:xfrm>
          <a:off x="16598900" y="12507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76708</xdr:rowOff>
    </xdr:from>
    <xdr:to>
      <xdr:col>82</xdr:col>
      <xdr:colOff>196850</xdr:colOff>
      <xdr:row>74</xdr:row>
      <xdr:rowOff>76708</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27640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33274</xdr:rowOff>
    </xdr:from>
    <xdr:to>
      <xdr:col>82</xdr:col>
      <xdr:colOff>107950</xdr:colOff>
      <xdr:row>77</xdr:row>
      <xdr:rowOff>42418</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5671800" y="13234924"/>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129303</xdr:rowOff>
    </xdr:from>
    <xdr:ext cx="762000" cy="259045"/>
    <xdr:sp macro="" textlink="">
      <xdr:nvSpPr>
        <xdr:cNvPr id="424" name="公債費以外平均値テキスト">
          <a:extLst>
            <a:ext uri="{FF2B5EF4-FFF2-40B4-BE49-F238E27FC236}">
              <a16:creationId xmlns:a16="http://schemas.microsoft.com/office/drawing/2014/main" id="{00000000-0008-0000-0400-0000A8010000}"/>
            </a:ext>
          </a:extLst>
        </xdr:cNvPr>
        <xdr:cNvSpPr txBox="1"/>
      </xdr:nvSpPr>
      <xdr:spPr>
        <a:xfrm>
          <a:off x="16598900" y="129880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112776</xdr:rowOff>
    </xdr:from>
    <xdr:to>
      <xdr:col>82</xdr:col>
      <xdr:colOff>158750</xdr:colOff>
      <xdr:row>77</xdr:row>
      <xdr:rowOff>42926</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6459200" y="13142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145287</xdr:rowOff>
    </xdr:from>
    <xdr:to>
      <xdr:col>78</xdr:col>
      <xdr:colOff>69850</xdr:colOff>
      <xdr:row>77</xdr:row>
      <xdr:rowOff>42418</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4782800" y="13175487"/>
          <a:ext cx="8890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30480</xdr:rowOff>
    </xdr:from>
    <xdr:to>
      <xdr:col>78</xdr:col>
      <xdr:colOff>120650</xdr:colOff>
      <xdr:row>76</xdr:row>
      <xdr:rowOff>132080</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5621000" y="13060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142257</xdr:rowOff>
    </xdr:from>
    <xdr:ext cx="7366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5290800" y="12829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145287</xdr:rowOff>
    </xdr:from>
    <xdr:to>
      <xdr:col>73</xdr:col>
      <xdr:colOff>180975</xdr:colOff>
      <xdr:row>77</xdr:row>
      <xdr:rowOff>97282</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flipV="1">
          <a:off x="13893800" y="13175487"/>
          <a:ext cx="889000" cy="123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87630</xdr:rowOff>
    </xdr:from>
    <xdr:to>
      <xdr:col>74</xdr:col>
      <xdr:colOff>31750</xdr:colOff>
      <xdr:row>76</xdr:row>
      <xdr:rowOff>17780</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4732000" y="1294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27957</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4401800" y="1271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127000</xdr:rowOff>
    </xdr:from>
    <xdr:to>
      <xdr:col>69</xdr:col>
      <xdr:colOff>92075</xdr:colOff>
      <xdr:row>77</xdr:row>
      <xdr:rowOff>97282</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3004800" y="13157200"/>
          <a:ext cx="889000" cy="141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76200</xdr:rowOff>
    </xdr:from>
    <xdr:to>
      <xdr:col>69</xdr:col>
      <xdr:colOff>142875</xdr:colOff>
      <xdr:row>77</xdr:row>
      <xdr:rowOff>6350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3843000" y="13106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16527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3512800" y="1287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25908</xdr:rowOff>
    </xdr:from>
    <xdr:to>
      <xdr:col>65</xdr:col>
      <xdr:colOff>53975</xdr:colOff>
      <xdr:row>76</xdr:row>
      <xdr:rowOff>127508</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2954000" y="13056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137685</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2623800" y="12824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153924</xdr:rowOff>
    </xdr:from>
    <xdr:to>
      <xdr:col>82</xdr:col>
      <xdr:colOff>158750</xdr:colOff>
      <xdr:row>77</xdr:row>
      <xdr:rowOff>84074</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6459200" y="13184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126001</xdr:rowOff>
    </xdr:from>
    <xdr:ext cx="762000" cy="259045"/>
    <xdr:sp macro="" textlink="">
      <xdr:nvSpPr>
        <xdr:cNvPr id="443" name="公債費以外該当値テキスト">
          <a:extLst>
            <a:ext uri="{FF2B5EF4-FFF2-40B4-BE49-F238E27FC236}">
              <a16:creationId xmlns:a16="http://schemas.microsoft.com/office/drawing/2014/main" id="{00000000-0008-0000-0400-0000BB010000}"/>
            </a:ext>
          </a:extLst>
        </xdr:cNvPr>
        <xdr:cNvSpPr txBox="1"/>
      </xdr:nvSpPr>
      <xdr:spPr>
        <a:xfrm>
          <a:off x="16598900" y="13156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163068</xdr:rowOff>
    </xdr:from>
    <xdr:to>
      <xdr:col>78</xdr:col>
      <xdr:colOff>120650</xdr:colOff>
      <xdr:row>77</xdr:row>
      <xdr:rowOff>93218</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5621000" y="13193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77995</xdr:rowOff>
    </xdr:from>
    <xdr:ext cx="7366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5290800" y="132796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94487</xdr:rowOff>
    </xdr:from>
    <xdr:to>
      <xdr:col>74</xdr:col>
      <xdr:colOff>31750</xdr:colOff>
      <xdr:row>77</xdr:row>
      <xdr:rowOff>24637</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4732000" y="13124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9414</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401800" y="13211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46482</xdr:rowOff>
    </xdr:from>
    <xdr:to>
      <xdr:col>69</xdr:col>
      <xdr:colOff>142875</xdr:colOff>
      <xdr:row>77</xdr:row>
      <xdr:rowOff>148082</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3843000" y="13248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132859</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3512800" y="1333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76200</xdr:rowOff>
    </xdr:from>
    <xdr:to>
      <xdr:col>65</xdr:col>
      <xdr:colOff>53975</xdr:colOff>
      <xdr:row>77</xdr:row>
      <xdr:rowOff>6350</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2954000" y="1310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162577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2623800" y="1319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山形県川西町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5</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52598</xdr:rowOff>
    </xdr:from>
    <xdr:to>
      <xdr:col>29</xdr:col>
      <xdr:colOff>127000</xdr:colOff>
      <xdr:row>19</xdr:row>
      <xdr:rowOff>105137</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2157623"/>
          <a:ext cx="0" cy="125268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77214</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382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80,639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105137</xdr:rowOff>
    </xdr:from>
    <xdr:to>
      <xdr:col>30</xdr:col>
      <xdr:colOff>25400</xdr:colOff>
      <xdr:row>19</xdr:row>
      <xdr:rowOff>105137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41031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138975</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9011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272,433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52598</xdr:rowOff>
    </xdr:from>
    <xdr:to>
      <xdr:col>30</xdr:col>
      <xdr:colOff>25400</xdr:colOff>
      <xdr:row>12</xdr:row>
      <xdr:rowOff>52598</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215762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81252</xdr:rowOff>
    </xdr:from>
    <xdr:to>
      <xdr:col>29</xdr:col>
      <xdr:colOff>127000</xdr:colOff>
      <xdr:row>17</xdr:row>
      <xdr:rowOff>83806</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a:off x="5003800" y="3043527"/>
          <a:ext cx="647700" cy="25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68582</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30308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88431</xdr:rowOff>
    </xdr:from>
    <xdr:to>
      <xdr:col>29</xdr:col>
      <xdr:colOff>177800</xdr:colOff>
      <xdr:row>18</xdr:row>
      <xdr:rowOff>18581</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30507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81252</xdr:rowOff>
    </xdr:from>
    <xdr:to>
      <xdr:col>26</xdr:col>
      <xdr:colOff>50800</xdr:colOff>
      <xdr:row>17</xdr:row>
      <xdr:rowOff>97907</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3043527"/>
          <a:ext cx="698500" cy="1665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133714</xdr:rowOff>
    </xdr:from>
    <xdr:to>
      <xdr:col>26</xdr:col>
      <xdr:colOff>101600</xdr:colOff>
      <xdr:row>18</xdr:row>
      <xdr:rowOff>63864</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30959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48641</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31823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91650</xdr:rowOff>
    </xdr:from>
    <xdr:to>
      <xdr:col>22</xdr:col>
      <xdr:colOff>114300</xdr:colOff>
      <xdr:row>17</xdr:row>
      <xdr:rowOff>97907</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a:off x="3606800" y="3053925"/>
          <a:ext cx="698500" cy="625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149650</xdr:rowOff>
    </xdr:from>
    <xdr:to>
      <xdr:col>22</xdr:col>
      <xdr:colOff>165100</xdr:colOff>
      <xdr:row>18</xdr:row>
      <xdr:rowOff>79800</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311192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64577</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3198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91650</xdr:rowOff>
    </xdr:from>
    <xdr:to>
      <xdr:col>18</xdr:col>
      <xdr:colOff>177800</xdr:colOff>
      <xdr:row>17</xdr:row>
      <xdr:rowOff>125463</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flipV="1">
          <a:off x="2908300" y="3053925"/>
          <a:ext cx="698500" cy="3381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9349</xdr:rowOff>
    </xdr:from>
    <xdr:to>
      <xdr:col>19</xdr:col>
      <xdr:colOff>38100</xdr:colOff>
      <xdr:row>18</xdr:row>
      <xdr:rowOff>110949</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31430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95726</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3229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79561</xdr:rowOff>
    </xdr:from>
    <xdr:to>
      <xdr:col>15</xdr:col>
      <xdr:colOff>101600</xdr:colOff>
      <xdr:row>19</xdr:row>
      <xdr:rowOff>9711</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2132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165938</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3299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33006</xdr:rowOff>
    </xdr:from>
    <xdr:to>
      <xdr:col>29</xdr:col>
      <xdr:colOff>177800</xdr:colOff>
      <xdr:row>17</xdr:row>
      <xdr:rowOff>134606</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29952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49533</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28403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30452</xdr:rowOff>
    </xdr:from>
    <xdr:to>
      <xdr:col>26</xdr:col>
      <xdr:colOff>101600</xdr:colOff>
      <xdr:row>17</xdr:row>
      <xdr:rowOff>132052</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29927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142229</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27616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47107</xdr:rowOff>
    </xdr:from>
    <xdr:to>
      <xdr:col>22</xdr:col>
      <xdr:colOff>165100</xdr:colOff>
      <xdr:row>17</xdr:row>
      <xdr:rowOff>148707</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30093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158884</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2778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40850</xdr:rowOff>
    </xdr:from>
    <xdr:to>
      <xdr:col>19</xdr:col>
      <xdr:colOff>38100</xdr:colOff>
      <xdr:row>17</xdr:row>
      <xdr:rowOff>142450</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30031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152627</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2772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74663</xdr:rowOff>
    </xdr:from>
    <xdr:to>
      <xdr:col>15</xdr:col>
      <xdr:colOff>101600</xdr:colOff>
      <xdr:row>18</xdr:row>
      <xdr:rowOff>4813</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30369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14990</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2805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213377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6" name="人口1人当たり決算額の推移グラフ枠445">
          <a:extLst>
            <a:ext uri="{FF2B5EF4-FFF2-40B4-BE49-F238E27FC236}">
              <a16:creationId xmlns:a16="http://schemas.microsoft.com/office/drawing/2014/main" id="{00000000-0008-0000-0500-00006A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57734</xdr:rowOff>
    </xdr:from>
    <xdr:to>
      <xdr:col>29</xdr:col>
      <xdr:colOff>127000</xdr:colOff>
      <xdr:row>37</xdr:row>
      <xdr:rowOff>268412</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flipV="1">
          <a:off x="5651500" y="5982284"/>
          <a:ext cx="0" cy="141082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240489</xdr:rowOff>
    </xdr:from>
    <xdr:ext cx="762000" cy="259045"/>
    <xdr:sp macro="" textlink="">
      <xdr:nvSpPr>
        <xdr:cNvPr id="108" name="人口1人当たり決算額の推移最小値テキスト445">
          <a:extLst>
            <a:ext uri="{FF2B5EF4-FFF2-40B4-BE49-F238E27FC236}">
              <a16:creationId xmlns:a16="http://schemas.microsoft.com/office/drawing/2014/main" id="{00000000-0008-0000-0500-00006C000000}"/>
            </a:ext>
          </a:extLst>
        </xdr:cNvPr>
        <xdr:cNvSpPr txBox="1"/>
      </xdr:nvSpPr>
      <xdr:spPr>
        <a:xfrm>
          <a:off x="5740400" y="7365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268412</xdr:rowOff>
    </xdr:from>
    <xdr:to>
      <xdr:col>30</xdr:col>
      <xdr:colOff>25400</xdr:colOff>
      <xdr:row>37</xdr:row>
      <xdr:rowOff>268412</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562600" y="739311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315561</xdr:rowOff>
    </xdr:from>
    <xdr:ext cx="762000" cy="259045"/>
    <xdr:sp macro="" textlink="">
      <xdr:nvSpPr>
        <xdr:cNvPr id="110" name="人口1人当たり決算額の推移最大値テキスト445">
          <a:extLst>
            <a:ext uri="{FF2B5EF4-FFF2-40B4-BE49-F238E27FC236}">
              <a16:creationId xmlns:a16="http://schemas.microsoft.com/office/drawing/2014/main" id="{00000000-0008-0000-0500-00006E000000}"/>
            </a:ext>
          </a:extLst>
        </xdr:cNvPr>
        <xdr:cNvSpPr txBox="1"/>
      </xdr:nvSpPr>
      <xdr:spPr>
        <a:xfrm>
          <a:off x="5740400" y="5725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65,530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57734</xdr:rowOff>
    </xdr:from>
    <xdr:to>
      <xdr:col>30</xdr:col>
      <xdr:colOff>25400</xdr:colOff>
      <xdr:row>33</xdr:row>
      <xdr:rowOff>57734</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562600" y="598228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43721</xdr:rowOff>
    </xdr:from>
    <xdr:to>
      <xdr:col>29</xdr:col>
      <xdr:colOff>127000</xdr:colOff>
      <xdr:row>34</xdr:row>
      <xdr:rowOff>150843</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003800" y="6311171"/>
          <a:ext cx="647700" cy="1071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128767</xdr:rowOff>
    </xdr:from>
    <xdr:ext cx="762000" cy="259045"/>
    <xdr:sp macro="" textlink="">
      <xdr:nvSpPr>
        <xdr:cNvPr id="113" name="人口1人当たり決算額の推移平均値テキスト445">
          <a:extLst>
            <a:ext uri="{FF2B5EF4-FFF2-40B4-BE49-F238E27FC236}">
              <a16:creationId xmlns:a16="http://schemas.microsoft.com/office/drawing/2014/main" id="{00000000-0008-0000-0500-000071000000}"/>
            </a:ext>
          </a:extLst>
        </xdr:cNvPr>
        <xdr:cNvSpPr txBox="1"/>
      </xdr:nvSpPr>
      <xdr:spPr>
        <a:xfrm>
          <a:off x="5740400" y="67391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156690</xdr:rowOff>
    </xdr:from>
    <xdr:to>
      <xdr:col>29</xdr:col>
      <xdr:colOff>177800</xdr:colOff>
      <xdr:row>35</xdr:row>
      <xdr:rowOff>258290</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5600700" y="67670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43721</xdr:rowOff>
    </xdr:from>
    <xdr:to>
      <xdr:col>26</xdr:col>
      <xdr:colOff>50800</xdr:colOff>
      <xdr:row>34</xdr:row>
      <xdr:rowOff>192860</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4305300" y="6311171"/>
          <a:ext cx="698500" cy="14913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152324</xdr:rowOff>
    </xdr:from>
    <xdr:to>
      <xdr:col>26</xdr:col>
      <xdr:colOff>101600</xdr:colOff>
      <xdr:row>35</xdr:row>
      <xdr:rowOff>253924</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953000" y="67626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238701</xdr:rowOff>
    </xdr:from>
    <xdr:ext cx="7366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4622800" y="68490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192860</xdr:rowOff>
    </xdr:from>
    <xdr:to>
      <xdr:col>22</xdr:col>
      <xdr:colOff>114300</xdr:colOff>
      <xdr:row>34</xdr:row>
      <xdr:rowOff>254033</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3606800" y="6460310"/>
          <a:ext cx="698500" cy="6117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193198</xdr:rowOff>
    </xdr:from>
    <xdr:to>
      <xdr:col>22</xdr:col>
      <xdr:colOff>165100</xdr:colOff>
      <xdr:row>35</xdr:row>
      <xdr:rowOff>294798</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4254500" y="68035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279575</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924300" y="6889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254033</xdr:rowOff>
    </xdr:from>
    <xdr:to>
      <xdr:col>18</xdr:col>
      <xdr:colOff>177800</xdr:colOff>
      <xdr:row>34</xdr:row>
      <xdr:rowOff>327848</xdr:rowOff>
    </xdr:to>
    <xdr:cxnSp macro="">
      <xdr:nvCxnSpPr>
        <xdr:cNvPr id="121" name="直線コネクタ 120">
          <a:extLst>
            <a:ext uri="{FF2B5EF4-FFF2-40B4-BE49-F238E27FC236}">
              <a16:creationId xmlns:a16="http://schemas.microsoft.com/office/drawing/2014/main" id="{00000000-0008-0000-0500-000079000000}"/>
            </a:ext>
          </a:extLst>
        </xdr:cNvPr>
        <xdr:cNvCxnSpPr/>
      </xdr:nvCxnSpPr>
      <xdr:spPr bwMode="auto">
        <a:xfrm flipV="1">
          <a:off x="2908300" y="6521483"/>
          <a:ext cx="698500" cy="738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241706</xdr:rowOff>
    </xdr:from>
    <xdr:to>
      <xdr:col>19</xdr:col>
      <xdr:colOff>38100</xdr:colOff>
      <xdr:row>36</xdr:row>
      <xdr:rowOff>406</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3556000" y="68520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328083</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3225800" y="6938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296570</xdr:rowOff>
    </xdr:from>
    <xdr:to>
      <xdr:col>15</xdr:col>
      <xdr:colOff>101600</xdr:colOff>
      <xdr:row>36</xdr:row>
      <xdr:rowOff>55270</xdr:rowOff>
    </xdr:to>
    <xdr:sp macro="" textlink="">
      <xdr:nvSpPr>
        <xdr:cNvPr id="124" name="フローチャート: 判断 123">
          <a:extLst>
            <a:ext uri="{FF2B5EF4-FFF2-40B4-BE49-F238E27FC236}">
              <a16:creationId xmlns:a16="http://schemas.microsoft.com/office/drawing/2014/main" id="{00000000-0008-0000-0500-00007C000000}"/>
            </a:ext>
          </a:extLst>
        </xdr:cNvPr>
        <xdr:cNvSpPr/>
      </xdr:nvSpPr>
      <xdr:spPr bwMode="auto">
        <a:xfrm>
          <a:off x="2857500" y="69069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40047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2527300" y="6993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100043</xdr:rowOff>
    </xdr:from>
    <xdr:to>
      <xdr:col>29</xdr:col>
      <xdr:colOff>177800</xdr:colOff>
      <xdr:row>34</xdr:row>
      <xdr:rowOff>201643</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5600700" y="63674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33</xdr:row>
      <xdr:rowOff>288020</xdr:rowOff>
    </xdr:from>
    <xdr:ext cx="762000" cy="259045"/>
    <xdr:sp macro="" textlink="">
      <xdr:nvSpPr>
        <xdr:cNvPr id="132" name="人口1人当たり決算額の推移該当値テキスト445">
          <a:extLst>
            <a:ext uri="{FF2B5EF4-FFF2-40B4-BE49-F238E27FC236}">
              <a16:creationId xmlns:a16="http://schemas.microsoft.com/office/drawing/2014/main" id="{00000000-0008-0000-0500-000084000000}"/>
            </a:ext>
          </a:extLst>
        </xdr:cNvPr>
        <xdr:cNvSpPr txBox="1"/>
      </xdr:nvSpPr>
      <xdr:spPr>
        <a:xfrm>
          <a:off x="5740400" y="62125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33</xdr:row>
      <xdr:rowOff>335821</xdr:rowOff>
    </xdr:from>
    <xdr:to>
      <xdr:col>26</xdr:col>
      <xdr:colOff>101600</xdr:colOff>
      <xdr:row>34</xdr:row>
      <xdr:rowOff>94521</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4953000" y="62603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104698</xdr:rowOff>
    </xdr:from>
    <xdr:ext cx="7366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4622800" y="60292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142060</xdr:rowOff>
    </xdr:from>
    <xdr:to>
      <xdr:col>22</xdr:col>
      <xdr:colOff>165100</xdr:colOff>
      <xdr:row>34</xdr:row>
      <xdr:rowOff>243660</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4254500" y="64095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253837</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3924300" y="6178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203233</xdr:rowOff>
    </xdr:from>
    <xdr:to>
      <xdr:col>19</xdr:col>
      <xdr:colOff>38100</xdr:colOff>
      <xdr:row>34</xdr:row>
      <xdr:rowOff>304833</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3556000" y="64706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33</xdr:row>
      <xdr:rowOff>315010</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3225800" y="62395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277048</xdr:rowOff>
    </xdr:from>
    <xdr:to>
      <xdr:col>15</xdr:col>
      <xdr:colOff>101600</xdr:colOff>
      <xdr:row>35</xdr:row>
      <xdr:rowOff>35748</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2857500" y="65444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45925</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2527300" y="63133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山形県川西町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13,698
13,615
166.60
12,982,130
12,452,555
500,036
6,710,792
14,967,165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12.7
130.8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165024</xdr:rowOff>
    </xdr:from>
    <xdr:to>
      <xdr:col>24</xdr:col>
      <xdr:colOff>62865</xdr:colOff>
      <xdr:row>38</xdr:row>
      <xdr:rowOff>170142</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37074"/>
          <a:ext cx="1270" cy="15481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2519</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689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170142</xdr:rowOff>
    </xdr:from>
    <xdr:to>
      <xdr:col>24</xdr:col>
      <xdr:colOff>152400</xdr:colOff>
      <xdr:row>38</xdr:row>
      <xdr:rowOff>170142</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6852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111701</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9123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185,506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29</xdr:row>
      <xdr:rowOff>165024</xdr:rowOff>
    </xdr:from>
    <xdr:to>
      <xdr:col>24</xdr:col>
      <xdr:colOff>152400</xdr:colOff>
      <xdr:row>29</xdr:row>
      <xdr:rowOff>165024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37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83998</xdr:rowOff>
    </xdr:from>
    <xdr:to>
      <xdr:col>24</xdr:col>
      <xdr:colOff>63500</xdr:colOff>
      <xdr:row>34</xdr:row>
      <xdr:rowOff>99263</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913298"/>
          <a:ext cx="838200" cy="15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34866</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03561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56439</xdr:rowOff>
    </xdr:from>
    <xdr:to>
      <xdr:col>24</xdr:col>
      <xdr:colOff>114300</xdr:colOff>
      <xdr:row>35</xdr:row>
      <xdr:rowOff>158039</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057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99263</xdr:rowOff>
    </xdr:from>
    <xdr:to>
      <xdr:col>19</xdr:col>
      <xdr:colOff>177800</xdr:colOff>
      <xdr:row>34</xdr:row>
      <xdr:rowOff>117323</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5928563"/>
          <a:ext cx="889000" cy="18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116891</xdr:rowOff>
    </xdr:from>
    <xdr:to>
      <xdr:col>20</xdr:col>
      <xdr:colOff>38100</xdr:colOff>
      <xdr:row>36</xdr:row>
      <xdr:rowOff>47041</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117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38168</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62103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117323</xdr:rowOff>
    </xdr:from>
    <xdr:to>
      <xdr:col>15</xdr:col>
      <xdr:colOff>50800</xdr:colOff>
      <xdr:row>34</xdr:row>
      <xdr:rowOff>145085</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5946623"/>
          <a:ext cx="889000" cy="27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138760</xdr:rowOff>
    </xdr:from>
    <xdr:to>
      <xdr:col>15</xdr:col>
      <xdr:colOff>101600</xdr:colOff>
      <xdr:row>36</xdr:row>
      <xdr:rowOff>68910</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13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60037</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08795" y="62322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145085</xdr:rowOff>
    </xdr:from>
    <xdr:to>
      <xdr:col>10</xdr:col>
      <xdr:colOff>114300</xdr:colOff>
      <xdr:row>35</xdr:row>
      <xdr:rowOff>164478</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5974385"/>
          <a:ext cx="889000" cy="190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12700</xdr:rowOff>
    </xdr:from>
    <xdr:to>
      <xdr:col>10</xdr:col>
      <xdr:colOff>165100</xdr:colOff>
      <xdr:row>36</xdr:row>
      <xdr:rowOff>114300</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184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105427</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277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44793</xdr:rowOff>
    </xdr:from>
    <xdr:to>
      <xdr:col>6</xdr:col>
      <xdr:colOff>38100</xdr:colOff>
      <xdr:row>37</xdr:row>
      <xdr:rowOff>146393</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388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137520</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481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33198</xdr:rowOff>
    </xdr:from>
    <xdr:to>
      <xdr:col>24</xdr:col>
      <xdr:colOff>114300</xdr:colOff>
      <xdr:row>34</xdr:row>
      <xdr:rowOff>134798</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862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56075</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7139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48463</xdr:rowOff>
    </xdr:from>
    <xdr:to>
      <xdr:col>20</xdr:col>
      <xdr:colOff>38100</xdr:colOff>
      <xdr:row>34</xdr:row>
      <xdr:rowOff>150063</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5877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32</xdr:row>
      <xdr:rowOff>166590</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56529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66523</xdr:rowOff>
    </xdr:from>
    <xdr:to>
      <xdr:col>15</xdr:col>
      <xdr:colOff>101600</xdr:colOff>
      <xdr:row>34</xdr:row>
      <xdr:rowOff>168123</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5895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33</xdr:row>
      <xdr:rowOff>13200</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56710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94285</xdr:rowOff>
    </xdr:from>
    <xdr:to>
      <xdr:col>10</xdr:col>
      <xdr:colOff>165100</xdr:colOff>
      <xdr:row>35</xdr:row>
      <xdr:rowOff>24435</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5923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33</xdr:row>
      <xdr:rowOff>40962</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56988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113678</xdr:rowOff>
    </xdr:from>
    <xdr:to>
      <xdr:col>6</xdr:col>
      <xdr:colOff>38100</xdr:colOff>
      <xdr:row>36</xdr:row>
      <xdr:rowOff>43828</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114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60355</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58896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165688</xdr:rowOff>
    </xdr:from>
    <xdr:to>
      <xdr:col>24</xdr:col>
      <xdr:colOff>62865</xdr:colOff>
      <xdr:row>57</xdr:row>
      <xdr:rowOff>153504</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738188"/>
          <a:ext cx="1270" cy="11879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157331</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9929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61,377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153504</xdr:rowOff>
    </xdr:from>
    <xdr:to>
      <xdr:col>24</xdr:col>
      <xdr:colOff>152400</xdr:colOff>
      <xdr:row>57</xdr:row>
      <xdr:rowOff>153504</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99261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112365</xdr:rowOff>
    </xdr:from>
    <xdr:ext cx="599010"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5134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165688</xdr:rowOff>
    </xdr:from>
    <xdr:to>
      <xdr:col>24</xdr:col>
      <xdr:colOff>152400</xdr:colOff>
      <xdr:row>50</xdr:row>
      <xdr:rowOff>165688</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738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40111</xdr:rowOff>
    </xdr:from>
    <xdr:to>
      <xdr:col>24</xdr:col>
      <xdr:colOff>63500</xdr:colOff>
      <xdr:row>57</xdr:row>
      <xdr:rowOff>66635</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3797300" y="9812761"/>
          <a:ext cx="838200" cy="26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115286</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5450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92409</xdr:rowOff>
    </xdr:from>
    <xdr:to>
      <xdr:col>24</xdr:col>
      <xdr:colOff>114300</xdr:colOff>
      <xdr:row>57</xdr:row>
      <xdr:rowOff>22559</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693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40111</xdr:rowOff>
    </xdr:from>
    <xdr:to>
      <xdr:col>19</xdr:col>
      <xdr:colOff>177800</xdr:colOff>
      <xdr:row>57</xdr:row>
      <xdr:rowOff>72198</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908300" y="9812761"/>
          <a:ext cx="889000" cy="32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108712</xdr:rowOff>
    </xdr:from>
    <xdr:to>
      <xdr:col>20</xdr:col>
      <xdr:colOff>38100</xdr:colOff>
      <xdr:row>57</xdr:row>
      <xdr:rowOff>38862</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709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55389</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497795" y="94851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72198</xdr:rowOff>
    </xdr:from>
    <xdr:to>
      <xdr:col>15</xdr:col>
      <xdr:colOff>50800</xdr:colOff>
      <xdr:row>57</xdr:row>
      <xdr:rowOff>121096</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9844848"/>
          <a:ext cx="889000" cy="48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134540</xdr:rowOff>
    </xdr:from>
    <xdr:to>
      <xdr:col>15</xdr:col>
      <xdr:colOff>101600</xdr:colOff>
      <xdr:row>57</xdr:row>
      <xdr:rowOff>64690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73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81217</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41111" y="9510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95679</xdr:rowOff>
    </xdr:from>
    <xdr:to>
      <xdr:col>10</xdr:col>
      <xdr:colOff>114300</xdr:colOff>
      <xdr:row>57</xdr:row>
      <xdr:rowOff>121096</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a:off x="1130300" y="9868329"/>
          <a:ext cx="889000" cy="25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163546</xdr:rowOff>
    </xdr:from>
    <xdr:to>
      <xdr:col>10</xdr:col>
      <xdr:colOff>165100</xdr:colOff>
      <xdr:row>57</xdr:row>
      <xdr:rowOff>93696</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9764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110223</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9539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5785</xdr:rowOff>
    </xdr:from>
    <xdr:to>
      <xdr:col>6</xdr:col>
      <xdr:colOff>38100</xdr:colOff>
      <xdr:row>57</xdr:row>
      <xdr:rowOff>107385</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9778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123912</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9553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15835</xdr:rowOff>
    </xdr:from>
    <xdr:to>
      <xdr:col>24</xdr:col>
      <xdr:colOff>114300</xdr:colOff>
      <xdr:row>57</xdr:row>
      <xdr:rowOff>117435</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9788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102212</xdr:rowOff>
    </xdr:from>
    <xdr:ext cx="534377"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703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160761</xdr:rowOff>
    </xdr:from>
    <xdr:to>
      <xdr:col>20</xdr:col>
      <xdr:colOff>38100</xdr:colOff>
      <xdr:row>57</xdr:row>
      <xdr:rowOff>90911</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976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82038</xdr:rowOff>
    </xdr:from>
    <xdr:ext cx="534377"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530111" y="9854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21398</xdr:rowOff>
    </xdr:from>
    <xdr:to>
      <xdr:col>15</xdr:col>
      <xdr:colOff>101600</xdr:colOff>
      <xdr:row>57</xdr:row>
      <xdr:rowOff>122998</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9794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114125</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41111" y="9886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70296</xdr:rowOff>
    </xdr:from>
    <xdr:to>
      <xdr:col>10</xdr:col>
      <xdr:colOff>165100</xdr:colOff>
      <xdr:row>58</xdr:row>
      <xdr:rowOff>446</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9842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163023</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52111" y="9935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44879</xdr:rowOff>
    </xdr:from>
    <xdr:to>
      <xdr:col>6</xdr:col>
      <xdr:colOff>38100</xdr:colOff>
      <xdr:row>57</xdr:row>
      <xdr:rowOff>146479</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9817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137606</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9910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59613</xdr:rowOff>
    </xdr:from>
    <xdr:to>
      <xdr:col>24</xdr:col>
      <xdr:colOff>62865</xdr:colOff>
      <xdr:row>79</xdr:row>
      <xdr:rowOff>9740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061113"/>
          <a:ext cx="1270" cy="14931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13567</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581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9740</xdr:rowOff>
    </xdr:from>
    <xdr:to>
      <xdr:col>24</xdr:col>
      <xdr:colOff>152400</xdr:colOff>
      <xdr:row>79</xdr:row>
      <xdr:rowOff>9740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54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6290</xdr:rowOff>
    </xdr:from>
    <xdr:ext cx="534377"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1836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59613</xdr:rowOff>
    </xdr:from>
    <xdr:to>
      <xdr:col>24</xdr:col>
      <xdr:colOff>152400</xdr:colOff>
      <xdr:row>70</xdr:row>
      <xdr:rowOff>59613</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061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149720</xdr:rowOff>
    </xdr:from>
    <xdr:to>
      <xdr:col>24</xdr:col>
      <xdr:colOff>63500</xdr:colOff>
      <xdr:row>76</xdr:row>
      <xdr:rowOff>43726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3797300" y="12837020"/>
          <a:ext cx="838200" cy="236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137392</xdr:rowOff>
    </xdr:from>
    <xdr:ext cx="469744"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1675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158965</xdr:rowOff>
    </xdr:from>
    <xdr:to>
      <xdr:col>24</xdr:col>
      <xdr:colOff>114300</xdr:colOff>
      <xdr:row>77</xdr:row>
      <xdr:rowOff>89115</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189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72</xdr:row>
      <xdr:rowOff>76988</xdr:rowOff>
    </xdr:from>
    <xdr:to>
      <xdr:col>19</xdr:col>
      <xdr:colOff>177800</xdr:colOff>
      <xdr:row>74</xdr:row>
      <xdr:rowOff>149720</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908300" y="12421388"/>
          <a:ext cx="889000" cy="415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162089</xdr:rowOff>
    </xdr:from>
    <xdr:to>
      <xdr:col>20</xdr:col>
      <xdr:colOff>38100</xdr:colOff>
      <xdr:row>77</xdr:row>
      <xdr:rowOff>92239</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192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83366</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62428" y="13285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72</xdr:row>
      <xdr:rowOff>76988</xdr:rowOff>
    </xdr:from>
    <xdr:to>
      <xdr:col>15</xdr:col>
      <xdr:colOff>50800</xdr:colOff>
      <xdr:row>74</xdr:row>
      <xdr:rowOff>57747</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2019300" y="12421388"/>
          <a:ext cx="889000" cy="323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133514</xdr:rowOff>
    </xdr:from>
    <xdr:to>
      <xdr:col>15</xdr:col>
      <xdr:colOff>101600</xdr:colOff>
      <xdr:row>77</xdr:row>
      <xdr:rowOff>63664</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163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54791</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73428" y="13256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57747</xdr:rowOff>
    </xdr:from>
    <xdr:to>
      <xdr:col>10</xdr:col>
      <xdr:colOff>114300</xdr:colOff>
      <xdr:row>77</xdr:row>
      <xdr:rowOff>3150</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1130300" y="12745047"/>
          <a:ext cx="889000" cy="459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135534</xdr:rowOff>
    </xdr:from>
    <xdr:to>
      <xdr:col>10</xdr:col>
      <xdr:colOff>165100</xdr:colOff>
      <xdr:row>77</xdr:row>
      <xdr:rowOff>65684</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165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56811</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84428" y="13258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97320</xdr:rowOff>
    </xdr:from>
    <xdr:to>
      <xdr:col>6</xdr:col>
      <xdr:colOff>38100</xdr:colOff>
      <xdr:row>78</xdr:row>
      <xdr:rowOff>27470</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298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18597</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95428" y="13391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164376</xdr:rowOff>
    </xdr:from>
    <xdr:to>
      <xdr:col>24</xdr:col>
      <xdr:colOff>114300</xdr:colOff>
      <xdr:row>76</xdr:row>
      <xdr:rowOff>94526</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023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15803</xdr:rowOff>
    </xdr:from>
    <xdr:ext cx="534377"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2874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98920</xdr:rowOff>
    </xdr:from>
    <xdr:to>
      <xdr:col>20</xdr:col>
      <xdr:colOff>38100</xdr:colOff>
      <xdr:row>75</xdr:row>
      <xdr:rowOff>29070</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278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73</xdr:row>
      <xdr:rowOff>45597</xdr:rowOff>
    </xdr:from>
    <xdr:ext cx="534377"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30111" y="12561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72</xdr:row>
      <xdr:rowOff>26188</xdr:rowOff>
    </xdr:from>
    <xdr:to>
      <xdr:col>15</xdr:col>
      <xdr:colOff>101600</xdr:colOff>
      <xdr:row>72</xdr:row>
      <xdr:rowOff>127788</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2370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70</xdr:row>
      <xdr:rowOff>144315</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41111" y="12145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6947</xdr:rowOff>
    </xdr:from>
    <xdr:to>
      <xdr:col>10</xdr:col>
      <xdr:colOff>165100</xdr:colOff>
      <xdr:row>74</xdr:row>
      <xdr:rowOff>108547</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2694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72</xdr:row>
      <xdr:rowOff>125074</xdr:rowOff>
    </xdr:from>
    <xdr:ext cx="534377"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52111" y="12469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123800</xdr:rowOff>
    </xdr:from>
    <xdr:to>
      <xdr:col>6</xdr:col>
      <xdr:colOff>38100</xdr:colOff>
      <xdr:row>77</xdr:row>
      <xdr:rowOff>53950</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15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70476</xdr:rowOff>
    </xdr:from>
    <xdr:ext cx="534377"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63111" y="12929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108,491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a:extLst>
            <a:ext uri="{FF2B5EF4-FFF2-40B4-BE49-F238E27FC236}">
              <a16:creationId xmlns:a16="http://schemas.microsoft.com/office/drawing/2014/main" id="{00000000-0008-0000-06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112987</xdr:rowOff>
    </xdr:from>
    <xdr:to>
      <xdr:col>24</xdr:col>
      <xdr:colOff>62865</xdr:colOff>
      <xdr:row>99</xdr:row>
      <xdr:rowOff>17807</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4633595" y="15372037"/>
          <a:ext cx="1270" cy="1619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21634</xdr:rowOff>
    </xdr:from>
    <xdr:ext cx="534377" cy="259045"/>
    <xdr:sp macro="" textlink="">
      <xdr:nvSpPr>
        <xdr:cNvPr id="231" name="扶助費最小値テキスト">
          <a:extLst>
            <a:ext uri="{FF2B5EF4-FFF2-40B4-BE49-F238E27FC236}">
              <a16:creationId xmlns:a16="http://schemas.microsoft.com/office/drawing/2014/main" id="{00000000-0008-0000-0600-0000E7000000}"/>
            </a:ext>
          </a:extLst>
        </xdr:cNvPr>
        <xdr:cNvSpPr txBox="1"/>
      </xdr:nvSpPr>
      <xdr:spPr>
        <a:xfrm>
          <a:off x="4686300" y="16995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17807</xdr:rowOff>
    </xdr:from>
    <xdr:to>
      <xdr:col>24</xdr:col>
      <xdr:colOff>152400</xdr:colOff>
      <xdr:row>99</xdr:row>
      <xdr:rowOff>17807</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6991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59664</xdr:rowOff>
    </xdr:from>
    <xdr:ext cx="599010" cy="259045"/>
    <xdr:sp macro="" textlink="">
      <xdr:nvSpPr>
        <xdr:cNvPr id="233" name="扶助費最大値テキスト">
          <a:extLst>
            <a:ext uri="{FF2B5EF4-FFF2-40B4-BE49-F238E27FC236}">
              <a16:creationId xmlns:a16="http://schemas.microsoft.com/office/drawing/2014/main" id="{00000000-0008-0000-0600-0000E9000000}"/>
            </a:ext>
          </a:extLst>
        </xdr:cNvPr>
        <xdr:cNvSpPr txBox="1"/>
      </xdr:nvSpPr>
      <xdr:spPr>
        <a:xfrm>
          <a:off x="4686300" y="15147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89</xdr:row>
      <xdr:rowOff>112987</xdr:rowOff>
    </xdr:from>
    <xdr:to>
      <xdr:col>24</xdr:col>
      <xdr:colOff>152400</xdr:colOff>
      <xdr:row>89</xdr:row>
      <xdr:rowOff>112987</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5372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56555</xdr:rowOff>
    </xdr:from>
    <xdr:to>
      <xdr:col>24</xdr:col>
      <xdr:colOff>63500</xdr:colOff>
      <xdr:row>94</xdr:row>
      <xdr:rowOff>59739</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3797300" y="16172855"/>
          <a:ext cx="838200" cy="3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4038</xdr:rowOff>
    </xdr:from>
    <xdr:ext cx="534377" cy="259045"/>
    <xdr:sp macro="" textlink="">
      <xdr:nvSpPr>
        <xdr:cNvPr id="236" name="扶助費平均値テキスト">
          <a:extLst>
            <a:ext uri="{FF2B5EF4-FFF2-40B4-BE49-F238E27FC236}">
              <a16:creationId xmlns:a16="http://schemas.microsoft.com/office/drawing/2014/main" id="{00000000-0008-0000-0600-0000EC000000}"/>
            </a:ext>
          </a:extLst>
        </xdr:cNvPr>
        <xdr:cNvSpPr txBox="1"/>
      </xdr:nvSpPr>
      <xdr:spPr>
        <a:xfrm>
          <a:off x="4686300" y="162917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25611</xdr:rowOff>
    </xdr:from>
    <xdr:to>
      <xdr:col>24</xdr:col>
      <xdr:colOff>114300</xdr:colOff>
      <xdr:row>95</xdr:row>
      <xdr:rowOff>127211</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4584700" y="1631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166005</xdr:rowOff>
    </xdr:from>
    <xdr:to>
      <xdr:col>19</xdr:col>
      <xdr:colOff>177800</xdr:colOff>
      <xdr:row>94</xdr:row>
      <xdr:rowOff>59739</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908300" y="16110855"/>
          <a:ext cx="889000" cy="65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169808</xdr:rowOff>
    </xdr:from>
    <xdr:to>
      <xdr:col>20</xdr:col>
      <xdr:colOff>38100</xdr:colOff>
      <xdr:row>96</xdr:row>
      <xdr:rowOff>99958</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3746500" y="16457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91085</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3530111" y="16550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166005</xdr:rowOff>
    </xdr:from>
    <xdr:to>
      <xdr:col>15</xdr:col>
      <xdr:colOff>50800</xdr:colOff>
      <xdr:row>95</xdr:row>
      <xdr:rowOff>145007</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2019300" y="16110855"/>
          <a:ext cx="889000" cy="321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167326</xdr:rowOff>
    </xdr:from>
    <xdr:to>
      <xdr:col>15</xdr:col>
      <xdr:colOff>101600</xdr:colOff>
      <xdr:row>95</xdr:row>
      <xdr:rowOff>97476</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2857500" y="16283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88603</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2641111" y="16376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145007</xdr:rowOff>
    </xdr:from>
    <xdr:to>
      <xdr:col>10</xdr:col>
      <xdr:colOff>114300</xdr:colOff>
      <xdr:row>96</xdr:row>
      <xdr:rowOff>77048</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1130300" y="16432757"/>
          <a:ext cx="889000" cy="103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155913</xdr:rowOff>
    </xdr:from>
    <xdr:to>
      <xdr:col>10</xdr:col>
      <xdr:colOff>165100</xdr:colOff>
      <xdr:row>97</xdr:row>
      <xdr:rowOff>86063</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968500" y="16615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77190</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752111" y="16707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39294</xdr:rowOff>
    </xdr:from>
    <xdr:to>
      <xdr:col>6</xdr:col>
      <xdr:colOff>38100</xdr:colOff>
      <xdr:row>97</xdr:row>
      <xdr:rowOff>140894</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079500" y="16669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132021</xdr:rowOff>
    </xdr:from>
    <xdr:ext cx="534377"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863111" y="16762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5755</xdr:rowOff>
    </xdr:from>
    <xdr:to>
      <xdr:col>24</xdr:col>
      <xdr:colOff>114300</xdr:colOff>
      <xdr:row>94</xdr:row>
      <xdr:rowOff>107355</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4584700" y="16122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28632</xdr:rowOff>
    </xdr:from>
    <xdr:ext cx="534377" cy="259045"/>
    <xdr:sp macro="" textlink="">
      <xdr:nvSpPr>
        <xdr:cNvPr id="255" name="扶助費該当値テキスト">
          <a:extLst>
            <a:ext uri="{FF2B5EF4-FFF2-40B4-BE49-F238E27FC236}">
              <a16:creationId xmlns:a16="http://schemas.microsoft.com/office/drawing/2014/main" id="{00000000-0008-0000-0600-0000FF000000}"/>
            </a:ext>
          </a:extLst>
        </xdr:cNvPr>
        <xdr:cNvSpPr txBox="1"/>
      </xdr:nvSpPr>
      <xdr:spPr>
        <a:xfrm>
          <a:off x="4686300" y="15973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8939</xdr:rowOff>
    </xdr:from>
    <xdr:to>
      <xdr:col>20</xdr:col>
      <xdr:colOff>38100</xdr:colOff>
      <xdr:row>94</xdr:row>
      <xdr:rowOff>110539</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3746500" y="16125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92</xdr:row>
      <xdr:rowOff>127066</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3530111" y="15900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93</xdr:row>
      <xdr:rowOff>115205</xdr:rowOff>
    </xdr:from>
    <xdr:to>
      <xdr:col>15</xdr:col>
      <xdr:colOff>101600</xdr:colOff>
      <xdr:row>94</xdr:row>
      <xdr:rowOff>45355</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2857500" y="16060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92</xdr:row>
      <xdr:rowOff>61882</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2641111" y="15835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94207</xdr:rowOff>
    </xdr:from>
    <xdr:to>
      <xdr:col>10</xdr:col>
      <xdr:colOff>165100</xdr:colOff>
      <xdr:row>96</xdr:row>
      <xdr:rowOff>24357</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968500" y="16381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40884</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1752111" y="16157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26248</xdr:rowOff>
    </xdr:from>
    <xdr:to>
      <xdr:col>6</xdr:col>
      <xdr:colOff>38100</xdr:colOff>
      <xdr:row>96</xdr:row>
      <xdr:rowOff>127848</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079500" y="16485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144375</xdr:rowOff>
    </xdr:from>
    <xdr:ext cx="534377"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863111" y="16260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51087</xdr:rowOff>
    </xdr:from>
    <xdr:to>
      <xdr:col>54</xdr:col>
      <xdr:colOff>189865</xdr:colOff>
      <xdr:row>37</xdr:row>
      <xdr:rowOff>158762</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366037"/>
          <a:ext cx="1270" cy="1136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162589</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506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158762</xdr:rowOff>
    </xdr:from>
    <xdr:to>
      <xdr:col>55</xdr:col>
      <xdr:colOff>88900</xdr:colOff>
      <xdr:row>37</xdr:row>
      <xdr:rowOff>158762</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5024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169214</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5141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51087</xdr:rowOff>
    </xdr:from>
    <xdr:to>
      <xdr:col>55</xdr:col>
      <xdr:colOff>88900</xdr:colOff>
      <xdr:row>31</xdr:row>
      <xdr:rowOff>51087</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366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72027</xdr:rowOff>
    </xdr:from>
    <xdr:to>
      <xdr:col>55</xdr:col>
      <xdr:colOff>0</xdr:colOff>
      <xdr:row>34</xdr:row>
      <xdr:rowOff>74793</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9639300" y="5901327"/>
          <a:ext cx="838200" cy="2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12673</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1848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34246</xdr:rowOff>
    </xdr:from>
    <xdr:to>
      <xdr:col>55</xdr:col>
      <xdr:colOff>50800</xdr:colOff>
      <xdr:row>36</xdr:row>
      <xdr:rowOff>135846</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206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72027</xdr:rowOff>
    </xdr:from>
    <xdr:to>
      <xdr:col>50</xdr:col>
      <xdr:colOff>114300</xdr:colOff>
      <xdr:row>34</xdr:row>
      <xdr:rowOff>155519</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8750300" y="5901327"/>
          <a:ext cx="889000" cy="83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54176</xdr:rowOff>
    </xdr:from>
    <xdr:to>
      <xdr:col>50</xdr:col>
      <xdr:colOff>165100</xdr:colOff>
      <xdr:row>36</xdr:row>
      <xdr:rowOff>155776</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226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146903</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63191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32</xdr:row>
      <xdr:rowOff>153706</xdr:rowOff>
    </xdr:from>
    <xdr:to>
      <xdr:col>45</xdr:col>
      <xdr:colOff>177800</xdr:colOff>
      <xdr:row>34</xdr:row>
      <xdr:rowOff>155519</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7861300" y="5640106"/>
          <a:ext cx="889000" cy="344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91399</xdr:rowOff>
    </xdr:from>
    <xdr:to>
      <xdr:col>46</xdr:col>
      <xdr:colOff>38100</xdr:colOff>
      <xdr:row>37</xdr:row>
      <xdr:rowOff>21549</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263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12676</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3563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153706</xdr:rowOff>
    </xdr:from>
    <xdr:to>
      <xdr:col>41</xdr:col>
      <xdr:colOff>50800</xdr:colOff>
      <xdr:row>35</xdr:row>
      <xdr:rowOff>73166</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flipV="1">
          <a:off x="6972300" y="5640106"/>
          <a:ext cx="889000" cy="43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34</xdr:row>
      <xdr:rowOff>23029</xdr:rowOff>
    </xdr:from>
    <xdr:to>
      <xdr:col>41</xdr:col>
      <xdr:colOff>101600</xdr:colOff>
      <xdr:row>34</xdr:row>
      <xdr:rowOff>124629</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5852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115756</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59450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168209</xdr:rowOff>
    </xdr:from>
    <xdr:to>
      <xdr:col>36</xdr:col>
      <xdr:colOff>165100</xdr:colOff>
      <xdr:row>37</xdr:row>
      <xdr:rowOff>98359</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6340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37</xdr:row>
      <xdr:rowOff>89486</xdr:rowOff>
    </xdr:from>
    <xdr:ext cx="534377"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705111" y="6433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23993</xdr:rowOff>
    </xdr:from>
    <xdr:to>
      <xdr:col>55</xdr:col>
      <xdr:colOff>50800</xdr:colOff>
      <xdr:row>34</xdr:row>
      <xdr:rowOff>125593</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5853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46870</xdr:rowOff>
    </xdr:from>
    <xdr:ext cx="599010"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57047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217,036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21227</xdr:rowOff>
    </xdr:from>
    <xdr:to>
      <xdr:col>50</xdr:col>
      <xdr:colOff>165100</xdr:colOff>
      <xdr:row>34</xdr:row>
      <xdr:rowOff>122827</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5850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32</xdr:row>
      <xdr:rowOff>139354</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39795" y="56257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104719</xdr:rowOff>
    </xdr:from>
    <xdr:to>
      <xdr:col>46</xdr:col>
      <xdr:colOff>38100</xdr:colOff>
      <xdr:row>35</xdr:row>
      <xdr:rowOff>34869</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5934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33</xdr:row>
      <xdr:rowOff>51396</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50795" y="57092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32</xdr:row>
      <xdr:rowOff>102906</xdr:rowOff>
    </xdr:from>
    <xdr:to>
      <xdr:col>41</xdr:col>
      <xdr:colOff>101600</xdr:colOff>
      <xdr:row>33</xdr:row>
      <xdr:rowOff>33056</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5589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31</xdr:row>
      <xdr:rowOff>49583</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61795" y="53645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22366</xdr:rowOff>
    </xdr:from>
    <xdr:to>
      <xdr:col>36</xdr:col>
      <xdr:colOff>165100</xdr:colOff>
      <xdr:row>35</xdr:row>
      <xdr:rowOff>123966</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6023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140493</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57983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普通建設事業費グラフ枠">
          <a:extLst>
            <a:ext uri="{FF2B5EF4-FFF2-40B4-BE49-F238E27FC236}">
              <a16:creationId xmlns:a16="http://schemas.microsoft.com/office/drawing/2014/main" id="{00000000-0008-0000-06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4426</xdr:rowOff>
    </xdr:from>
    <xdr:to>
      <xdr:col>54</xdr:col>
      <xdr:colOff>189865</xdr:colOff>
      <xdr:row>58</xdr:row>
      <xdr:rowOff>143731</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10475595" y="8748376"/>
          <a:ext cx="1270" cy="13394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147558</xdr:rowOff>
    </xdr:from>
    <xdr:ext cx="534377" cy="259045"/>
    <xdr:sp macro="" textlink="">
      <xdr:nvSpPr>
        <xdr:cNvPr id="345" name="普通建設事業費最小値テキスト">
          <a:extLst>
            <a:ext uri="{FF2B5EF4-FFF2-40B4-BE49-F238E27FC236}">
              <a16:creationId xmlns:a16="http://schemas.microsoft.com/office/drawing/2014/main" id="{00000000-0008-0000-0600-000059010000}"/>
            </a:ext>
          </a:extLst>
        </xdr:cNvPr>
        <xdr:cNvSpPr txBox="1"/>
      </xdr:nvSpPr>
      <xdr:spPr>
        <a:xfrm>
          <a:off x="10528300" y="10091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143731</xdr:rowOff>
    </xdr:from>
    <xdr:to>
      <xdr:col>55</xdr:col>
      <xdr:colOff>88900</xdr:colOff>
      <xdr:row>58</xdr:row>
      <xdr:rowOff>143731</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10087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122553</xdr:rowOff>
    </xdr:from>
    <xdr:ext cx="599010" cy="259045"/>
    <xdr:sp macro="" textlink="">
      <xdr:nvSpPr>
        <xdr:cNvPr id="347" name="普通建設事業費最大値テキスト">
          <a:extLst>
            <a:ext uri="{FF2B5EF4-FFF2-40B4-BE49-F238E27FC236}">
              <a16:creationId xmlns:a16="http://schemas.microsoft.com/office/drawing/2014/main" id="{00000000-0008-0000-0600-00005B010000}"/>
            </a:ext>
          </a:extLst>
        </xdr:cNvPr>
        <xdr:cNvSpPr txBox="1"/>
      </xdr:nvSpPr>
      <xdr:spPr>
        <a:xfrm>
          <a:off x="10528300" y="85236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370,505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4426</xdr:rowOff>
    </xdr:from>
    <xdr:to>
      <xdr:col>55</xdr:col>
      <xdr:colOff>88900</xdr:colOff>
      <xdr:row>51</xdr:row>
      <xdr:rowOff>4426</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87483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93325</xdr:rowOff>
    </xdr:from>
    <xdr:to>
      <xdr:col>55</xdr:col>
      <xdr:colOff>0</xdr:colOff>
      <xdr:row>56</xdr:row>
      <xdr:rowOff>117556</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9639300" y="9694525"/>
          <a:ext cx="838200" cy="24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112376</xdr:rowOff>
    </xdr:from>
    <xdr:ext cx="534377" cy="259045"/>
    <xdr:sp macro="" textlink="">
      <xdr:nvSpPr>
        <xdr:cNvPr id="350" name="普通建設事業費平均値テキスト">
          <a:extLst>
            <a:ext uri="{FF2B5EF4-FFF2-40B4-BE49-F238E27FC236}">
              <a16:creationId xmlns:a16="http://schemas.microsoft.com/office/drawing/2014/main" id="{00000000-0008-0000-0600-00005E010000}"/>
            </a:ext>
          </a:extLst>
        </xdr:cNvPr>
        <xdr:cNvSpPr txBox="1"/>
      </xdr:nvSpPr>
      <xdr:spPr>
        <a:xfrm>
          <a:off x="10528300" y="97135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133949</xdr:rowOff>
    </xdr:from>
    <xdr:to>
      <xdr:col>55</xdr:col>
      <xdr:colOff>50800</xdr:colOff>
      <xdr:row>57</xdr:row>
      <xdr:rowOff>64099</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10426700" y="9735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117556</xdr:rowOff>
    </xdr:from>
    <xdr:to>
      <xdr:col>50</xdr:col>
      <xdr:colOff>114300</xdr:colOff>
      <xdr:row>57</xdr:row>
      <xdr:rowOff>40529</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8750300" y="9718756"/>
          <a:ext cx="889000" cy="94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146024</xdr:rowOff>
    </xdr:from>
    <xdr:to>
      <xdr:col>50</xdr:col>
      <xdr:colOff>165100</xdr:colOff>
      <xdr:row>57</xdr:row>
      <xdr:rowOff>76174</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9588500" y="9747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67301</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9372111" y="9839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13212</xdr:rowOff>
    </xdr:from>
    <xdr:to>
      <xdr:col>45</xdr:col>
      <xdr:colOff>177800</xdr:colOff>
      <xdr:row>57</xdr:row>
      <xdr:rowOff>40529</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7861300" y="9442962"/>
          <a:ext cx="889000" cy="37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9111</xdr:rowOff>
    </xdr:from>
    <xdr:to>
      <xdr:col>46</xdr:col>
      <xdr:colOff>38100</xdr:colOff>
      <xdr:row>57</xdr:row>
      <xdr:rowOff>110711</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8699500" y="9781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101838</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8483111" y="9874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13212</xdr:rowOff>
    </xdr:from>
    <xdr:to>
      <xdr:col>41</xdr:col>
      <xdr:colOff>50800</xdr:colOff>
      <xdr:row>56</xdr:row>
      <xdr:rowOff>156125</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flipV="1">
          <a:off x="6972300" y="9442962"/>
          <a:ext cx="889000" cy="314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146827</xdr:rowOff>
    </xdr:from>
    <xdr:to>
      <xdr:col>41</xdr:col>
      <xdr:colOff>101600</xdr:colOff>
      <xdr:row>57</xdr:row>
      <xdr:rowOff>76977</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7810500" y="9748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68104</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7594111" y="9840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19927</xdr:rowOff>
    </xdr:from>
    <xdr:to>
      <xdr:col>36</xdr:col>
      <xdr:colOff>165100</xdr:colOff>
      <xdr:row>57</xdr:row>
      <xdr:rowOff>121527</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6921500" y="9792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112654</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05111" y="9885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42525</xdr:rowOff>
    </xdr:from>
    <xdr:to>
      <xdr:col>55</xdr:col>
      <xdr:colOff>50800</xdr:colOff>
      <xdr:row>56</xdr:row>
      <xdr:rowOff>144125</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10426700" y="9643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65402</xdr:rowOff>
    </xdr:from>
    <xdr:ext cx="599010" cy="259045"/>
    <xdr:sp macro="" textlink="">
      <xdr:nvSpPr>
        <xdr:cNvPr id="369" name="普通建設事業費該当値テキスト">
          <a:extLst>
            <a:ext uri="{FF2B5EF4-FFF2-40B4-BE49-F238E27FC236}">
              <a16:creationId xmlns:a16="http://schemas.microsoft.com/office/drawing/2014/main" id="{00000000-0008-0000-0600-000071010000}"/>
            </a:ext>
          </a:extLst>
        </xdr:cNvPr>
        <xdr:cNvSpPr txBox="1"/>
      </xdr:nvSpPr>
      <xdr:spPr>
        <a:xfrm>
          <a:off x="10528300" y="94951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66756</xdr:rowOff>
    </xdr:from>
    <xdr:to>
      <xdr:col>50</xdr:col>
      <xdr:colOff>165100</xdr:colOff>
      <xdr:row>56</xdr:row>
      <xdr:rowOff>168356</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9588500" y="9667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13433</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9339795" y="9443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161179</xdr:rowOff>
    </xdr:from>
    <xdr:to>
      <xdr:col>46</xdr:col>
      <xdr:colOff>38100</xdr:colOff>
      <xdr:row>57</xdr:row>
      <xdr:rowOff>91329</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8699500" y="9762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107856</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8483111" y="9537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133862</xdr:rowOff>
    </xdr:from>
    <xdr:to>
      <xdr:col>41</xdr:col>
      <xdr:colOff>101600</xdr:colOff>
      <xdr:row>55</xdr:row>
      <xdr:rowOff>64012</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7810500" y="9392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53</xdr:row>
      <xdr:rowOff>80539</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7561795" y="91673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105325</xdr:rowOff>
    </xdr:from>
    <xdr:to>
      <xdr:col>36</xdr:col>
      <xdr:colOff>165100</xdr:colOff>
      <xdr:row>57</xdr:row>
      <xdr:rowOff>35475</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6921500" y="9706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52002</xdr:rowOff>
    </xdr:from>
    <xdr:ext cx="599010"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6672795" y="9481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25400</xdr:rowOff>
    </xdr:from>
    <xdr:to>
      <xdr:col>59</xdr:col>
      <xdr:colOff>50800</xdr:colOff>
      <xdr:row>78</xdr:row>
      <xdr:rowOff>25400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54627</xdr:rowOff>
    </xdr:from>
    <xdr:ext cx="248786"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355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82550</xdr:rowOff>
    </xdr:from>
    <xdr:to>
      <xdr:col>59</xdr:col>
      <xdr:colOff>50800</xdr:colOff>
      <xdr:row>71</xdr:row>
      <xdr:rowOff>82550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70</xdr:row>
      <xdr:rowOff>111777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普通建設事業費 （ うち新規整備　）グラフ枠">
          <a:extLst>
            <a:ext uri="{FF2B5EF4-FFF2-40B4-BE49-F238E27FC236}">
              <a16:creationId xmlns:a16="http://schemas.microsoft.com/office/drawing/2014/main" id="{00000000-0008-0000-06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10089</xdr:rowOff>
    </xdr:from>
    <xdr:to>
      <xdr:col>54</xdr:col>
      <xdr:colOff>189865</xdr:colOff>
      <xdr:row>78</xdr:row>
      <xdr:rowOff>25400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flipV="1">
          <a:off x="10475595" y="12183039"/>
          <a:ext cx="1270" cy="12154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29227</xdr:rowOff>
    </xdr:from>
    <xdr:ext cx="249299" cy="259045"/>
    <xdr:sp macro="" textlink="">
      <xdr:nvSpPr>
        <xdr:cNvPr id="398" name="普通建設事業費 （ うち新規整備　）最小値テキスト">
          <a:extLst>
            <a:ext uri="{FF2B5EF4-FFF2-40B4-BE49-F238E27FC236}">
              <a16:creationId xmlns:a16="http://schemas.microsoft.com/office/drawing/2014/main" id="{00000000-0008-0000-0600-00008E010000}"/>
            </a:ext>
          </a:extLst>
        </xdr:cNvPr>
        <xdr:cNvSpPr txBox="1"/>
      </xdr:nvSpPr>
      <xdr:spPr>
        <a:xfrm>
          <a:off x="10528300" y="13402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25400</xdr:rowOff>
    </xdr:from>
    <xdr:to>
      <xdr:col>55</xdr:col>
      <xdr:colOff>88900</xdr:colOff>
      <xdr:row>78</xdr:row>
      <xdr:rowOff>25400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10388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128216</xdr:rowOff>
    </xdr:from>
    <xdr:ext cx="599010" cy="259045"/>
    <xdr:sp macro="" textlink="">
      <xdr:nvSpPr>
        <xdr:cNvPr id="400" name="普通建設事業費 （ うち新規整備　）最大値テキスト">
          <a:extLst>
            <a:ext uri="{FF2B5EF4-FFF2-40B4-BE49-F238E27FC236}">
              <a16:creationId xmlns:a16="http://schemas.microsoft.com/office/drawing/2014/main" id="{00000000-0008-0000-0600-000090010000}"/>
            </a:ext>
          </a:extLst>
        </xdr:cNvPr>
        <xdr:cNvSpPr txBox="1"/>
      </xdr:nvSpPr>
      <xdr:spPr>
        <a:xfrm>
          <a:off x="10528300" y="119582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212,679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10089</xdr:rowOff>
    </xdr:from>
    <xdr:to>
      <xdr:col>55</xdr:col>
      <xdr:colOff>88900</xdr:colOff>
      <xdr:row>71</xdr:row>
      <xdr:rowOff>10089</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2183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143323</xdr:rowOff>
    </xdr:from>
    <xdr:to>
      <xdr:col>55</xdr:col>
      <xdr:colOff>0</xdr:colOff>
      <xdr:row>76</xdr:row>
      <xdr:rowOff>149673</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9639300" y="13002073"/>
          <a:ext cx="838200" cy="177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131746</xdr:rowOff>
    </xdr:from>
    <xdr:ext cx="534377" cy="259045"/>
    <xdr:sp macro="" textlink="">
      <xdr:nvSpPr>
        <xdr:cNvPr id="403" name="普通建設事業費 （ うち新規整備　）平均値テキスト">
          <a:extLst>
            <a:ext uri="{FF2B5EF4-FFF2-40B4-BE49-F238E27FC236}">
              <a16:creationId xmlns:a16="http://schemas.microsoft.com/office/drawing/2014/main" id="{00000000-0008-0000-0600-000093010000}"/>
            </a:ext>
          </a:extLst>
        </xdr:cNvPr>
        <xdr:cNvSpPr txBox="1"/>
      </xdr:nvSpPr>
      <xdr:spPr>
        <a:xfrm>
          <a:off x="10528300" y="131619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153319</xdr:rowOff>
    </xdr:from>
    <xdr:to>
      <xdr:col>55</xdr:col>
      <xdr:colOff>50800</xdr:colOff>
      <xdr:row>77</xdr:row>
      <xdr:rowOff>83469</xdr:rowOff>
    </xdr:to>
    <xdr:sp macro="" textlink="">
      <xdr:nvSpPr>
        <xdr:cNvPr id="404" name="フローチャート: 判断 403">
          <a:extLst>
            <a:ext uri="{FF2B5EF4-FFF2-40B4-BE49-F238E27FC236}">
              <a16:creationId xmlns:a16="http://schemas.microsoft.com/office/drawing/2014/main" id="{00000000-0008-0000-0600-000094010000}"/>
            </a:ext>
          </a:extLst>
        </xdr:cNvPr>
        <xdr:cNvSpPr/>
      </xdr:nvSpPr>
      <xdr:spPr>
        <a:xfrm>
          <a:off x="10426700" y="13183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143323</xdr:rowOff>
    </xdr:from>
    <xdr:to>
      <xdr:col>50</xdr:col>
      <xdr:colOff>114300</xdr:colOff>
      <xdr:row>77</xdr:row>
      <xdr:rowOff>60336</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flipV="1">
          <a:off x="8750300" y="13002073"/>
          <a:ext cx="889000" cy="259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144793</xdr:rowOff>
    </xdr:from>
    <xdr:to>
      <xdr:col>50</xdr:col>
      <xdr:colOff>165100</xdr:colOff>
      <xdr:row>77</xdr:row>
      <xdr:rowOff>74943</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9588500" y="1317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66070</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9372111" y="13267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60336</xdr:rowOff>
    </xdr:from>
    <xdr:to>
      <xdr:col>45</xdr:col>
      <xdr:colOff>177800</xdr:colOff>
      <xdr:row>77</xdr:row>
      <xdr:rowOff>127687</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flipV="1">
          <a:off x="7861300" y="13261986"/>
          <a:ext cx="889000" cy="67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7953</xdr:rowOff>
    </xdr:from>
    <xdr:to>
      <xdr:col>46</xdr:col>
      <xdr:colOff>38100</xdr:colOff>
      <xdr:row>77</xdr:row>
      <xdr:rowOff>109553</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8699500" y="13209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126080</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8483111" y="12984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127687</xdr:rowOff>
    </xdr:from>
    <xdr:to>
      <xdr:col>41</xdr:col>
      <xdr:colOff>50800</xdr:colOff>
      <xdr:row>77</xdr:row>
      <xdr:rowOff>138060</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flipV="1">
          <a:off x="6972300" y="13329337"/>
          <a:ext cx="889000" cy="10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144365</xdr:rowOff>
    </xdr:from>
    <xdr:to>
      <xdr:col>41</xdr:col>
      <xdr:colOff>101600</xdr:colOff>
      <xdr:row>77</xdr:row>
      <xdr:rowOff>74515</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7810500" y="13174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91041</xdr:rowOff>
    </xdr:from>
    <xdr:ext cx="534377"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7594111" y="12949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133922</xdr:rowOff>
    </xdr:from>
    <xdr:to>
      <xdr:col>36</xdr:col>
      <xdr:colOff>165100</xdr:colOff>
      <xdr:row>77</xdr:row>
      <xdr:rowOff>64072</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6921500" y="13164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80600</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6705111" y="12939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98873</xdr:rowOff>
    </xdr:from>
    <xdr:to>
      <xdr:col>55</xdr:col>
      <xdr:colOff>50800</xdr:colOff>
      <xdr:row>77</xdr:row>
      <xdr:rowOff>29023</xdr:rowOff>
    </xdr:to>
    <xdr:sp macro="" textlink="">
      <xdr:nvSpPr>
        <xdr:cNvPr id="421" name="楕円 420">
          <a:extLst>
            <a:ext uri="{FF2B5EF4-FFF2-40B4-BE49-F238E27FC236}">
              <a16:creationId xmlns:a16="http://schemas.microsoft.com/office/drawing/2014/main" id="{00000000-0008-0000-0600-0000A5010000}"/>
            </a:ext>
          </a:extLst>
        </xdr:cNvPr>
        <xdr:cNvSpPr/>
      </xdr:nvSpPr>
      <xdr:spPr>
        <a:xfrm>
          <a:off x="10426700" y="13129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121750</xdr:rowOff>
    </xdr:from>
    <xdr:ext cx="534377" cy="259045"/>
    <xdr:sp macro="" textlink="">
      <xdr:nvSpPr>
        <xdr:cNvPr id="422" name="普通建設事業費 （ うち新規整備　）該当値テキスト">
          <a:extLst>
            <a:ext uri="{FF2B5EF4-FFF2-40B4-BE49-F238E27FC236}">
              <a16:creationId xmlns:a16="http://schemas.microsoft.com/office/drawing/2014/main" id="{00000000-0008-0000-0600-0000A6010000}"/>
            </a:ext>
          </a:extLst>
        </xdr:cNvPr>
        <xdr:cNvSpPr txBox="1"/>
      </xdr:nvSpPr>
      <xdr:spPr>
        <a:xfrm>
          <a:off x="10528300" y="12980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92523</xdr:rowOff>
    </xdr:from>
    <xdr:to>
      <xdr:col>50</xdr:col>
      <xdr:colOff>165100</xdr:colOff>
      <xdr:row>76</xdr:row>
      <xdr:rowOff>22673</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9588500" y="12951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39200</xdr:rowOff>
    </xdr:from>
    <xdr:ext cx="534377"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9372111" y="12726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9536</xdr:rowOff>
    </xdr:from>
    <xdr:to>
      <xdr:col>46</xdr:col>
      <xdr:colOff>38100</xdr:colOff>
      <xdr:row>77</xdr:row>
      <xdr:rowOff>111136</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8699500" y="13211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102263</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8483111" y="13303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76887</xdr:rowOff>
    </xdr:from>
    <xdr:to>
      <xdr:col>41</xdr:col>
      <xdr:colOff>101600</xdr:colOff>
      <xdr:row>78</xdr:row>
      <xdr:rowOff>7037</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7810500" y="13278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169614</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7594111" y="13371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87260</xdr:rowOff>
    </xdr:from>
    <xdr:to>
      <xdr:col>36</xdr:col>
      <xdr:colOff>165100</xdr:colOff>
      <xdr:row>78</xdr:row>
      <xdr:rowOff>17410</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6921500" y="13288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8537</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6705111" y="13381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27068</xdr:rowOff>
    </xdr:from>
    <xdr:to>
      <xdr:col>54</xdr:col>
      <xdr:colOff>189865</xdr:colOff>
      <xdr:row>98</xdr:row>
      <xdr:rowOff>130397</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457568"/>
          <a:ext cx="1270" cy="14749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134224</xdr:rowOff>
    </xdr:from>
    <xdr:ext cx="534377"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936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130397</xdr:rowOff>
    </xdr:from>
    <xdr:to>
      <xdr:col>55</xdr:col>
      <xdr:colOff>88900</xdr:colOff>
      <xdr:row>98</xdr:row>
      <xdr:rowOff>130397</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932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145195</xdr:rowOff>
    </xdr:from>
    <xdr:ext cx="599010"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2327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204,781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27068</xdr:rowOff>
    </xdr:from>
    <xdr:to>
      <xdr:col>55</xdr:col>
      <xdr:colOff>88900</xdr:colOff>
      <xdr:row>90</xdr:row>
      <xdr:rowOff>27068</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457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3966</xdr:rowOff>
    </xdr:from>
    <xdr:to>
      <xdr:col>55</xdr:col>
      <xdr:colOff>0</xdr:colOff>
      <xdr:row>97</xdr:row>
      <xdr:rowOff>133787</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9639300" y="16463166"/>
          <a:ext cx="838200" cy="301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34478</xdr:rowOff>
    </xdr:from>
    <xdr:ext cx="534377"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4936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56051</xdr:rowOff>
    </xdr:from>
    <xdr:to>
      <xdr:col>55</xdr:col>
      <xdr:colOff>50800</xdr:colOff>
      <xdr:row>96</xdr:row>
      <xdr:rowOff>157651</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515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104381</xdr:rowOff>
    </xdr:from>
    <xdr:to>
      <xdr:col>50</xdr:col>
      <xdr:colOff>114300</xdr:colOff>
      <xdr:row>97</xdr:row>
      <xdr:rowOff>133787</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8750300" y="16735031"/>
          <a:ext cx="889000" cy="29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97991</xdr:rowOff>
    </xdr:from>
    <xdr:to>
      <xdr:col>50</xdr:col>
      <xdr:colOff>165100</xdr:colOff>
      <xdr:row>97</xdr:row>
      <xdr:rowOff>28141</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557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44668</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72111" y="16332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92</xdr:row>
      <xdr:rowOff>44648</xdr:rowOff>
    </xdr:from>
    <xdr:to>
      <xdr:col>45</xdr:col>
      <xdr:colOff>177800</xdr:colOff>
      <xdr:row>97</xdr:row>
      <xdr:rowOff>104381</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7861300" y="15818048"/>
          <a:ext cx="889000" cy="916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139855</xdr:rowOff>
    </xdr:from>
    <xdr:to>
      <xdr:col>46</xdr:col>
      <xdr:colOff>38100</xdr:colOff>
      <xdr:row>97</xdr:row>
      <xdr:rowOff>70005</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599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86532</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83111" y="16374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92</xdr:row>
      <xdr:rowOff>44648</xdr:rowOff>
    </xdr:from>
    <xdr:to>
      <xdr:col>41</xdr:col>
      <xdr:colOff>50800</xdr:colOff>
      <xdr:row>95</xdr:row>
      <xdr:rowOff>168542</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6972300" y="15818048"/>
          <a:ext cx="889000" cy="638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100482</xdr:rowOff>
    </xdr:from>
    <xdr:to>
      <xdr:col>41</xdr:col>
      <xdr:colOff>101600</xdr:colOff>
      <xdr:row>97</xdr:row>
      <xdr:rowOff>30632</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559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21759</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94111" y="16652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32519</xdr:rowOff>
    </xdr:from>
    <xdr:to>
      <xdr:col>36</xdr:col>
      <xdr:colOff>165100</xdr:colOff>
      <xdr:row>97</xdr:row>
      <xdr:rowOff>134119</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663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125246</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05111" y="16755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124616</xdr:rowOff>
    </xdr:from>
    <xdr:to>
      <xdr:col>55</xdr:col>
      <xdr:colOff>50800</xdr:colOff>
      <xdr:row>96</xdr:row>
      <xdr:rowOff>54766</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412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147493</xdr:rowOff>
    </xdr:from>
    <xdr:ext cx="534377"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263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82987</xdr:rowOff>
    </xdr:from>
    <xdr:to>
      <xdr:col>50</xdr:col>
      <xdr:colOff>165100</xdr:colOff>
      <xdr:row>98</xdr:row>
      <xdr:rowOff>13137</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713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4264</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72111" y="16806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53581</xdr:rowOff>
    </xdr:from>
    <xdr:to>
      <xdr:col>46</xdr:col>
      <xdr:colOff>38100</xdr:colOff>
      <xdr:row>97</xdr:row>
      <xdr:rowOff>155181</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684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146308</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83111" y="16776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91</xdr:row>
      <xdr:rowOff>165298</xdr:rowOff>
    </xdr:from>
    <xdr:to>
      <xdr:col>41</xdr:col>
      <xdr:colOff>101600</xdr:colOff>
      <xdr:row>92</xdr:row>
      <xdr:rowOff>95448</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5767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90</xdr:row>
      <xdr:rowOff>111975</xdr:rowOff>
    </xdr:from>
    <xdr:ext cx="59901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61795" y="155424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117742</xdr:rowOff>
    </xdr:from>
    <xdr:to>
      <xdr:col>36</xdr:col>
      <xdr:colOff>165100</xdr:colOff>
      <xdr:row>96</xdr:row>
      <xdr:rowOff>47892</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405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64419</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6180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災害復旧事業費グラフ枠">
          <a:extLst>
            <a:ext uri="{FF2B5EF4-FFF2-40B4-BE49-F238E27FC236}">
              <a16:creationId xmlns:a16="http://schemas.microsoft.com/office/drawing/2014/main" id="{00000000-0008-0000-06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86564</xdr:rowOff>
    </xdr:from>
    <xdr:to>
      <xdr:col>85</xdr:col>
      <xdr:colOff>126364</xdr:colOff>
      <xdr:row>38</xdr:row>
      <xdr:rowOff>139700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flipV="1">
          <a:off x="16317595" y="5401514"/>
          <a:ext cx="1269" cy="12532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162492</xdr:rowOff>
    </xdr:from>
    <xdr:ext cx="249299" cy="259045"/>
    <xdr:sp macro="" textlink="">
      <xdr:nvSpPr>
        <xdr:cNvPr id="510" name="災害復旧事業費最小値テキスト">
          <a:extLst>
            <a:ext uri="{FF2B5EF4-FFF2-40B4-BE49-F238E27FC236}">
              <a16:creationId xmlns:a16="http://schemas.microsoft.com/office/drawing/2014/main" id="{00000000-0008-0000-0600-0000FE010000}"/>
            </a:ext>
          </a:extLst>
        </xdr:cNvPr>
        <xdr:cNvSpPr txBox="1"/>
      </xdr:nvSpPr>
      <xdr:spPr>
        <a:xfrm>
          <a:off x="16370300" y="667759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33241</xdr:rowOff>
    </xdr:from>
    <xdr:ext cx="599010" cy="259045"/>
    <xdr:sp macro="" textlink="">
      <xdr:nvSpPr>
        <xdr:cNvPr id="512" name="災害復旧事業費最大値テキスト">
          <a:extLst>
            <a:ext uri="{FF2B5EF4-FFF2-40B4-BE49-F238E27FC236}">
              <a16:creationId xmlns:a16="http://schemas.microsoft.com/office/drawing/2014/main" id="{00000000-0008-0000-0600-000000020000}"/>
            </a:ext>
          </a:extLst>
        </xdr:cNvPr>
        <xdr:cNvSpPr txBox="1"/>
      </xdr:nvSpPr>
      <xdr:spPr>
        <a:xfrm>
          <a:off x="16370300" y="51767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274,122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86564</xdr:rowOff>
    </xdr:from>
    <xdr:to>
      <xdr:col>86</xdr:col>
      <xdr:colOff>25400</xdr:colOff>
      <xdr:row>31</xdr:row>
      <xdr:rowOff>86564</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54015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75148</xdr:rowOff>
    </xdr:from>
    <xdr:to>
      <xdr:col>85</xdr:col>
      <xdr:colOff>127000</xdr:colOff>
      <xdr:row>37</xdr:row>
      <xdr:rowOff>131685</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flipV="1">
          <a:off x="15481300" y="6418798"/>
          <a:ext cx="838200" cy="56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35493</xdr:rowOff>
    </xdr:from>
    <xdr:ext cx="469744" cy="259045"/>
    <xdr:sp macro="" textlink="">
      <xdr:nvSpPr>
        <xdr:cNvPr id="515" name="災害復旧事業費平均値テキスト">
          <a:extLst>
            <a:ext uri="{FF2B5EF4-FFF2-40B4-BE49-F238E27FC236}">
              <a16:creationId xmlns:a16="http://schemas.microsoft.com/office/drawing/2014/main" id="{00000000-0008-0000-0600-000003020000}"/>
            </a:ext>
          </a:extLst>
        </xdr:cNvPr>
        <xdr:cNvSpPr txBox="1"/>
      </xdr:nvSpPr>
      <xdr:spPr>
        <a:xfrm>
          <a:off x="16370300" y="65505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57066</xdr:rowOff>
    </xdr:from>
    <xdr:to>
      <xdr:col>85</xdr:col>
      <xdr:colOff>177800</xdr:colOff>
      <xdr:row>38</xdr:row>
      <xdr:rowOff>158666</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6268700" y="6572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131685</xdr:rowOff>
    </xdr:from>
    <xdr:to>
      <xdr:col>81</xdr:col>
      <xdr:colOff>50800</xdr:colOff>
      <xdr:row>38</xdr:row>
      <xdr:rowOff>127113</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flipV="1">
          <a:off x="14592300" y="6475335"/>
          <a:ext cx="889000" cy="166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43600</xdr:rowOff>
    </xdr:from>
    <xdr:to>
      <xdr:col>81</xdr:col>
      <xdr:colOff>101600</xdr:colOff>
      <xdr:row>38</xdr:row>
      <xdr:rowOff>145200</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5430500" y="655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136327</xdr:rowOff>
    </xdr:from>
    <xdr:ext cx="469744"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5246428" y="665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106132</xdr:rowOff>
    </xdr:from>
    <xdr:to>
      <xdr:col>76</xdr:col>
      <xdr:colOff>114300</xdr:colOff>
      <xdr:row>38</xdr:row>
      <xdr:rowOff>127113</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3703300" y="6621232"/>
          <a:ext cx="889000" cy="20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45982</xdr:rowOff>
    </xdr:from>
    <xdr:to>
      <xdr:col>76</xdr:col>
      <xdr:colOff>165100</xdr:colOff>
      <xdr:row>38</xdr:row>
      <xdr:rowOff>147582</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4541500" y="6561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164109</xdr:rowOff>
    </xdr:from>
    <xdr:ext cx="469744"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4357428" y="6336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106132</xdr:rowOff>
    </xdr:from>
    <xdr:to>
      <xdr:col>71</xdr:col>
      <xdr:colOff>177800</xdr:colOff>
      <xdr:row>38</xdr:row>
      <xdr:rowOff>136815</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2814300" y="6621232"/>
          <a:ext cx="889000" cy="30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17330</xdr:rowOff>
    </xdr:from>
    <xdr:to>
      <xdr:col>72</xdr:col>
      <xdr:colOff>38100</xdr:colOff>
      <xdr:row>38</xdr:row>
      <xdr:rowOff>118930</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3652500" y="6532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135457</xdr:rowOff>
    </xdr:from>
    <xdr:ext cx="534377"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3436111" y="6307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47907</xdr:rowOff>
    </xdr:from>
    <xdr:to>
      <xdr:col>67</xdr:col>
      <xdr:colOff>101600</xdr:colOff>
      <xdr:row>38</xdr:row>
      <xdr:rowOff>149507</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2763500" y="6563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166035</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579428" y="6338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24348</xdr:rowOff>
    </xdr:from>
    <xdr:to>
      <xdr:col>85</xdr:col>
      <xdr:colOff>177800</xdr:colOff>
      <xdr:row>37</xdr:row>
      <xdr:rowOff>125948</xdr:rowOff>
    </xdr:to>
    <xdr:sp macro="" textlink="">
      <xdr:nvSpPr>
        <xdr:cNvPr id="533" name="楕円 532">
          <a:extLst>
            <a:ext uri="{FF2B5EF4-FFF2-40B4-BE49-F238E27FC236}">
              <a16:creationId xmlns:a16="http://schemas.microsoft.com/office/drawing/2014/main" id="{00000000-0008-0000-0600-000015020000}"/>
            </a:ext>
          </a:extLst>
        </xdr:cNvPr>
        <xdr:cNvSpPr/>
      </xdr:nvSpPr>
      <xdr:spPr>
        <a:xfrm>
          <a:off x="16268700" y="6367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47225</xdr:rowOff>
    </xdr:from>
    <xdr:ext cx="534377" cy="259045"/>
    <xdr:sp macro="" textlink="">
      <xdr:nvSpPr>
        <xdr:cNvPr id="534" name="災害復旧事業費該当値テキスト">
          <a:extLst>
            <a:ext uri="{FF2B5EF4-FFF2-40B4-BE49-F238E27FC236}">
              <a16:creationId xmlns:a16="http://schemas.microsoft.com/office/drawing/2014/main" id="{00000000-0008-0000-0600-000016020000}"/>
            </a:ext>
          </a:extLst>
        </xdr:cNvPr>
        <xdr:cNvSpPr txBox="1"/>
      </xdr:nvSpPr>
      <xdr:spPr>
        <a:xfrm>
          <a:off x="16370300" y="6219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80885</xdr:rowOff>
    </xdr:from>
    <xdr:to>
      <xdr:col>81</xdr:col>
      <xdr:colOff>101600</xdr:colOff>
      <xdr:row>38</xdr:row>
      <xdr:rowOff>11035</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5430500" y="6424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27562</xdr:rowOff>
    </xdr:from>
    <xdr:ext cx="534377"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5214111" y="6199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76313</xdr:rowOff>
    </xdr:from>
    <xdr:to>
      <xdr:col>76</xdr:col>
      <xdr:colOff>165100</xdr:colOff>
      <xdr:row>39</xdr:row>
      <xdr:rowOff>6463</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4541500" y="6591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169040</xdr:rowOff>
    </xdr:from>
    <xdr:ext cx="469744"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4357428" y="6684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55332</xdr:rowOff>
    </xdr:from>
    <xdr:to>
      <xdr:col>72</xdr:col>
      <xdr:colOff>38100</xdr:colOff>
      <xdr:row>38</xdr:row>
      <xdr:rowOff>156932</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3652500" y="6570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148059</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468428" y="6663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86015</xdr:rowOff>
    </xdr:from>
    <xdr:to>
      <xdr:col>67</xdr:col>
      <xdr:colOff>101600</xdr:colOff>
      <xdr:row>39</xdr:row>
      <xdr:rowOff>16165</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2763500" y="6601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7292</xdr:rowOff>
    </xdr:from>
    <xdr:ext cx="378565"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625017" y="66938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6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56</xdr:row>
      <xdr:rowOff>144434</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745634"/>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54</xdr:row>
      <xdr:rowOff>160762</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41906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5642</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909249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51</xdr:row>
      <xdr:rowOff>21970</xdr:rowOff>
    </xdr:from>
    <xdr:ext cx="312906"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2133094" y="8765920"/>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49</xdr:row>
      <xdr:rowOff>38299</xdr:rowOff>
    </xdr:from>
    <xdr:ext cx="312906"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133094" y="8439349"/>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47</xdr:row>
      <xdr:rowOff>54627</xdr:rowOff>
    </xdr:from>
    <xdr:ext cx="312906"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2133094" y="8112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失業対策事業費グラフ枠">
          <a:extLst>
            <a:ext uri="{FF2B5EF4-FFF2-40B4-BE49-F238E27FC236}">
              <a16:creationId xmlns:a16="http://schemas.microsoft.com/office/drawing/2014/main" id="{00000000-0008-0000-0600-000037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59</xdr:row>
      <xdr:rowOff>98878</xdr:rowOff>
    </xdr:from>
    <xdr:to>
      <xdr:col>85</xdr:col>
      <xdr:colOff>126364</xdr:colOff>
      <xdr:row>59</xdr:row>
      <xdr:rowOff>98878</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317595" y="10214428"/>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140805</xdr:rowOff>
    </xdr:from>
    <xdr:ext cx="249299" cy="259045"/>
    <xdr:sp macro="" textlink="">
      <xdr:nvSpPr>
        <xdr:cNvPr id="569" name="失業対策事業費最小値テキスト">
          <a:extLst>
            <a:ext uri="{FF2B5EF4-FFF2-40B4-BE49-F238E27FC236}">
              <a16:creationId xmlns:a16="http://schemas.microsoft.com/office/drawing/2014/main" id="{00000000-0008-0000-0600-000039020000}"/>
            </a:ext>
          </a:extLst>
        </xdr:cNvPr>
        <xdr:cNvSpPr txBox="1"/>
      </xdr:nvSpPr>
      <xdr:spPr>
        <a:xfrm>
          <a:off x="1637030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140805</xdr:rowOff>
    </xdr:from>
    <xdr:ext cx="249299" cy="259045"/>
    <xdr:sp macro="" textlink="">
      <xdr:nvSpPr>
        <xdr:cNvPr id="571" name="失業対策事業費最大値テキスト">
          <a:extLst>
            <a:ext uri="{FF2B5EF4-FFF2-40B4-BE49-F238E27FC236}">
              <a16:creationId xmlns:a16="http://schemas.microsoft.com/office/drawing/2014/main" id="{00000000-0008-0000-0600-00003B020000}"/>
            </a:ext>
          </a:extLst>
        </xdr:cNvPr>
        <xdr:cNvSpPr txBox="1"/>
      </xdr:nvSpPr>
      <xdr:spPr>
        <a:xfrm>
          <a:off x="16370300" y="99134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98878</xdr:rowOff>
    </xdr:from>
    <xdr:to>
      <xdr:col>85</xdr:col>
      <xdr:colOff>127000</xdr:colOff>
      <xdr:row>59</xdr:row>
      <xdr:rowOff>98878</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5481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26505</xdr:rowOff>
    </xdr:from>
    <xdr:ext cx="249299" cy="259045"/>
    <xdr:sp macro="" textlink="">
      <xdr:nvSpPr>
        <xdr:cNvPr id="574" name="失業対策事業費平均値テキスト">
          <a:extLst>
            <a:ext uri="{FF2B5EF4-FFF2-40B4-BE49-F238E27FC236}">
              <a16:creationId xmlns:a16="http://schemas.microsoft.com/office/drawing/2014/main" id="{00000000-0008-0000-0600-00003E020000}"/>
            </a:ext>
          </a:extLst>
        </xdr:cNvPr>
        <xdr:cNvSpPr txBox="1"/>
      </xdr:nvSpPr>
      <xdr:spPr>
        <a:xfrm>
          <a:off x="16370300" y="10142055"/>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62687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98878</xdr:rowOff>
    </xdr:from>
    <xdr:to>
      <xdr:col>81</xdr:col>
      <xdr:colOff>50800</xdr:colOff>
      <xdr:row>59</xdr:row>
      <xdr:rowOff>98878</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4592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59</xdr:row>
      <xdr:rowOff>48078</xdr:rowOff>
    </xdr:from>
    <xdr:to>
      <xdr:col>81</xdr:col>
      <xdr:colOff>101600</xdr:colOff>
      <xdr:row>59</xdr:row>
      <xdr:rowOff>149678</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5430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140805</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5356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98878</xdr:rowOff>
    </xdr:from>
    <xdr:to>
      <xdr:col>76</xdr:col>
      <xdr:colOff>114300</xdr:colOff>
      <xdr:row>59</xdr:row>
      <xdr:rowOff>98878</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3703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48078</xdr:rowOff>
    </xdr:from>
    <xdr:to>
      <xdr:col>76</xdr:col>
      <xdr:colOff>165100</xdr:colOff>
      <xdr:row>59</xdr:row>
      <xdr:rowOff>149678</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4541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140805</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67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98878</xdr:rowOff>
    </xdr:from>
    <xdr:to>
      <xdr:col>71</xdr:col>
      <xdr:colOff>177800</xdr:colOff>
      <xdr:row>59</xdr:row>
      <xdr:rowOff>98878</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281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51</xdr:row>
      <xdr:rowOff>4535</xdr:rowOff>
    </xdr:from>
    <xdr:to>
      <xdr:col>72</xdr:col>
      <xdr:colOff>38100</xdr:colOff>
      <xdr:row>51</xdr:row>
      <xdr:rowOff>106135</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3652500" y="8748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49</xdr:row>
      <xdr:rowOff>122662</xdr:rowOff>
    </xdr:from>
    <xdr:ext cx="313932"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46333" y="852371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585" name="フローチャート: 判断 584">
          <a:extLst>
            <a:ext uri="{FF2B5EF4-FFF2-40B4-BE49-F238E27FC236}">
              <a16:creationId xmlns:a16="http://schemas.microsoft.com/office/drawing/2014/main" id="{00000000-0008-0000-0600-000049020000}"/>
            </a:ext>
          </a:extLst>
        </xdr:cNvPr>
        <xdr:cNvSpPr/>
      </xdr:nvSpPr>
      <xdr:spPr>
        <a:xfrm>
          <a:off x="12763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140805</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6268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58</xdr:row>
      <xdr:rowOff>83655</xdr:rowOff>
    </xdr:from>
    <xdr:ext cx="249299" cy="259045"/>
    <xdr:sp macro="" textlink="">
      <xdr:nvSpPr>
        <xdr:cNvPr id="593" name="失業対策事業費該当値テキスト">
          <a:extLst>
            <a:ext uri="{FF2B5EF4-FFF2-40B4-BE49-F238E27FC236}">
              <a16:creationId xmlns:a16="http://schemas.microsoft.com/office/drawing/2014/main" id="{00000000-0008-0000-0600-000051020000}"/>
            </a:ext>
          </a:extLst>
        </xdr:cNvPr>
        <xdr:cNvSpPr txBox="1"/>
      </xdr:nvSpPr>
      <xdr:spPr>
        <a:xfrm>
          <a:off x="16370300" y="100277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48078</xdr:rowOff>
    </xdr:from>
    <xdr:to>
      <xdr:col>81</xdr:col>
      <xdr:colOff>101600</xdr:colOff>
      <xdr:row>59</xdr:row>
      <xdr:rowOff>149678</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5430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166205</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5356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48078</xdr:rowOff>
    </xdr:from>
    <xdr:to>
      <xdr:col>76</xdr:col>
      <xdr:colOff>165100</xdr:colOff>
      <xdr:row>59</xdr:row>
      <xdr:rowOff>149678</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4541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166205</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4467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48078</xdr:rowOff>
    </xdr:from>
    <xdr:to>
      <xdr:col>72</xdr:col>
      <xdr:colOff>38100</xdr:colOff>
      <xdr:row>59</xdr:row>
      <xdr:rowOff>149678</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365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140805</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357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276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57</xdr:row>
      <xdr:rowOff>166205</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2689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公債費グラフ枠">
          <a:extLst>
            <a:ext uri="{FF2B5EF4-FFF2-40B4-BE49-F238E27FC236}">
              <a16:creationId xmlns:a16="http://schemas.microsoft.com/office/drawing/2014/main" id="{00000000-0008-0000-06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151395</xdr:rowOff>
    </xdr:from>
    <xdr:to>
      <xdr:col>85</xdr:col>
      <xdr:colOff>126364</xdr:colOff>
      <xdr:row>78</xdr:row>
      <xdr:rowOff>53412</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flipV="1">
          <a:off x="16317595" y="12324345"/>
          <a:ext cx="1269" cy="1102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57239</xdr:rowOff>
    </xdr:from>
    <xdr:ext cx="534377" cy="259045"/>
    <xdr:sp macro="" textlink="">
      <xdr:nvSpPr>
        <xdr:cNvPr id="624" name="公債費最小値テキスト">
          <a:extLst>
            <a:ext uri="{FF2B5EF4-FFF2-40B4-BE49-F238E27FC236}">
              <a16:creationId xmlns:a16="http://schemas.microsoft.com/office/drawing/2014/main" id="{00000000-0008-0000-0600-000070020000}"/>
            </a:ext>
          </a:extLst>
        </xdr:cNvPr>
        <xdr:cNvSpPr txBox="1"/>
      </xdr:nvSpPr>
      <xdr:spPr>
        <a:xfrm>
          <a:off x="16370300" y="13430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53412</xdr:rowOff>
    </xdr:from>
    <xdr:to>
      <xdr:col>86</xdr:col>
      <xdr:colOff>25400</xdr:colOff>
      <xdr:row>78</xdr:row>
      <xdr:rowOff>53412</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6230600" y="13426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98072</xdr:rowOff>
    </xdr:from>
    <xdr:ext cx="599010" cy="259045"/>
    <xdr:sp macro="" textlink="">
      <xdr:nvSpPr>
        <xdr:cNvPr id="626" name="公債費最大値テキスト">
          <a:extLst>
            <a:ext uri="{FF2B5EF4-FFF2-40B4-BE49-F238E27FC236}">
              <a16:creationId xmlns:a16="http://schemas.microsoft.com/office/drawing/2014/main" id="{00000000-0008-0000-0600-000072020000}"/>
            </a:ext>
          </a:extLst>
        </xdr:cNvPr>
        <xdr:cNvSpPr txBox="1"/>
      </xdr:nvSpPr>
      <xdr:spPr>
        <a:xfrm>
          <a:off x="16370300" y="12099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151395</xdr:rowOff>
    </xdr:from>
    <xdr:to>
      <xdr:col>86</xdr:col>
      <xdr:colOff>25400</xdr:colOff>
      <xdr:row>71</xdr:row>
      <xdr:rowOff>151395</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6230600" y="12324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36537</xdr:rowOff>
    </xdr:from>
    <xdr:to>
      <xdr:col>85</xdr:col>
      <xdr:colOff>127000</xdr:colOff>
      <xdr:row>76</xdr:row>
      <xdr:rowOff>49230</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5481300" y="13066737"/>
          <a:ext cx="838200" cy="12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102869</xdr:rowOff>
    </xdr:from>
    <xdr:ext cx="534377" cy="259045"/>
    <xdr:sp macro="" textlink="">
      <xdr:nvSpPr>
        <xdr:cNvPr id="629" name="公債費平均値テキスト">
          <a:extLst>
            <a:ext uri="{FF2B5EF4-FFF2-40B4-BE49-F238E27FC236}">
              <a16:creationId xmlns:a16="http://schemas.microsoft.com/office/drawing/2014/main" id="{00000000-0008-0000-0600-000075020000}"/>
            </a:ext>
          </a:extLst>
        </xdr:cNvPr>
        <xdr:cNvSpPr txBox="1"/>
      </xdr:nvSpPr>
      <xdr:spPr>
        <a:xfrm>
          <a:off x="16370300" y="131330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124442</xdr:rowOff>
    </xdr:from>
    <xdr:to>
      <xdr:col>85</xdr:col>
      <xdr:colOff>177800</xdr:colOff>
      <xdr:row>77</xdr:row>
      <xdr:rowOff>54592</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6268700" y="13154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36537</xdr:rowOff>
    </xdr:from>
    <xdr:to>
      <xdr:col>81</xdr:col>
      <xdr:colOff>50800</xdr:colOff>
      <xdr:row>76</xdr:row>
      <xdr:rowOff>67938</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4592300" y="13066737"/>
          <a:ext cx="889000" cy="31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131753</xdr:rowOff>
    </xdr:from>
    <xdr:to>
      <xdr:col>81</xdr:col>
      <xdr:colOff>101600</xdr:colOff>
      <xdr:row>77</xdr:row>
      <xdr:rowOff>61903</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5430500" y="13161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53030</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5214111" y="13254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67938</xdr:rowOff>
    </xdr:from>
    <xdr:to>
      <xdr:col>76</xdr:col>
      <xdr:colOff>114300</xdr:colOff>
      <xdr:row>76</xdr:row>
      <xdr:rowOff>98712</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flipV="1">
          <a:off x="13703300" y="13098138"/>
          <a:ext cx="889000" cy="30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142639</xdr:rowOff>
    </xdr:from>
    <xdr:to>
      <xdr:col>76</xdr:col>
      <xdr:colOff>165100</xdr:colOff>
      <xdr:row>77</xdr:row>
      <xdr:rowOff>72789</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4541500" y="13172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63916</xdr:rowOff>
    </xdr:from>
    <xdr:ext cx="534377"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4325111" y="13265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48451</xdr:rowOff>
    </xdr:from>
    <xdr:to>
      <xdr:col>71</xdr:col>
      <xdr:colOff>177800</xdr:colOff>
      <xdr:row>76</xdr:row>
      <xdr:rowOff>98712</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a:off x="12814300" y="13078651"/>
          <a:ext cx="889000" cy="50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164055</xdr:rowOff>
    </xdr:from>
    <xdr:to>
      <xdr:col>72</xdr:col>
      <xdr:colOff>38100</xdr:colOff>
      <xdr:row>77</xdr:row>
      <xdr:rowOff>94205</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3652500" y="13194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85332</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436111" y="13286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7331</xdr:rowOff>
    </xdr:from>
    <xdr:to>
      <xdr:col>67</xdr:col>
      <xdr:colOff>101600</xdr:colOff>
      <xdr:row>77</xdr:row>
      <xdr:rowOff>108931</xdr:rowOff>
    </xdr:to>
    <xdr:sp macro="" textlink="">
      <xdr:nvSpPr>
        <xdr:cNvPr id="640" name="フローチャート: 判断 639">
          <a:extLst>
            <a:ext uri="{FF2B5EF4-FFF2-40B4-BE49-F238E27FC236}">
              <a16:creationId xmlns:a16="http://schemas.microsoft.com/office/drawing/2014/main" id="{00000000-0008-0000-0600-000080020000}"/>
            </a:ext>
          </a:extLst>
        </xdr:cNvPr>
        <xdr:cNvSpPr/>
      </xdr:nvSpPr>
      <xdr:spPr>
        <a:xfrm>
          <a:off x="12763500" y="13208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100058</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547111" y="13301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169880</xdr:rowOff>
    </xdr:from>
    <xdr:to>
      <xdr:col>85</xdr:col>
      <xdr:colOff>177800</xdr:colOff>
      <xdr:row>76</xdr:row>
      <xdr:rowOff>100030</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6268700" y="13028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21307</xdr:rowOff>
    </xdr:from>
    <xdr:ext cx="534377" cy="259045"/>
    <xdr:sp macro="" textlink="">
      <xdr:nvSpPr>
        <xdr:cNvPr id="648" name="公債費該当値テキスト">
          <a:extLst>
            <a:ext uri="{FF2B5EF4-FFF2-40B4-BE49-F238E27FC236}">
              <a16:creationId xmlns:a16="http://schemas.microsoft.com/office/drawing/2014/main" id="{00000000-0008-0000-0600-000088020000}"/>
            </a:ext>
          </a:extLst>
        </xdr:cNvPr>
        <xdr:cNvSpPr txBox="1"/>
      </xdr:nvSpPr>
      <xdr:spPr>
        <a:xfrm>
          <a:off x="16370300" y="12880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157187</xdr:rowOff>
    </xdr:from>
    <xdr:to>
      <xdr:col>81</xdr:col>
      <xdr:colOff>101600</xdr:colOff>
      <xdr:row>76</xdr:row>
      <xdr:rowOff>87337</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5430500" y="13015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103864</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5214111" y="12791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17138</xdr:rowOff>
    </xdr:from>
    <xdr:to>
      <xdr:col>76</xdr:col>
      <xdr:colOff>165100</xdr:colOff>
      <xdr:row>76</xdr:row>
      <xdr:rowOff>118738</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4541500" y="13047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135265</xdr:rowOff>
    </xdr:from>
    <xdr:ext cx="534377"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4325111" y="12822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47912</xdr:rowOff>
    </xdr:from>
    <xdr:to>
      <xdr:col>72</xdr:col>
      <xdr:colOff>38100</xdr:colOff>
      <xdr:row>76</xdr:row>
      <xdr:rowOff>149512</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3652500" y="13078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166039</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3436111" y="12853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169101</xdr:rowOff>
    </xdr:from>
    <xdr:to>
      <xdr:col>67</xdr:col>
      <xdr:colOff>101600</xdr:colOff>
      <xdr:row>76</xdr:row>
      <xdr:rowOff>99251</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2763500" y="13027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115779</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2547111" y="12803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7" name="積立金グラフ枠">
          <a:extLst>
            <a:ext uri="{FF2B5EF4-FFF2-40B4-BE49-F238E27FC236}">
              <a16:creationId xmlns:a16="http://schemas.microsoft.com/office/drawing/2014/main" id="{00000000-0008-0000-0600-0000A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121791</xdr:rowOff>
    </xdr:from>
    <xdr:to>
      <xdr:col>85</xdr:col>
      <xdr:colOff>126364</xdr:colOff>
      <xdr:row>98</xdr:row>
      <xdr:rowOff>123245</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flipV="1">
          <a:off x="16317595" y="15723741"/>
          <a:ext cx="1269" cy="12016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127072</xdr:rowOff>
    </xdr:from>
    <xdr:ext cx="469744" cy="259045"/>
    <xdr:sp macro="" textlink="">
      <xdr:nvSpPr>
        <xdr:cNvPr id="679" name="積立金最小値テキスト">
          <a:extLst>
            <a:ext uri="{FF2B5EF4-FFF2-40B4-BE49-F238E27FC236}">
              <a16:creationId xmlns:a16="http://schemas.microsoft.com/office/drawing/2014/main" id="{00000000-0008-0000-0600-0000A7020000}"/>
            </a:ext>
          </a:extLst>
        </xdr:cNvPr>
        <xdr:cNvSpPr txBox="1"/>
      </xdr:nvSpPr>
      <xdr:spPr>
        <a:xfrm>
          <a:off x="16370300" y="16929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123245</xdr:rowOff>
    </xdr:from>
    <xdr:to>
      <xdr:col>86</xdr:col>
      <xdr:colOff>25400</xdr:colOff>
      <xdr:row>98</xdr:row>
      <xdr:rowOff>123245</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6230600" y="16925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68468</xdr:rowOff>
    </xdr:from>
    <xdr:ext cx="599010" cy="259045"/>
    <xdr:sp macro="" textlink="">
      <xdr:nvSpPr>
        <xdr:cNvPr id="681" name="積立金最大値テキスト">
          <a:extLst>
            <a:ext uri="{FF2B5EF4-FFF2-40B4-BE49-F238E27FC236}">
              <a16:creationId xmlns:a16="http://schemas.microsoft.com/office/drawing/2014/main" id="{00000000-0008-0000-0600-0000A9020000}"/>
            </a:ext>
          </a:extLst>
        </xdr:cNvPr>
        <xdr:cNvSpPr txBox="1"/>
      </xdr:nvSpPr>
      <xdr:spPr>
        <a:xfrm>
          <a:off x="16370300" y="154989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266,417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121791</xdr:rowOff>
    </xdr:from>
    <xdr:to>
      <xdr:col>86</xdr:col>
      <xdr:colOff>25400</xdr:colOff>
      <xdr:row>91</xdr:row>
      <xdr:rowOff>121791</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6230600" y="157237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5959</xdr:rowOff>
    </xdr:from>
    <xdr:to>
      <xdr:col>85</xdr:col>
      <xdr:colOff>127000</xdr:colOff>
      <xdr:row>98</xdr:row>
      <xdr:rowOff>63705</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flipV="1">
          <a:off x="15481300" y="16808059"/>
          <a:ext cx="838200" cy="57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81583</xdr:rowOff>
    </xdr:from>
    <xdr:ext cx="534377" cy="259045"/>
    <xdr:sp macro="" textlink="">
      <xdr:nvSpPr>
        <xdr:cNvPr id="684" name="積立金平均値テキスト">
          <a:extLst>
            <a:ext uri="{FF2B5EF4-FFF2-40B4-BE49-F238E27FC236}">
              <a16:creationId xmlns:a16="http://schemas.microsoft.com/office/drawing/2014/main" id="{00000000-0008-0000-0600-0000AC020000}"/>
            </a:ext>
          </a:extLst>
        </xdr:cNvPr>
        <xdr:cNvSpPr txBox="1"/>
      </xdr:nvSpPr>
      <xdr:spPr>
        <a:xfrm>
          <a:off x="16370300" y="165407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58706</xdr:rowOff>
    </xdr:from>
    <xdr:to>
      <xdr:col>85</xdr:col>
      <xdr:colOff>177800</xdr:colOff>
      <xdr:row>97</xdr:row>
      <xdr:rowOff>160306</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6268700" y="16689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122743</xdr:rowOff>
    </xdr:from>
    <xdr:to>
      <xdr:col>81</xdr:col>
      <xdr:colOff>50800</xdr:colOff>
      <xdr:row>98</xdr:row>
      <xdr:rowOff>63705</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4592300" y="16753393"/>
          <a:ext cx="889000" cy="112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39861</xdr:rowOff>
    </xdr:from>
    <xdr:to>
      <xdr:col>81</xdr:col>
      <xdr:colOff>101600</xdr:colOff>
      <xdr:row>97</xdr:row>
      <xdr:rowOff>141461</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5430500" y="16670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157988</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5214111" y="16445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122743</xdr:rowOff>
    </xdr:from>
    <xdr:to>
      <xdr:col>76</xdr:col>
      <xdr:colOff>114300</xdr:colOff>
      <xdr:row>97</xdr:row>
      <xdr:rowOff>157677</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3703300" y="16753393"/>
          <a:ext cx="889000" cy="34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30342</xdr:rowOff>
    </xdr:from>
    <xdr:to>
      <xdr:col>76</xdr:col>
      <xdr:colOff>165100</xdr:colOff>
      <xdr:row>97</xdr:row>
      <xdr:rowOff>131942</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4541500" y="16660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148469</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4325111" y="16436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157677</xdr:rowOff>
    </xdr:from>
    <xdr:to>
      <xdr:col>71</xdr:col>
      <xdr:colOff>177800</xdr:colOff>
      <xdr:row>98</xdr:row>
      <xdr:rowOff>107573</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2814300" y="16788327"/>
          <a:ext cx="889000" cy="121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114018</xdr:rowOff>
    </xdr:from>
    <xdr:to>
      <xdr:col>72</xdr:col>
      <xdr:colOff>38100</xdr:colOff>
      <xdr:row>98</xdr:row>
      <xdr:rowOff>44168</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3652500" y="16744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35295</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436111" y="16837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18952</xdr:rowOff>
    </xdr:from>
    <xdr:to>
      <xdr:col>67</xdr:col>
      <xdr:colOff>101600</xdr:colOff>
      <xdr:row>98</xdr:row>
      <xdr:rowOff>120552</xdr:rowOff>
    </xdr:to>
    <xdr:sp macro="" textlink="">
      <xdr:nvSpPr>
        <xdr:cNvPr id="695" name="フローチャート: 判断 694">
          <a:extLst>
            <a:ext uri="{FF2B5EF4-FFF2-40B4-BE49-F238E27FC236}">
              <a16:creationId xmlns:a16="http://schemas.microsoft.com/office/drawing/2014/main" id="{00000000-0008-0000-0600-0000B7020000}"/>
            </a:ext>
          </a:extLst>
        </xdr:cNvPr>
        <xdr:cNvSpPr/>
      </xdr:nvSpPr>
      <xdr:spPr>
        <a:xfrm>
          <a:off x="12763500" y="16821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137079</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2547111" y="16596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126609</xdr:rowOff>
    </xdr:from>
    <xdr:to>
      <xdr:col>85</xdr:col>
      <xdr:colOff>177800</xdr:colOff>
      <xdr:row>98</xdr:row>
      <xdr:rowOff>56759</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6268700" y="16757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41536</xdr:rowOff>
    </xdr:from>
    <xdr:ext cx="534377" cy="259045"/>
    <xdr:sp macro="" textlink="">
      <xdr:nvSpPr>
        <xdr:cNvPr id="703" name="積立金該当値テキスト">
          <a:extLst>
            <a:ext uri="{FF2B5EF4-FFF2-40B4-BE49-F238E27FC236}">
              <a16:creationId xmlns:a16="http://schemas.microsoft.com/office/drawing/2014/main" id="{00000000-0008-0000-0600-0000BF020000}"/>
            </a:ext>
          </a:extLst>
        </xdr:cNvPr>
        <xdr:cNvSpPr txBox="1"/>
      </xdr:nvSpPr>
      <xdr:spPr>
        <a:xfrm>
          <a:off x="16370300" y="16672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12905</xdr:rowOff>
    </xdr:from>
    <xdr:to>
      <xdr:col>81</xdr:col>
      <xdr:colOff>101600</xdr:colOff>
      <xdr:row>98</xdr:row>
      <xdr:rowOff>114505</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5430500" y="16815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105632</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5214111" y="16907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71943</xdr:rowOff>
    </xdr:from>
    <xdr:to>
      <xdr:col>76</xdr:col>
      <xdr:colOff>165100</xdr:colOff>
      <xdr:row>98</xdr:row>
      <xdr:rowOff>2093</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4541500" y="16702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164670</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4325111" y="16795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106877</xdr:rowOff>
    </xdr:from>
    <xdr:to>
      <xdr:col>72</xdr:col>
      <xdr:colOff>38100</xdr:colOff>
      <xdr:row>98</xdr:row>
      <xdr:rowOff>37027</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3652500" y="16737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53554</xdr:rowOff>
    </xdr:from>
    <xdr:ext cx="534377"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3436111" y="16512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56773</xdr:rowOff>
    </xdr:from>
    <xdr:to>
      <xdr:col>67</xdr:col>
      <xdr:colOff>101600</xdr:colOff>
      <xdr:row>98</xdr:row>
      <xdr:rowOff>158373</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2763500" y="16858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149500</xdr:rowOff>
    </xdr:from>
    <xdr:ext cx="469744"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2579428" y="16951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4" name="投資及び出資金グラフ枠">
          <a:extLst>
            <a:ext uri="{FF2B5EF4-FFF2-40B4-BE49-F238E27FC236}">
              <a16:creationId xmlns:a16="http://schemas.microsoft.com/office/drawing/2014/main" id="{00000000-0008-0000-0600-0000D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107658</xdr:rowOff>
    </xdr:from>
    <xdr:to>
      <xdr:col>116</xdr:col>
      <xdr:colOff>62864</xdr:colOff>
      <xdr:row>39</xdr:row>
      <xdr:rowOff>44450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flipV="1">
          <a:off x="22159595" y="5251158"/>
          <a:ext cx="1269" cy="14798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6" name="投資及び出資金最小値テキスト">
          <a:extLst>
            <a:ext uri="{FF2B5EF4-FFF2-40B4-BE49-F238E27FC236}">
              <a16:creationId xmlns:a16="http://schemas.microsoft.com/office/drawing/2014/main" id="{00000000-0008-0000-0600-0000E0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54335</xdr:rowOff>
    </xdr:from>
    <xdr:ext cx="534377" cy="259045"/>
    <xdr:sp macro="" textlink="">
      <xdr:nvSpPr>
        <xdr:cNvPr id="738" name="投資及び出資金最大値テキスト">
          <a:extLst>
            <a:ext uri="{FF2B5EF4-FFF2-40B4-BE49-F238E27FC236}">
              <a16:creationId xmlns:a16="http://schemas.microsoft.com/office/drawing/2014/main" id="{00000000-0008-0000-0600-0000E2020000}"/>
            </a:ext>
          </a:extLst>
        </xdr:cNvPr>
        <xdr:cNvSpPr txBox="1"/>
      </xdr:nvSpPr>
      <xdr:spPr>
        <a:xfrm>
          <a:off x="22212300" y="5026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107658</xdr:rowOff>
    </xdr:from>
    <xdr:to>
      <xdr:col>116</xdr:col>
      <xdr:colOff>152400</xdr:colOff>
      <xdr:row>30</xdr:row>
      <xdr:rowOff>107658</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2072600" y="52511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41135</xdr:rowOff>
    </xdr:from>
    <xdr:to>
      <xdr:col>116</xdr:col>
      <xdr:colOff>63500</xdr:colOff>
      <xdr:row>39</xdr:row>
      <xdr:rowOff>44450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1323300" y="6727685"/>
          <a:ext cx="838200" cy="3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168889</xdr:rowOff>
    </xdr:from>
    <xdr:ext cx="469744" cy="259045"/>
    <xdr:sp macro="" textlink="">
      <xdr:nvSpPr>
        <xdr:cNvPr id="741" name="投資及び出資金平均値テキスト">
          <a:extLst>
            <a:ext uri="{FF2B5EF4-FFF2-40B4-BE49-F238E27FC236}">
              <a16:creationId xmlns:a16="http://schemas.microsoft.com/office/drawing/2014/main" id="{00000000-0008-0000-0600-0000E5020000}"/>
            </a:ext>
          </a:extLst>
        </xdr:cNvPr>
        <xdr:cNvSpPr txBox="1"/>
      </xdr:nvSpPr>
      <xdr:spPr>
        <a:xfrm>
          <a:off x="22212300" y="63410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146012</xdr:rowOff>
    </xdr:from>
    <xdr:to>
      <xdr:col>116</xdr:col>
      <xdr:colOff>114300</xdr:colOff>
      <xdr:row>38</xdr:row>
      <xdr:rowOff>76162</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2110700" y="6489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142748</xdr:rowOff>
    </xdr:from>
    <xdr:to>
      <xdr:col>111</xdr:col>
      <xdr:colOff>177800</xdr:colOff>
      <xdr:row>39</xdr:row>
      <xdr:rowOff>41135</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0434300" y="6657848"/>
          <a:ext cx="889000" cy="69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164643</xdr:rowOff>
    </xdr:from>
    <xdr:to>
      <xdr:col>112</xdr:col>
      <xdr:colOff>38100</xdr:colOff>
      <xdr:row>38</xdr:row>
      <xdr:rowOff>94793</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1272500" y="6508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111320</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1088428" y="6283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142748</xdr:rowOff>
    </xdr:from>
    <xdr:to>
      <xdr:col>107</xdr:col>
      <xdr:colOff>50800</xdr:colOff>
      <xdr:row>39</xdr:row>
      <xdr:rowOff>13932</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flipV="1">
          <a:off x="19545300" y="6657848"/>
          <a:ext cx="889000" cy="42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169443</xdr:rowOff>
    </xdr:from>
    <xdr:to>
      <xdr:col>107</xdr:col>
      <xdr:colOff>101600</xdr:colOff>
      <xdr:row>38</xdr:row>
      <xdr:rowOff>99593</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20383500" y="6513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116121</xdr:rowOff>
    </xdr:from>
    <xdr:ext cx="469744"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199428" y="6288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13932</xdr:rowOff>
    </xdr:from>
    <xdr:to>
      <xdr:col>102</xdr:col>
      <xdr:colOff>114300</xdr:colOff>
      <xdr:row>39</xdr:row>
      <xdr:rowOff>24676</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flipV="1">
          <a:off x="18656300" y="6700482"/>
          <a:ext cx="889000" cy="10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7709</xdr:rowOff>
    </xdr:from>
    <xdr:to>
      <xdr:col>102</xdr:col>
      <xdr:colOff>165100</xdr:colOff>
      <xdr:row>38</xdr:row>
      <xdr:rowOff>109309</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9494500" y="6522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125836</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9310428" y="6298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56591</xdr:rowOff>
    </xdr:from>
    <xdr:to>
      <xdr:col>98</xdr:col>
      <xdr:colOff>38100</xdr:colOff>
      <xdr:row>38</xdr:row>
      <xdr:rowOff>158191</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18605500" y="6571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3268</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8421428" y="63469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60" name="投資及び出資金該当値テキスト">
          <a:extLst>
            <a:ext uri="{FF2B5EF4-FFF2-40B4-BE49-F238E27FC236}">
              <a16:creationId xmlns:a16="http://schemas.microsoft.com/office/drawing/2014/main" id="{00000000-0008-0000-0600-0000F8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161785</xdr:rowOff>
    </xdr:from>
    <xdr:to>
      <xdr:col>112</xdr:col>
      <xdr:colOff>38100</xdr:colOff>
      <xdr:row>39</xdr:row>
      <xdr:rowOff>91935</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1272500" y="6676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39</xdr:row>
      <xdr:rowOff>83062</xdr:rowOff>
    </xdr:from>
    <xdr:ext cx="313932"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166333" y="676961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91948</xdr:rowOff>
    </xdr:from>
    <xdr:to>
      <xdr:col>107</xdr:col>
      <xdr:colOff>101600</xdr:colOff>
      <xdr:row>39</xdr:row>
      <xdr:rowOff>22098</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0383500" y="6607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39</xdr:row>
      <xdr:rowOff>13225</xdr:rowOff>
    </xdr:from>
    <xdr:ext cx="469744"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0199428" y="6699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134582</xdr:rowOff>
    </xdr:from>
    <xdr:to>
      <xdr:col>102</xdr:col>
      <xdr:colOff>165100</xdr:colOff>
      <xdr:row>39</xdr:row>
      <xdr:rowOff>64732</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9494500" y="6649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55859</xdr:rowOff>
    </xdr:from>
    <xdr:ext cx="378565"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9356017" y="67424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145326</xdr:rowOff>
    </xdr:from>
    <xdr:to>
      <xdr:col>98</xdr:col>
      <xdr:colOff>38100</xdr:colOff>
      <xdr:row>39</xdr:row>
      <xdr:rowOff>75476</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18605500" y="6660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66603</xdr:rowOff>
    </xdr:from>
    <xdr:ext cx="378565"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8467017" y="67531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貸付金グラフ枠">
          <a:extLst>
            <a:ext uri="{FF2B5EF4-FFF2-40B4-BE49-F238E27FC236}">
              <a16:creationId xmlns:a16="http://schemas.microsoft.com/office/drawing/2014/main" id="{00000000-0008-0000-0600-00001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116611</xdr:rowOff>
    </xdr:from>
    <xdr:to>
      <xdr:col>116</xdr:col>
      <xdr:colOff>62864</xdr:colOff>
      <xdr:row>59</xdr:row>
      <xdr:rowOff>98878</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22159595" y="8689111"/>
          <a:ext cx="1269" cy="15253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795" name="貸付金最小値テキスト">
          <a:extLst>
            <a:ext uri="{FF2B5EF4-FFF2-40B4-BE49-F238E27FC236}">
              <a16:creationId xmlns:a16="http://schemas.microsoft.com/office/drawing/2014/main" id="{00000000-0008-0000-0600-00001B030000}"/>
            </a:ext>
          </a:extLst>
        </xdr:cNvPr>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63288</xdr:rowOff>
    </xdr:from>
    <xdr:ext cx="534377" cy="259045"/>
    <xdr:sp macro="" textlink="">
      <xdr:nvSpPr>
        <xdr:cNvPr id="797" name="貸付金最大値テキスト">
          <a:extLst>
            <a:ext uri="{FF2B5EF4-FFF2-40B4-BE49-F238E27FC236}">
              <a16:creationId xmlns:a16="http://schemas.microsoft.com/office/drawing/2014/main" id="{00000000-0008-0000-0600-00001D030000}"/>
            </a:ext>
          </a:extLst>
        </xdr:cNvPr>
        <xdr:cNvSpPr txBox="1"/>
      </xdr:nvSpPr>
      <xdr:spPr>
        <a:xfrm>
          <a:off x="22212300" y="8464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46,707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116611</xdr:rowOff>
    </xdr:from>
    <xdr:to>
      <xdr:col>116</xdr:col>
      <xdr:colOff>152400</xdr:colOff>
      <xdr:row>50</xdr:row>
      <xdr:rowOff>116611</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86891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163050</xdr:rowOff>
    </xdr:from>
    <xdr:to>
      <xdr:col>116</xdr:col>
      <xdr:colOff>63500</xdr:colOff>
      <xdr:row>59</xdr:row>
      <xdr:rowOff>6132</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1323300" y="10107150"/>
          <a:ext cx="838200" cy="14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74091</xdr:rowOff>
    </xdr:from>
    <xdr:ext cx="469744" cy="259045"/>
    <xdr:sp macro="" textlink="">
      <xdr:nvSpPr>
        <xdr:cNvPr id="800" name="貸付金平均値テキスト">
          <a:extLst>
            <a:ext uri="{FF2B5EF4-FFF2-40B4-BE49-F238E27FC236}">
              <a16:creationId xmlns:a16="http://schemas.microsoft.com/office/drawing/2014/main" id="{00000000-0008-0000-0600-000020030000}"/>
            </a:ext>
          </a:extLst>
        </xdr:cNvPr>
        <xdr:cNvSpPr txBox="1"/>
      </xdr:nvSpPr>
      <xdr:spPr>
        <a:xfrm>
          <a:off x="22212300" y="98467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51214</xdr:rowOff>
    </xdr:from>
    <xdr:to>
      <xdr:col>116</xdr:col>
      <xdr:colOff>114300</xdr:colOff>
      <xdr:row>58</xdr:row>
      <xdr:rowOff>152814</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2110700" y="9995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151620</xdr:rowOff>
    </xdr:from>
    <xdr:to>
      <xdr:col>111</xdr:col>
      <xdr:colOff>177800</xdr:colOff>
      <xdr:row>58</xdr:row>
      <xdr:rowOff>163050</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0434300" y="1009572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82695</xdr:rowOff>
    </xdr:from>
    <xdr:to>
      <xdr:col>112</xdr:col>
      <xdr:colOff>38100</xdr:colOff>
      <xdr:row>59</xdr:row>
      <xdr:rowOff>12845</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1272500" y="10026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29372</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88428" y="9802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142868</xdr:rowOff>
    </xdr:from>
    <xdr:to>
      <xdr:col>107</xdr:col>
      <xdr:colOff>50800</xdr:colOff>
      <xdr:row>58</xdr:row>
      <xdr:rowOff>151620</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19545300" y="10086968"/>
          <a:ext cx="889000" cy="8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70416</xdr:rowOff>
    </xdr:from>
    <xdr:to>
      <xdr:col>107</xdr:col>
      <xdr:colOff>101600</xdr:colOff>
      <xdr:row>59</xdr:row>
      <xdr:rowOff>566</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0383500" y="10014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17093</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199428" y="9789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132875</xdr:rowOff>
    </xdr:from>
    <xdr:to>
      <xdr:col>102</xdr:col>
      <xdr:colOff>114300</xdr:colOff>
      <xdr:row>58</xdr:row>
      <xdr:rowOff>142868</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18656300" y="10076975"/>
          <a:ext cx="889000" cy="9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68065</xdr:rowOff>
    </xdr:from>
    <xdr:to>
      <xdr:col>102</xdr:col>
      <xdr:colOff>165100</xdr:colOff>
      <xdr:row>58</xdr:row>
      <xdr:rowOff>169665</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9494500" y="10012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14742</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10428" y="9787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142784</xdr:rowOff>
    </xdr:from>
    <xdr:to>
      <xdr:col>98</xdr:col>
      <xdr:colOff>38100</xdr:colOff>
      <xdr:row>59</xdr:row>
      <xdr:rowOff>72934</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8605500" y="1008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64061</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21428" y="10179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126782</xdr:rowOff>
    </xdr:from>
    <xdr:to>
      <xdr:col>116</xdr:col>
      <xdr:colOff>114300</xdr:colOff>
      <xdr:row>59</xdr:row>
      <xdr:rowOff>56932</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2110700" y="10070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41709</xdr:rowOff>
    </xdr:from>
    <xdr:ext cx="469744" cy="259045"/>
    <xdr:sp macro="" textlink="">
      <xdr:nvSpPr>
        <xdr:cNvPr id="819" name="貸付金該当値テキスト">
          <a:extLst>
            <a:ext uri="{FF2B5EF4-FFF2-40B4-BE49-F238E27FC236}">
              <a16:creationId xmlns:a16="http://schemas.microsoft.com/office/drawing/2014/main" id="{00000000-0008-0000-0600-000033030000}"/>
            </a:ext>
          </a:extLst>
        </xdr:cNvPr>
        <xdr:cNvSpPr txBox="1"/>
      </xdr:nvSpPr>
      <xdr:spPr>
        <a:xfrm>
          <a:off x="22212300" y="9985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112250</xdr:rowOff>
    </xdr:from>
    <xdr:to>
      <xdr:col>112</xdr:col>
      <xdr:colOff>38100</xdr:colOff>
      <xdr:row>59</xdr:row>
      <xdr:rowOff>42400</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1272500" y="10056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33527</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088428" y="10149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100820</xdr:rowOff>
    </xdr:from>
    <xdr:to>
      <xdr:col>107</xdr:col>
      <xdr:colOff>101600</xdr:colOff>
      <xdr:row>59</xdr:row>
      <xdr:rowOff>30970</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0383500" y="10044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22097</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0199428" y="10137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92068</xdr:rowOff>
    </xdr:from>
    <xdr:to>
      <xdr:col>102</xdr:col>
      <xdr:colOff>165100</xdr:colOff>
      <xdr:row>59</xdr:row>
      <xdr:rowOff>22218</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9494500" y="10036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13345</xdr:rowOff>
    </xdr:from>
    <xdr:ext cx="469744"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9310428" y="10128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82075</xdr:rowOff>
    </xdr:from>
    <xdr:to>
      <xdr:col>98</xdr:col>
      <xdr:colOff>38100</xdr:colOff>
      <xdr:row>59</xdr:row>
      <xdr:rowOff>12225</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8605500" y="10026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28752</xdr:rowOff>
    </xdr:from>
    <xdr:ext cx="469744"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8421428" y="9801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73</xdr:row>
      <xdr:rowOff>5642</xdr:rowOff>
    </xdr:from>
    <xdr:ext cx="59541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692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3" name="繰出金グラフ枠">
          <a:extLst>
            <a:ext uri="{FF2B5EF4-FFF2-40B4-BE49-F238E27FC236}">
              <a16:creationId xmlns:a16="http://schemas.microsoft.com/office/drawing/2014/main" id="{00000000-0008-0000-0600-00005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66711</xdr:rowOff>
    </xdr:from>
    <xdr:to>
      <xdr:col>116</xdr:col>
      <xdr:colOff>62864</xdr:colOff>
      <xdr:row>79</xdr:row>
      <xdr:rowOff>115174</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2159595" y="12068211"/>
          <a:ext cx="1269" cy="15915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119001</xdr:rowOff>
    </xdr:from>
    <xdr:ext cx="534377" cy="259045"/>
    <xdr:sp macro="" textlink="">
      <xdr:nvSpPr>
        <xdr:cNvPr id="855" name="繰出金最小値テキスト">
          <a:extLst>
            <a:ext uri="{FF2B5EF4-FFF2-40B4-BE49-F238E27FC236}">
              <a16:creationId xmlns:a16="http://schemas.microsoft.com/office/drawing/2014/main" id="{00000000-0008-0000-0600-000057030000}"/>
            </a:ext>
          </a:extLst>
        </xdr:cNvPr>
        <xdr:cNvSpPr txBox="1"/>
      </xdr:nvSpPr>
      <xdr:spPr>
        <a:xfrm>
          <a:off x="22212300" y="13663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28,503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115174</xdr:rowOff>
    </xdr:from>
    <xdr:to>
      <xdr:col>116</xdr:col>
      <xdr:colOff>152400</xdr:colOff>
      <xdr:row>79</xdr:row>
      <xdr:rowOff>115174</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2072600" y="13659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13388</xdr:rowOff>
    </xdr:from>
    <xdr:ext cx="599010" cy="259045"/>
    <xdr:sp macro="" textlink="">
      <xdr:nvSpPr>
        <xdr:cNvPr id="857" name="繰出金最大値テキスト">
          <a:extLst>
            <a:ext uri="{FF2B5EF4-FFF2-40B4-BE49-F238E27FC236}">
              <a16:creationId xmlns:a16="http://schemas.microsoft.com/office/drawing/2014/main" id="{00000000-0008-0000-0600-000059030000}"/>
            </a:ext>
          </a:extLst>
        </xdr:cNvPr>
        <xdr:cNvSpPr txBox="1"/>
      </xdr:nvSpPr>
      <xdr:spPr>
        <a:xfrm>
          <a:off x="22212300" y="118434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174,705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66711</xdr:rowOff>
    </xdr:from>
    <xdr:to>
      <xdr:col>116</xdr:col>
      <xdr:colOff>152400</xdr:colOff>
      <xdr:row>70</xdr:row>
      <xdr:rowOff>66711</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2072600" y="12068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114826</xdr:rowOff>
    </xdr:from>
    <xdr:to>
      <xdr:col>116</xdr:col>
      <xdr:colOff>63500</xdr:colOff>
      <xdr:row>76</xdr:row>
      <xdr:rowOff>132113</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1323300" y="13145026"/>
          <a:ext cx="838200" cy="17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35312</xdr:rowOff>
    </xdr:from>
    <xdr:ext cx="534377" cy="259045"/>
    <xdr:sp macro="" textlink="">
      <xdr:nvSpPr>
        <xdr:cNvPr id="860" name="繰出金平均値テキスト">
          <a:extLst>
            <a:ext uri="{FF2B5EF4-FFF2-40B4-BE49-F238E27FC236}">
              <a16:creationId xmlns:a16="http://schemas.microsoft.com/office/drawing/2014/main" id="{00000000-0008-0000-0600-00005C030000}"/>
            </a:ext>
          </a:extLst>
        </xdr:cNvPr>
        <xdr:cNvSpPr txBox="1"/>
      </xdr:nvSpPr>
      <xdr:spPr>
        <a:xfrm>
          <a:off x="22212300" y="132369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56885</xdr:rowOff>
    </xdr:from>
    <xdr:to>
      <xdr:col>116</xdr:col>
      <xdr:colOff>114300</xdr:colOff>
      <xdr:row>77</xdr:row>
      <xdr:rowOff>158485</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2110700" y="13258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114826</xdr:rowOff>
    </xdr:from>
    <xdr:to>
      <xdr:col>111</xdr:col>
      <xdr:colOff>177800</xdr:colOff>
      <xdr:row>76</xdr:row>
      <xdr:rowOff>171225</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20434300" y="13145026"/>
          <a:ext cx="889000" cy="56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77</xdr:row>
      <xdr:rowOff>39109</xdr:rowOff>
    </xdr:from>
    <xdr:to>
      <xdr:col>112</xdr:col>
      <xdr:colOff>38100</xdr:colOff>
      <xdr:row>77</xdr:row>
      <xdr:rowOff>140709</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21272500" y="13240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131836</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056111" y="13333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171225</xdr:rowOff>
    </xdr:from>
    <xdr:to>
      <xdr:col>107</xdr:col>
      <xdr:colOff>50800</xdr:colOff>
      <xdr:row>77</xdr:row>
      <xdr:rowOff>14492</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19545300" y="13201425"/>
          <a:ext cx="889000" cy="14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77</xdr:row>
      <xdr:rowOff>61610</xdr:rowOff>
    </xdr:from>
    <xdr:to>
      <xdr:col>107</xdr:col>
      <xdr:colOff>101600</xdr:colOff>
      <xdr:row>77</xdr:row>
      <xdr:rowOff>163210</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0383500" y="13263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154337</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3355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14492</xdr:rowOff>
    </xdr:from>
    <xdr:to>
      <xdr:col>102</xdr:col>
      <xdr:colOff>114300</xdr:colOff>
      <xdr:row>77</xdr:row>
      <xdr:rowOff>27522</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flipV="1">
          <a:off x="18656300" y="13216142"/>
          <a:ext cx="889000" cy="13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77</xdr:row>
      <xdr:rowOff>64658</xdr:rowOff>
    </xdr:from>
    <xdr:to>
      <xdr:col>102</xdr:col>
      <xdr:colOff>165100</xdr:colOff>
      <xdr:row>77</xdr:row>
      <xdr:rowOff>166258</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9494500" y="13266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157385</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3359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107232</xdr:rowOff>
    </xdr:from>
    <xdr:to>
      <xdr:col>98</xdr:col>
      <xdr:colOff>38100</xdr:colOff>
      <xdr:row>78</xdr:row>
      <xdr:rowOff>37382</xdr:rowOff>
    </xdr:to>
    <xdr:sp macro="" textlink="">
      <xdr:nvSpPr>
        <xdr:cNvPr id="871" name="フローチャート: 判断 870">
          <a:extLst>
            <a:ext uri="{FF2B5EF4-FFF2-40B4-BE49-F238E27FC236}">
              <a16:creationId xmlns:a16="http://schemas.microsoft.com/office/drawing/2014/main" id="{00000000-0008-0000-0600-000067030000}"/>
            </a:ext>
          </a:extLst>
        </xdr:cNvPr>
        <xdr:cNvSpPr/>
      </xdr:nvSpPr>
      <xdr:spPr>
        <a:xfrm>
          <a:off x="18605500" y="13308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78</xdr:row>
      <xdr:rowOff>28509</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3401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81313</xdr:rowOff>
    </xdr:from>
    <xdr:to>
      <xdr:col>116</xdr:col>
      <xdr:colOff>114300</xdr:colOff>
      <xdr:row>77</xdr:row>
      <xdr:rowOff>11463</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2110700" y="13111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104190</xdr:rowOff>
    </xdr:from>
    <xdr:ext cx="534377" cy="259045"/>
    <xdr:sp macro="" textlink="">
      <xdr:nvSpPr>
        <xdr:cNvPr id="879" name="繰出金該当値テキスト">
          <a:extLst>
            <a:ext uri="{FF2B5EF4-FFF2-40B4-BE49-F238E27FC236}">
              <a16:creationId xmlns:a16="http://schemas.microsoft.com/office/drawing/2014/main" id="{00000000-0008-0000-0600-00006F030000}"/>
            </a:ext>
          </a:extLst>
        </xdr:cNvPr>
        <xdr:cNvSpPr txBox="1"/>
      </xdr:nvSpPr>
      <xdr:spPr>
        <a:xfrm>
          <a:off x="22212300" y="12962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64026</xdr:rowOff>
    </xdr:from>
    <xdr:to>
      <xdr:col>112</xdr:col>
      <xdr:colOff>38100</xdr:colOff>
      <xdr:row>76</xdr:row>
      <xdr:rowOff>165626</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1272500" y="13094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10703</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1056111" y="12869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120425</xdr:rowOff>
    </xdr:from>
    <xdr:to>
      <xdr:col>107</xdr:col>
      <xdr:colOff>101600</xdr:colOff>
      <xdr:row>77</xdr:row>
      <xdr:rowOff>50575</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20383500" y="13150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67102</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20167111" y="12925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135142</xdr:rowOff>
    </xdr:from>
    <xdr:to>
      <xdr:col>102</xdr:col>
      <xdr:colOff>165100</xdr:colOff>
      <xdr:row>77</xdr:row>
      <xdr:rowOff>65292</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19494500" y="13165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81819</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9278111" y="12940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148172</xdr:rowOff>
    </xdr:from>
    <xdr:to>
      <xdr:col>98</xdr:col>
      <xdr:colOff>38100</xdr:colOff>
      <xdr:row>77</xdr:row>
      <xdr:rowOff>78322</xdr:rowOff>
    </xdr:to>
    <xdr:sp macro="" textlink="">
      <xdr:nvSpPr>
        <xdr:cNvPr id="886" name="楕円 885">
          <a:extLst>
            <a:ext uri="{FF2B5EF4-FFF2-40B4-BE49-F238E27FC236}">
              <a16:creationId xmlns:a16="http://schemas.microsoft.com/office/drawing/2014/main" id="{00000000-0008-0000-0600-000076030000}"/>
            </a:ext>
          </a:extLst>
        </xdr:cNvPr>
        <xdr:cNvSpPr/>
      </xdr:nvSpPr>
      <xdr:spPr>
        <a:xfrm>
          <a:off x="18605500" y="13178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94849</xdr:rowOff>
    </xdr:from>
    <xdr:ext cx="534377"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389111" y="12953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2" name="前年度繰上充用金グラフ枠">
          <a:extLst>
            <a:ext uri="{FF2B5EF4-FFF2-40B4-BE49-F238E27FC236}">
              <a16:creationId xmlns:a16="http://schemas.microsoft.com/office/drawing/2014/main" id="{00000000-0008-0000-0600-00008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4" name="前年度繰上充用金最小値テキスト">
          <a:extLst>
            <a:ext uri="{FF2B5EF4-FFF2-40B4-BE49-F238E27FC236}">
              <a16:creationId xmlns:a16="http://schemas.microsoft.com/office/drawing/2014/main" id="{00000000-0008-0000-0600-00008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6" name="前年度繰上充用金最大値テキスト">
          <a:extLst>
            <a:ext uri="{FF2B5EF4-FFF2-40B4-BE49-F238E27FC236}">
              <a16:creationId xmlns:a16="http://schemas.microsoft.com/office/drawing/2014/main" id="{00000000-0008-0000-0600-00008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9" name="前年度繰上充用金平均値テキスト">
          <a:extLst>
            <a:ext uri="{FF2B5EF4-FFF2-40B4-BE49-F238E27FC236}">
              <a16:creationId xmlns:a16="http://schemas.microsoft.com/office/drawing/2014/main" id="{00000000-0008-0000-0600-00008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8" name="前年度繰上充用金該当値テキスト">
          <a:extLst>
            <a:ext uri="{FF2B5EF4-FFF2-40B4-BE49-F238E27FC236}">
              <a16:creationId xmlns:a16="http://schemas.microsoft.com/office/drawing/2014/main" id="{00000000-0008-0000-0600-0000A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については、町立の幼児施設の保育士・教諭や教育施設の調理師等の配置により、類似団体平均より高い水準で高止まりの傾向にある。補助費等については、置賜広域病院企業団に係る負担金の一部が、本町を経由して支出されることから、数値が突出している。維持補修費については、少雪により冬期除排雪経費が前年と比較して減少となった。普通建設事業費（うち新規整備）については、旧役場庁舎跡地に整備する地域振興拠点施設の造成工事の開始により令和４年度より増加傾向となっている。普通建設事業費（うち更新整備）については、小学校プールの更新工事、町民総合体育館耐震化工事等により増額となった。災害復旧事業費については、令和４年８月豪雨災害の影響により増加となった。投資及び出資金については、水道事業会計への出資を行わなかったことにより減少となった。</a:t>
          </a:r>
        </a:p>
        <a:p>
          <a:r>
            <a:rPr kumimoji="1" lang="ja-JP" altLang="en-US" sz="1300">
              <a:latin typeface="ＭＳ Ｐゴシック" panose="020B0600070205080204" pitchFamily="50" charset="-128"/>
              <a:ea typeface="ＭＳ Ｐゴシック" panose="020B0600070205080204" pitchFamily="50" charset="-128"/>
            </a:rPr>
            <a:t>　今後も、引き続き実施事業の厳選や歳出の徹底した見直しと施策の重点化の両立に努め、財政の健全化を図る。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山形県川西町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13,698
13,615
166.60
12,982,130
12,452,555
500,036
6,710,792
14,967,165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12.7
130.8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148844</xdr:rowOff>
    </xdr:from>
    <xdr:to>
      <xdr:col>24</xdr:col>
      <xdr:colOff>62865</xdr:colOff>
      <xdr:row>38</xdr:row>
      <xdr:rowOff>113792</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120894"/>
          <a:ext cx="1270" cy="15079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117619</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632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113792</xdr:rowOff>
    </xdr:from>
    <xdr:to>
      <xdr:col>24</xdr:col>
      <xdr:colOff>152400</xdr:colOff>
      <xdr:row>38</xdr:row>
      <xdr:rowOff>113792</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6288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95521</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4896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12,452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29</xdr:row>
      <xdr:rowOff>148844</xdr:rowOff>
    </xdr:from>
    <xdr:to>
      <xdr:col>24</xdr:col>
      <xdr:colOff>152400</xdr:colOff>
      <xdr:row>29</xdr:row>
      <xdr:rowOff>148844</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1208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97599</xdr:rowOff>
    </xdr:from>
    <xdr:to>
      <xdr:col>24</xdr:col>
      <xdr:colOff>63500</xdr:colOff>
      <xdr:row>35</xdr:row>
      <xdr:rowOff>130556</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6098349"/>
          <a:ext cx="838200" cy="32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108475</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1092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130048</xdr:rowOff>
    </xdr:from>
    <xdr:to>
      <xdr:col>24</xdr:col>
      <xdr:colOff>114300</xdr:colOff>
      <xdr:row>36</xdr:row>
      <xdr:rowOff>60198</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30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97599</xdr:rowOff>
    </xdr:from>
    <xdr:to>
      <xdr:col>19</xdr:col>
      <xdr:colOff>177800</xdr:colOff>
      <xdr:row>35</xdr:row>
      <xdr:rowOff>155702</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098349"/>
          <a:ext cx="889000" cy="58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163957</xdr:rowOff>
    </xdr:from>
    <xdr:to>
      <xdr:col>20</xdr:col>
      <xdr:colOff>38100</xdr:colOff>
      <xdr:row>36</xdr:row>
      <xdr:rowOff>94107</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64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85234</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57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125222</xdr:rowOff>
    </xdr:from>
    <xdr:to>
      <xdr:col>15</xdr:col>
      <xdr:colOff>50800</xdr:colOff>
      <xdr:row>35</xdr:row>
      <xdr:rowOff>155702</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125972"/>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24130</xdr:rowOff>
    </xdr:from>
    <xdr:to>
      <xdr:col>15</xdr:col>
      <xdr:colOff>101600</xdr:colOff>
      <xdr:row>36</xdr:row>
      <xdr:rowOff>125730</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96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116857</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89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125222</xdr:rowOff>
    </xdr:from>
    <xdr:to>
      <xdr:col>10</xdr:col>
      <xdr:colOff>114300</xdr:colOff>
      <xdr:row>35</xdr:row>
      <xdr:rowOff>154368</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125972"/>
          <a:ext cx="889000" cy="29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25654</xdr:rowOff>
    </xdr:from>
    <xdr:to>
      <xdr:col>10</xdr:col>
      <xdr:colOff>165100</xdr:colOff>
      <xdr:row>36</xdr:row>
      <xdr:rowOff>127254</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97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118381</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290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170815</xdr:rowOff>
    </xdr:from>
    <xdr:to>
      <xdr:col>6</xdr:col>
      <xdr:colOff>38100</xdr:colOff>
      <xdr:row>37</xdr:row>
      <xdr:rowOff>100965</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343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92092</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435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79756</xdr:rowOff>
    </xdr:from>
    <xdr:to>
      <xdr:col>24</xdr:col>
      <xdr:colOff>114300</xdr:colOff>
      <xdr:row>36</xdr:row>
      <xdr:rowOff>9906</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080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102633</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931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46799</xdr:rowOff>
    </xdr:from>
    <xdr:to>
      <xdr:col>20</xdr:col>
      <xdr:colOff>38100</xdr:colOff>
      <xdr:row>35</xdr:row>
      <xdr:rowOff>148399</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047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164926</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822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104902</xdr:rowOff>
    </xdr:from>
    <xdr:to>
      <xdr:col>15</xdr:col>
      <xdr:colOff>101600</xdr:colOff>
      <xdr:row>36</xdr:row>
      <xdr:rowOff>35052</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105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51579</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880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74422</xdr:rowOff>
    </xdr:from>
    <xdr:to>
      <xdr:col>10</xdr:col>
      <xdr:colOff>165100</xdr:colOff>
      <xdr:row>36</xdr:row>
      <xdr:rowOff>4572</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075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21099</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850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103568</xdr:rowOff>
    </xdr:from>
    <xdr:to>
      <xdr:col>6</xdr:col>
      <xdr:colOff>38100</xdr:colOff>
      <xdr:row>36</xdr:row>
      <xdr:rowOff>33718</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104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50245</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879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134138</xdr:rowOff>
    </xdr:from>
    <xdr:to>
      <xdr:col>24</xdr:col>
      <xdr:colOff>62865</xdr:colOff>
      <xdr:row>57</xdr:row>
      <xdr:rowOff>157607</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706638"/>
          <a:ext cx="1270" cy="12236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161434</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9934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157607</xdr:rowOff>
    </xdr:from>
    <xdr:to>
      <xdr:col>24</xdr:col>
      <xdr:colOff>152400</xdr:colOff>
      <xdr:row>57</xdr:row>
      <xdr:rowOff>157607</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930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80815</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818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381,460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134138</xdr:rowOff>
    </xdr:from>
    <xdr:to>
      <xdr:col>24</xdr:col>
      <xdr:colOff>152400</xdr:colOff>
      <xdr:row>50</xdr:row>
      <xdr:rowOff>134138</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7066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144988</xdr:rowOff>
    </xdr:from>
    <xdr:to>
      <xdr:col>24</xdr:col>
      <xdr:colOff>63500</xdr:colOff>
      <xdr:row>55</xdr:row>
      <xdr:rowOff>158495</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574738"/>
          <a:ext cx="838200" cy="13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116271</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54602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137844</xdr:rowOff>
    </xdr:from>
    <xdr:to>
      <xdr:col>24</xdr:col>
      <xdr:colOff>114300</xdr:colOff>
      <xdr:row>56</xdr:row>
      <xdr:rowOff>67994</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567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151305</xdr:rowOff>
    </xdr:from>
    <xdr:to>
      <xdr:col>19</xdr:col>
      <xdr:colOff>177800</xdr:colOff>
      <xdr:row>55</xdr:row>
      <xdr:rowOff>158495</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581055"/>
          <a:ext cx="889000" cy="7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154984</xdr:rowOff>
    </xdr:from>
    <xdr:to>
      <xdr:col>20</xdr:col>
      <xdr:colOff>38100</xdr:colOff>
      <xdr:row>56</xdr:row>
      <xdr:rowOff>85134</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584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76261</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6774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51</xdr:row>
      <xdr:rowOff>78729</xdr:rowOff>
    </xdr:from>
    <xdr:to>
      <xdr:col>15</xdr:col>
      <xdr:colOff>50800</xdr:colOff>
      <xdr:row>55</xdr:row>
      <xdr:rowOff>151305</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8822679"/>
          <a:ext cx="889000" cy="758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165214</xdr:rowOff>
    </xdr:from>
    <xdr:to>
      <xdr:col>15</xdr:col>
      <xdr:colOff>101600</xdr:colOff>
      <xdr:row>56</xdr:row>
      <xdr:rowOff>95364</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594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86491</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6876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78729</xdr:rowOff>
    </xdr:from>
    <xdr:to>
      <xdr:col>10</xdr:col>
      <xdr:colOff>114300</xdr:colOff>
      <xdr:row>56</xdr:row>
      <xdr:rowOff>11912</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flipV="1">
          <a:off x="1130300" y="8822679"/>
          <a:ext cx="889000" cy="79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53</xdr:row>
      <xdr:rowOff>153136</xdr:rowOff>
    </xdr:from>
    <xdr:to>
      <xdr:col>10</xdr:col>
      <xdr:colOff>165100</xdr:colOff>
      <xdr:row>54</xdr:row>
      <xdr:rowOff>83286</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239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74413</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3327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158364</xdr:rowOff>
    </xdr:from>
    <xdr:to>
      <xdr:col>6</xdr:col>
      <xdr:colOff>38100</xdr:colOff>
      <xdr:row>57</xdr:row>
      <xdr:rowOff>88514</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759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79641</xdr:rowOff>
    </xdr:from>
    <xdr:ext cx="534377"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63111" y="9852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94188</xdr:rowOff>
    </xdr:from>
    <xdr:to>
      <xdr:col>24</xdr:col>
      <xdr:colOff>114300</xdr:colOff>
      <xdr:row>56</xdr:row>
      <xdr:rowOff>24338</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523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117065</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3753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107695</xdr:rowOff>
    </xdr:from>
    <xdr:to>
      <xdr:col>20</xdr:col>
      <xdr:colOff>38100</xdr:colOff>
      <xdr:row>56</xdr:row>
      <xdr:rowOff>37845</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537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54372</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3126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100505</xdr:rowOff>
    </xdr:from>
    <xdr:to>
      <xdr:col>15</xdr:col>
      <xdr:colOff>101600</xdr:colOff>
      <xdr:row>56</xdr:row>
      <xdr:rowOff>30655</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530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47182</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3054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51</xdr:row>
      <xdr:rowOff>27929</xdr:rowOff>
    </xdr:from>
    <xdr:to>
      <xdr:col>10</xdr:col>
      <xdr:colOff>165100</xdr:colOff>
      <xdr:row>51</xdr:row>
      <xdr:rowOff>129529</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8771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49</xdr:row>
      <xdr:rowOff>146056</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8547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132562</xdr:rowOff>
    </xdr:from>
    <xdr:to>
      <xdr:col>6</xdr:col>
      <xdr:colOff>38100</xdr:colOff>
      <xdr:row>56</xdr:row>
      <xdr:rowOff>62712</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562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79239</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337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124798</xdr:rowOff>
    </xdr:from>
    <xdr:to>
      <xdr:col>24</xdr:col>
      <xdr:colOff>62865</xdr:colOff>
      <xdr:row>78</xdr:row>
      <xdr:rowOff>87590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126298"/>
          <a:ext cx="1270" cy="13343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91417</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4645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136,787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87590</xdr:rowOff>
    </xdr:from>
    <xdr:to>
      <xdr:col>24</xdr:col>
      <xdr:colOff>152400</xdr:colOff>
      <xdr:row>78</xdr:row>
      <xdr:rowOff>87590</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4606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71475</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015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259,369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124798</xdr:rowOff>
    </xdr:from>
    <xdr:to>
      <xdr:col>24</xdr:col>
      <xdr:colOff>152400</xdr:colOff>
      <xdr:row>70</xdr:row>
      <xdr:rowOff>124798</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1262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28992</xdr:rowOff>
    </xdr:from>
    <xdr:to>
      <xdr:col>24</xdr:col>
      <xdr:colOff>63500</xdr:colOff>
      <xdr:row>76</xdr:row>
      <xdr:rowOff>30549</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3797300" y="13059192"/>
          <a:ext cx="838200" cy="1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114248</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28015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179,023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91371</xdr:rowOff>
    </xdr:from>
    <xdr:to>
      <xdr:col>24</xdr:col>
      <xdr:colOff>114300</xdr:colOff>
      <xdr:row>76</xdr:row>
      <xdr:rowOff>21521</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2950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81102</xdr:rowOff>
    </xdr:from>
    <xdr:to>
      <xdr:col>19</xdr:col>
      <xdr:colOff>177800</xdr:colOff>
      <xdr:row>76</xdr:row>
      <xdr:rowOff>28992</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a:off x="2908300" y="12939852"/>
          <a:ext cx="889000" cy="119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61708</xdr:rowOff>
    </xdr:from>
    <xdr:to>
      <xdr:col>20</xdr:col>
      <xdr:colOff>38100</xdr:colOff>
      <xdr:row>76</xdr:row>
      <xdr:rowOff>163308</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091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154435</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31846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81102</xdr:rowOff>
    </xdr:from>
    <xdr:to>
      <xdr:col>15</xdr:col>
      <xdr:colOff>50800</xdr:colOff>
      <xdr:row>77</xdr:row>
      <xdr:rowOff>73526</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2019300" y="12939852"/>
          <a:ext cx="889000" cy="335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109583</xdr:rowOff>
    </xdr:from>
    <xdr:to>
      <xdr:col>15</xdr:col>
      <xdr:colOff>101600</xdr:colOff>
      <xdr:row>76</xdr:row>
      <xdr:rowOff>39734</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296833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30859</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0610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73526</xdr:rowOff>
    </xdr:from>
    <xdr:to>
      <xdr:col>10</xdr:col>
      <xdr:colOff>114300</xdr:colOff>
      <xdr:row>78</xdr:row>
      <xdr:rowOff>44940</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275176"/>
          <a:ext cx="889000" cy="142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45389</xdr:rowOff>
    </xdr:from>
    <xdr:to>
      <xdr:col>10</xdr:col>
      <xdr:colOff>165100</xdr:colOff>
      <xdr:row>77</xdr:row>
      <xdr:rowOff>146989</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247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138116</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33397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150361</xdr:rowOff>
    </xdr:from>
    <xdr:to>
      <xdr:col>6</xdr:col>
      <xdr:colOff>38100</xdr:colOff>
      <xdr:row>78</xdr:row>
      <xdr:rowOff>80511</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352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97038</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1272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151199</xdr:rowOff>
    </xdr:from>
    <xdr:to>
      <xdr:col>24</xdr:col>
      <xdr:colOff>114300</xdr:colOff>
      <xdr:row>76</xdr:row>
      <xdr:rowOff>81349</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3009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129626</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2988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149642</xdr:rowOff>
    </xdr:from>
    <xdr:to>
      <xdr:col>20</xdr:col>
      <xdr:colOff>38100</xdr:colOff>
      <xdr:row>76</xdr:row>
      <xdr:rowOff>79792</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008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96319</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27836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30302</xdr:rowOff>
    </xdr:from>
    <xdr:to>
      <xdr:col>15</xdr:col>
      <xdr:colOff>101600</xdr:colOff>
      <xdr:row>75</xdr:row>
      <xdr:rowOff>131902</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2889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148429</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26642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22726</xdr:rowOff>
    </xdr:from>
    <xdr:to>
      <xdr:col>10</xdr:col>
      <xdr:colOff>165100</xdr:colOff>
      <xdr:row>77</xdr:row>
      <xdr:rowOff>124326</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224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140853</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29996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165590</xdr:rowOff>
    </xdr:from>
    <xdr:to>
      <xdr:col>6</xdr:col>
      <xdr:colOff>38100</xdr:colOff>
      <xdr:row>78</xdr:row>
      <xdr:rowOff>95740</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36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86867</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4599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47,395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00000000-0008-0000-07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衛生費グラフ枠">
          <a:extLst>
            <a:ext uri="{FF2B5EF4-FFF2-40B4-BE49-F238E27FC236}">
              <a16:creationId xmlns:a16="http://schemas.microsoft.com/office/drawing/2014/main" id="{00000000-0008-0000-07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168819</xdr:rowOff>
    </xdr:from>
    <xdr:to>
      <xdr:col>24</xdr:col>
      <xdr:colOff>62865</xdr:colOff>
      <xdr:row>99</xdr:row>
      <xdr:rowOff>99575</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4633595" y="15599319"/>
          <a:ext cx="1270" cy="14738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103402</xdr:rowOff>
    </xdr:from>
    <xdr:ext cx="534377" cy="259045"/>
    <xdr:sp macro="" textlink="">
      <xdr:nvSpPr>
        <xdr:cNvPr id="234" name="衛生費最小値テキスト">
          <a:extLst>
            <a:ext uri="{FF2B5EF4-FFF2-40B4-BE49-F238E27FC236}">
              <a16:creationId xmlns:a16="http://schemas.microsoft.com/office/drawing/2014/main" id="{00000000-0008-0000-0700-0000EA000000}"/>
            </a:ext>
          </a:extLst>
        </xdr:cNvPr>
        <xdr:cNvSpPr txBox="1"/>
      </xdr:nvSpPr>
      <xdr:spPr>
        <a:xfrm>
          <a:off x="4686300" y="17076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99575</xdr:rowOff>
    </xdr:from>
    <xdr:to>
      <xdr:col>24</xdr:col>
      <xdr:colOff>152400</xdr:colOff>
      <xdr:row>99</xdr:row>
      <xdr:rowOff>99575</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7073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115496</xdr:rowOff>
    </xdr:from>
    <xdr:ext cx="599010" cy="259045"/>
    <xdr:sp macro="" textlink="">
      <xdr:nvSpPr>
        <xdr:cNvPr id="236" name="衛生費最大値テキスト">
          <a:extLst>
            <a:ext uri="{FF2B5EF4-FFF2-40B4-BE49-F238E27FC236}">
              <a16:creationId xmlns:a16="http://schemas.microsoft.com/office/drawing/2014/main" id="{00000000-0008-0000-0700-0000EC000000}"/>
            </a:ext>
          </a:extLst>
        </xdr:cNvPr>
        <xdr:cNvSpPr txBox="1"/>
      </xdr:nvSpPr>
      <xdr:spPr>
        <a:xfrm>
          <a:off x="4686300" y="153745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165,325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168819</xdr:rowOff>
    </xdr:from>
    <xdr:to>
      <xdr:col>24</xdr:col>
      <xdr:colOff>152400</xdr:colOff>
      <xdr:row>90</xdr:row>
      <xdr:rowOff>168819</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4546600" y="155993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33052</xdr:rowOff>
    </xdr:from>
    <xdr:to>
      <xdr:col>24</xdr:col>
      <xdr:colOff>63500</xdr:colOff>
      <xdr:row>93</xdr:row>
      <xdr:rowOff>64393</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3797300" y="15977902"/>
          <a:ext cx="838200" cy="31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10014</xdr:rowOff>
    </xdr:from>
    <xdr:ext cx="534377" cy="259045"/>
    <xdr:sp macro="" textlink="">
      <xdr:nvSpPr>
        <xdr:cNvPr id="239" name="衛生費平均値テキスト">
          <a:extLst>
            <a:ext uri="{FF2B5EF4-FFF2-40B4-BE49-F238E27FC236}">
              <a16:creationId xmlns:a16="http://schemas.microsoft.com/office/drawing/2014/main" id="{00000000-0008-0000-0700-0000EF000000}"/>
            </a:ext>
          </a:extLst>
        </xdr:cNvPr>
        <xdr:cNvSpPr txBox="1"/>
      </xdr:nvSpPr>
      <xdr:spPr>
        <a:xfrm>
          <a:off x="4686300" y="166406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31587</xdr:rowOff>
    </xdr:from>
    <xdr:to>
      <xdr:col>24</xdr:col>
      <xdr:colOff>114300</xdr:colOff>
      <xdr:row>97</xdr:row>
      <xdr:rowOff>133187</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4584700" y="16662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64393</xdr:rowOff>
    </xdr:from>
    <xdr:to>
      <xdr:col>19</xdr:col>
      <xdr:colOff>177800</xdr:colOff>
      <xdr:row>93</xdr:row>
      <xdr:rowOff>76825</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2908300" y="16009243"/>
          <a:ext cx="889000" cy="12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54611</xdr:rowOff>
    </xdr:from>
    <xdr:to>
      <xdr:col>20</xdr:col>
      <xdr:colOff>38100</xdr:colOff>
      <xdr:row>97</xdr:row>
      <xdr:rowOff>156211</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3746500" y="1668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147338</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3530111" y="16777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76825</xdr:rowOff>
    </xdr:from>
    <xdr:to>
      <xdr:col>15</xdr:col>
      <xdr:colOff>50800</xdr:colOff>
      <xdr:row>94</xdr:row>
      <xdr:rowOff>16224</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2019300" y="16021675"/>
          <a:ext cx="889000" cy="110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66399</xdr:rowOff>
    </xdr:from>
    <xdr:to>
      <xdr:col>15</xdr:col>
      <xdr:colOff>101600</xdr:colOff>
      <xdr:row>97</xdr:row>
      <xdr:rowOff>167999</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2857500" y="1669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159126</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641111" y="16789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16224</xdr:rowOff>
    </xdr:from>
    <xdr:to>
      <xdr:col>10</xdr:col>
      <xdr:colOff>114300</xdr:colOff>
      <xdr:row>94</xdr:row>
      <xdr:rowOff>25563</xdr:rowOff>
    </xdr:to>
    <xdr:cxnSp macro="">
      <xdr:nvCxnSpPr>
        <xdr:cNvPr id="247" name="直線コネクタ 246">
          <a:extLst>
            <a:ext uri="{FF2B5EF4-FFF2-40B4-BE49-F238E27FC236}">
              <a16:creationId xmlns:a16="http://schemas.microsoft.com/office/drawing/2014/main" id="{00000000-0008-0000-0700-0000F7000000}"/>
            </a:ext>
          </a:extLst>
        </xdr:cNvPr>
        <xdr:cNvCxnSpPr/>
      </xdr:nvCxnSpPr>
      <xdr:spPr>
        <a:xfrm flipV="1">
          <a:off x="1130300" y="16132524"/>
          <a:ext cx="889000" cy="9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156815</xdr:rowOff>
    </xdr:from>
    <xdr:to>
      <xdr:col>10</xdr:col>
      <xdr:colOff>165100</xdr:colOff>
      <xdr:row>98</xdr:row>
      <xdr:rowOff>86965</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968500" y="16787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78092</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752111" y="16880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74595</xdr:rowOff>
    </xdr:from>
    <xdr:to>
      <xdr:col>6</xdr:col>
      <xdr:colOff>38100</xdr:colOff>
      <xdr:row>99</xdr:row>
      <xdr:rowOff>4745</xdr:rowOff>
    </xdr:to>
    <xdr:sp macro="" textlink="">
      <xdr:nvSpPr>
        <xdr:cNvPr id="250" name="フローチャート: 判断 249">
          <a:extLst>
            <a:ext uri="{FF2B5EF4-FFF2-40B4-BE49-F238E27FC236}">
              <a16:creationId xmlns:a16="http://schemas.microsoft.com/office/drawing/2014/main" id="{00000000-0008-0000-0700-0000FA000000}"/>
            </a:ext>
          </a:extLst>
        </xdr:cNvPr>
        <xdr:cNvSpPr/>
      </xdr:nvSpPr>
      <xdr:spPr>
        <a:xfrm>
          <a:off x="1079500" y="16876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167322</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863111" y="16969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92</xdr:row>
      <xdr:rowOff>153702</xdr:rowOff>
    </xdr:from>
    <xdr:to>
      <xdr:col>24</xdr:col>
      <xdr:colOff>114300</xdr:colOff>
      <xdr:row>93</xdr:row>
      <xdr:rowOff>83852</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4584700" y="15927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5129</xdr:rowOff>
    </xdr:from>
    <xdr:ext cx="599010" cy="259045"/>
    <xdr:sp macro="" textlink="">
      <xdr:nvSpPr>
        <xdr:cNvPr id="258" name="衛生費該当値テキスト">
          <a:extLst>
            <a:ext uri="{FF2B5EF4-FFF2-40B4-BE49-F238E27FC236}">
              <a16:creationId xmlns:a16="http://schemas.microsoft.com/office/drawing/2014/main" id="{00000000-0008-0000-0700-000002010000}"/>
            </a:ext>
          </a:extLst>
        </xdr:cNvPr>
        <xdr:cNvSpPr txBox="1"/>
      </xdr:nvSpPr>
      <xdr:spPr>
        <a:xfrm>
          <a:off x="4686300" y="15778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13593</xdr:rowOff>
    </xdr:from>
    <xdr:to>
      <xdr:col>20</xdr:col>
      <xdr:colOff>38100</xdr:colOff>
      <xdr:row>93</xdr:row>
      <xdr:rowOff>115193</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3746500" y="15958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91</xdr:row>
      <xdr:rowOff>131720</xdr:rowOff>
    </xdr:from>
    <xdr:ext cx="599010"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3497795" y="157336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93</xdr:row>
      <xdr:rowOff>26025</xdr:rowOff>
    </xdr:from>
    <xdr:to>
      <xdr:col>15</xdr:col>
      <xdr:colOff>101600</xdr:colOff>
      <xdr:row>93</xdr:row>
      <xdr:rowOff>127625</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2857500" y="15970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91</xdr:row>
      <xdr:rowOff>144152</xdr:rowOff>
    </xdr:from>
    <xdr:ext cx="599010"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2608795" y="157461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136874</xdr:rowOff>
    </xdr:from>
    <xdr:to>
      <xdr:col>10</xdr:col>
      <xdr:colOff>165100</xdr:colOff>
      <xdr:row>94</xdr:row>
      <xdr:rowOff>67024</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968500" y="16081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92</xdr:row>
      <xdr:rowOff>83551</xdr:rowOff>
    </xdr:from>
    <xdr:ext cx="599010"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1719795" y="158569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93</xdr:row>
      <xdr:rowOff>146213</xdr:rowOff>
    </xdr:from>
    <xdr:to>
      <xdr:col>6</xdr:col>
      <xdr:colOff>38100</xdr:colOff>
      <xdr:row>94</xdr:row>
      <xdr:rowOff>76363</xdr:rowOff>
    </xdr:to>
    <xdr:sp macro="" textlink="">
      <xdr:nvSpPr>
        <xdr:cNvPr id="265" name="楕円 264">
          <a:extLst>
            <a:ext uri="{FF2B5EF4-FFF2-40B4-BE49-F238E27FC236}">
              <a16:creationId xmlns:a16="http://schemas.microsoft.com/office/drawing/2014/main" id="{00000000-0008-0000-0700-000009010000}"/>
            </a:ext>
          </a:extLst>
        </xdr:cNvPr>
        <xdr:cNvSpPr/>
      </xdr:nvSpPr>
      <xdr:spPr>
        <a:xfrm>
          <a:off x="1079500" y="16091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92</xdr:row>
      <xdr:rowOff>92890</xdr:rowOff>
    </xdr:from>
    <xdr:ext cx="599010" cy="259045"/>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830795" y="158662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a:extLst>
            <a:ext uri="{FF2B5EF4-FFF2-40B4-BE49-F238E27FC236}">
              <a16:creationId xmlns:a16="http://schemas.microsoft.com/office/drawing/2014/main" id="{00000000-0008-0000-07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254</xdr:rowOff>
    </xdr:from>
    <xdr:to>
      <xdr:col>54</xdr:col>
      <xdr:colOff>189865</xdr:colOff>
      <xdr:row>38</xdr:row>
      <xdr:rowOff>139700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10475595" y="5315204"/>
          <a:ext cx="127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9" name="労働費最小値テキスト">
          <a:extLst>
            <a:ext uri="{FF2B5EF4-FFF2-40B4-BE49-F238E27FC236}">
              <a16:creationId xmlns:a16="http://schemas.microsoft.com/office/drawing/2014/main" id="{00000000-0008-0000-0700-000021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118381</xdr:rowOff>
    </xdr:from>
    <xdr:ext cx="469744" cy="259045"/>
    <xdr:sp macro="" textlink="">
      <xdr:nvSpPr>
        <xdr:cNvPr id="291" name="労働費最大値テキスト">
          <a:extLst>
            <a:ext uri="{FF2B5EF4-FFF2-40B4-BE49-F238E27FC236}">
              <a16:creationId xmlns:a16="http://schemas.microsoft.com/office/drawing/2014/main" id="{00000000-0008-0000-0700-000023010000}"/>
            </a:ext>
          </a:extLst>
        </xdr:cNvPr>
        <xdr:cNvSpPr txBox="1"/>
      </xdr:nvSpPr>
      <xdr:spPr>
        <a:xfrm>
          <a:off x="10528300" y="5090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2,930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254</xdr:rowOff>
    </xdr:from>
    <xdr:to>
      <xdr:col>55</xdr:col>
      <xdr:colOff>88900</xdr:colOff>
      <xdr:row>31</xdr:row>
      <xdr:rowOff>254</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5315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31</xdr:row>
      <xdr:rowOff>34087</xdr:rowOff>
    </xdr:from>
    <xdr:to>
      <xdr:col>55</xdr:col>
      <xdr:colOff>0</xdr:colOff>
      <xdr:row>32</xdr:row>
      <xdr:rowOff>6655</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9639300" y="5349037"/>
          <a:ext cx="838200" cy="144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2862</xdr:rowOff>
    </xdr:from>
    <xdr:ext cx="378565" cy="259045"/>
    <xdr:sp macro="" textlink="">
      <xdr:nvSpPr>
        <xdr:cNvPr id="294" name="労働費平均値テキスト">
          <a:extLst>
            <a:ext uri="{FF2B5EF4-FFF2-40B4-BE49-F238E27FC236}">
              <a16:creationId xmlns:a16="http://schemas.microsoft.com/office/drawing/2014/main" id="{00000000-0008-0000-0700-000026010000}"/>
            </a:ext>
          </a:extLst>
        </xdr:cNvPr>
        <xdr:cNvSpPr txBox="1"/>
      </xdr:nvSpPr>
      <xdr:spPr>
        <a:xfrm>
          <a:off x="10528300" y="634651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24435</xdr:rowOff>
    </xdr:from>
    <xdr:to>
      <xdr:col>55</xdr:col>
      <xdr:colOff>50800</xdr:colOff>
      <xdr:row>37</xdr:row>
      <xdr:rowOff>126035</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10426700" y="6368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31</xdr:row>
      <xdr:rowOff>28601</xdr:rowOff>
    </xdr:from>
    <xdr:to>
      <xdr:col>50</xdr:col>
      <xdr:colOff>114300</xdr:colOff>
      <xdr:row>31</xdr:row>
      <xdr:rowOff>34087</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8750300" y="5343551"/>
          <a:ext cx="889000" cy="5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46381</xdr:rowOff>
    </xdr:from>
    <xdr:to>
      <xdr:col>50</xdr:col>
      <xdr:colOff>165100</xdr:colOff>
      <xdr:row>37</xdr:row>
      <xdr:rowOff>147981</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9588500" y="6390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139107</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9450017" y="64827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31</xdr:row>
      <xdr:rowOff>28601</xdr:rowOff>
    </xdr:from>
    <xdr:to>
      <xdr:col>45</xdr:col>
      <xdr:colOff>177800</xdr:colOff>
      <xdr:row>31</xdr:row>
      <xdr:rowOff>83007</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7861300" y="5343551"/>
          <a:ext cx="889000" cy="54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70155</xdr:rowOff>
    </xdr:from>
    <xdr:to>
      <xdr:col>46</xdr:col>
      <xdr:colOff>38100</xdr:colOff>
      <xdr:row>38</xdr:row>
      <xdr:rowOff>305</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8699500" y="6413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162882</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561017" y="65065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74320</xdr:rowOff>
    </xdr:from>
    <xdr:to>
      <xdr:col>41</xdr:col>
      <xdr:colOff>50800</xdr:colOff>
      <xdr:row>31</xdr:row>
      <xdr:rowOff>83007</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a:off x="6972300" y="5389270"/>
          <a:ext cx="889000" cy="8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111303</xdr:rowOff>
    </xdr:from>
    <xdr:to>
      <xdr:col>41</xdr:col>
      <xdr:colOff>101600</xdr:colOff>
      <xdr:row>37</xdr:row>
      <xdr:rowOff>41453</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7810500" y="6283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32580</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2017" y="63762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91643</xdr:rowOff>
    </xdr:from>
    <xdr:to>
      <xdr:col>36</xdr:col>
      <xdr:colOff>165100</xdr:colOff>
      <xdr:row>38</xdr:row>
      <xdr:rowOff>21793</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6921500" y="6435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12920</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3017" y="65280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31</xdr:row>
      <xdr:rowOff>127305</xdr:rowOff>
    </xdr:from>
    <xdr:to>
      <xdr:col>55</xdr:col>
      <xdr:colOff>50800</xdr:colOff>
      <xdr:row>32</xdr:row>
      <xdr:rowOff>57455</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10426700" y="5442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30</xdr:row>
      <xdr:rowOff>150182</xdr:rowOff>
    </xdr:from>
    <xdr:ext cx="469744" cy="259045"/>
    <xdr:sp macro="" textlink="">
      <xdr:nvSpPr>
        <xdr:cNvPr id="313" name="労働費該当値テキスト">
          <a:extLst>
            <a:ext uri="{FF2B5EF4-FFF2-40B4-BE49-F238E27FC236}">
              <a16:creationId xmlns:a16="http://schemas.microsoft.com/office/drawing/2014/main" id="{00000000-0008-0000-0700-000039010000}"/>
            </a:ext>
          </a:extLst>
        </xdr:cNvPr>
        <xdr:cNvSpPr txBox="1"/>
      </xdr:nvSpPr>
      <xdr:spPr>
        <a:xfrm>
          <a:off x="10528300" y="5293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30</xdr:row>
      <xdr:rowOff>154737</xdr:rowOff>
    </xdr:from>
    <xdr:to>
      <xdr:col>50</xdr:col>
      <xdr:colOff>165100</xdr:colOff>
      <xdr:row>31</xdr:row>
      <xdr:rowOff>84887</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9588500" y="5298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29</xdr:row>
      <xdr:rowOff>101414</xdr:rowOff>
    </xdr:from>
    <xdr:ext cx="469744"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9404428" y="5073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30</xdr:row>
      <xdr:rowOff>149251</xdr:rowOff>
    </xdr:from>
    <xdr:to>
      <xdr:col>46</xdr:col>
      <xdr:colOff>38100</xdr:colOff>
      <xdr:row>31</xdr:row>
      <xdr:rowOff>79401</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8699500" y="5292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29</xdr:row>
      <xdr:rowOff>95928</xdr:rowOff>
    </xdr:from>
    <xdr:ext cx="469744"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8515428" y="50679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31</xdr:row>
      <xdr:rowOff>32207</xdr:rowOff>
    </xdr:from>
    <xdr:to>
      <xdr:col>41</xdr:col>
      <xdr:colOff>101600</xdr:colOff>
      <xdr:row>31</xdr:row>
      <xdr:rowOff>133807</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7810500" y="5347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29</xdr:row>
      <xdr:rowOff>150334</xdr:rowOff>
    </xdr:from>
    <xdr:ext cx="469744"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7626428" y="5122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23520</xdr:rowOff>
    </xdr:from>
    <xdr:to>
      <xdr:col>36</xdr:col>
      <xdr:colOff>165100</xdr:colOff>
      <xdr:row>31</xdr:row>
      <xdr:rowOff>125120</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6921500" y="5338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29</xdr:row>
      <xdr:rowOff>141647</xdr:rowOff>
    </xdr:from>
    <xdr:ext cx="469744"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737428" y="5113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a:extLst>
            <a:ext uri="{FF2B5EF4-FFF2-40B4-BE49-F238E27FC236}">
              <a16:creationId xmlns:a16="http://schemas.microsoft.com/office/drawing/2014/main" id="{00000000-0008-0000-07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52</xdr:row>
      <xdr:rowOff>27956</xdr:rowOff>
    </xdr:from>
    <xdr:to>
      <xdr:col>54</xdr:col>
      <xdr:colOff>189865</xdr:colOff>
      <xdr:row>58</xdr:row>
      <xdr:rowOff>87904</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10475595" y="8943356"/>
          <a:ext cx="1270" cy="10886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91731</xdr:rowOff>
    </xdr:from>
    <xdr:ext cx="534377" cy="259045"/>
    <xdr:sp macro="" textlink="">
      <xdr:nvSpPr>
        <xdr:cNvPr id="344" name="農林水産業費最小値テキスト">
          <a:extLst>
            <a:ext uri="{FF2B5EF4-FFF2-40B4-BE49-F238E27FC236}">
              <a16:creationId xmlns:a16="http://schemas.microsoft.com/office/drawing/2014/main" id="{00000000-0008-0000-0700-000058010000}"/>
            </a:ext>
          </a:extLst>
        </xdr:cNvPr>
        <xdr:cNvSpPr txBox="1"/>
      </xdr:nvSpPr>
      <xdr:spPr>
        <a:xfrm>
          <a:off x="10528300" y="10035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87904</xdr:rowOff>
    </xdr:from>
    <xdr:to>
      <xdr:col>55</xdr:col>
      <xdr:colOff>88900</xdr:colOff>
      <xdr:row>58</xdr:row>
      <xdr:rowOff>87904</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10032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146083</xdr:rowOff>
    </xdr:from>
    <xdr:ext cx="599010" cy="259045"/>
    <xdr:sp macro="" textlink="">
      <xdr:nvSpPr>
        <xdr:cNvPr id="346" name="農林水産業費最大値テキスト">
          <a:extLst>
            <a:ext uri="{FF2B5EF4-FFF2-40B4-BE49-F238E27FC236}">
              <a16:creationId xmlns:a16="http://schemas.microsoft.com/office/drawing/2014/main" id="{00000000-0008-0000-0700-00005A010000}"/>
            </a:ext>
          </a:extLst>
        </xdr:cNvPr>
        <xdr:cNvSpPr txBox="1"/>
      </xdr:nvSpPr>
      <xdr:spPr>
        <a:xfrm>
          <a:off x="10528300" y="8718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249,441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52</xdr:row>
      <xdr:rowOff>27956</xdr:rowOff>
    </xdr:from>
    <xdr:to>
      <xdr:col>55</xdr:col>
      <xdr:colOff>88900</xdr:colOff>
      <xdr:row>52</xdr:row>
      <xdr:rowOff>27956</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89433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162971</xdr:rowOff>
    </xdr:from>
    <xdr:to>
      <xdr:col>55</xdr:col>
      <xdr:colOff>0</xdr:colOff>
      <xdr:row>57</xdr:row>
      <xdr:rowOff>37292</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9639300" y="9764171"/>
          <a:ext cx="838200" cy="45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46428</xdr:rowOff>
    </xdr:from>
    <xdr:ext cx="534377" cy="259045"/>
    <xdr:sp macro="" textlink="">
      <xdr:nvSpPr>
        <xdr:cNvPr id="349" name="農林水産業費平均値テキスト">
          <a:extLst>
            <a:ext uri="{FF2B5EF4-FFF2-40B4-BE49-F238E27FC236}">
              <a16:creationId xmlns:a16="http://schemas.microsoft.com/office/drawing/2014/main" id="{00000000-0008-0000-0700-00005D010000}"/>
            </a:ext>
          </a:extLst>
        </xdr:cNvPr>
        <xdr:cNvSpPr txBox="1"/>
      </xdr:nvSpPr>
      <xdr:spPr>
        <a:xfrm>
          <a:off x="10528300" y="98190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68001</xdr:rowOff>
    </xdr:from>
    <xdr:to>
      <xdr:col>55</xdr:col>
      <xdr:colOff>50800</xdr:colOff>
      <xdr:row>57</xdr:row>
      <xdr:rowOff>169601</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10426700" y="9840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162971</xdr:rowOff>
    </xdr:from>
    <xdr:to>
      <xdr:col>50</xdr:col>
      <xdr:colOff>114300</xdr:colOff>
      <xdr:row>57</xdr:row>
      <xdr:rowOff>40145</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8750300" y="9764171"/>
          <a:ext cx="889000" cy="48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79061</xdr:rowOff>
    </xdr:from>
    <xdr:to>
      <xdr:col>50</xdr:col>
      <xdr:colOff>165100</xdr:colOff>
      <xdr:row>58</xdr:row>
      <xdr:rowOff>9211</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9588500" y="9851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338</xdr:rowOff>
    </xdr:from>
    <xdr:ext cx="534377"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9372111" y="9944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36254</xdr:rowOff>
    </xdr:from>
    <xdr:to>
      <xdr:col>45</xdr:col>
      <xdr:colOff>177800</xdr:colOff>
      <xdr:row>57</xdr:row>
      <xdr:rowOff>40145</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7861300" y="9808904"/>
          <a:ext cx="889000" cy="3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83262</xdr:rowOff>
    </xdr:from>
    <xdr:to>
      <xdr:col>46</xdr:col>
      <xdr:colOff>38100</xdr:colOff>
      <xdr:row>58</xdr:row>
      <xdr:rowOff>13412</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8699500" y="9855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4539</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8483111" y="9948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789</xdr:rowOff>
    </xdr:from>
    <xdr:to>
      <xdr:col>41</xdr:col>
      <xdr:colOff>50800</xdr:colOff>
      <xdr:row>57</xdr:row>
      <xdr:rowOff>36254</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a:off x="6972300" y="9773439"/>
          <a:ext cx="889000" cy="35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93106</xdr:rowOff>
    </xdr:from>
    <xdr:to>
      <xdr:col>41</xdr:col>
      <xdr:colOff>101600</xdr:colOff>
      <xdr:row>58</xdr:row>
      <xdr:rowOff>23256</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7810500" y="98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14383</xdr:rowOff>
    </xdr:from>
    <xdr:ext cx="534377"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594111" y="9958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113274</xdr:rowOff>
    </xdr:from>
    <xdr:to>
      <xdr:col>36</xdr:col>
      <xdr:colOff>165100</xdr:colOff>
      <xdr:row>58</xdr:row>
      <xdr:rowOff>43424</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6921500" y="9885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34551</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05111" y="9978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157942</xdr:rowOff>
    </xdr:from>
    <xdr:to>
      <xdr:col>55</xdr:col>
      <xdr:colOff>50800</xdr:colOff>
      <xdr:row>57</xdr:row>
      <xdr:rowOff>88092</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10426700" y="9759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9369</xdr:rowOff>
    </xdr:from>
    <xdr:ext cx="534377" cy="259045"/>
    <xdr:sp macro="" textlink="">
      <xdr:nvSpPr>
        <xdr:cNvPr id="368" name="農林水産業費該当値テキスト">
          <a:extLst>
            <a:ext uri="{FF2B5EF4-FFF2-40B4-BE49-F238E27FC236}">
              <a16:creationId xmlns:a16="http://schemas.microsoft.com/office/drawing/2014/main" id="{00000000-0008-0000-0700-000070010000}"/>
            </a:ext>
          </a:extLst>
        </xdr:cNvPr>
        <xdr:cNvSpPr txBox="1"/>
      </xdr:nvSpPr>
      <xdr:spPr>
        <a:xfrm>
          <a:off x="10528300" y="9610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112171</xdr:rowOff>
    </xdr:from>
    <xdr:to>
      <xdr:col>50</xdr:col>
      <xdr:colOff>165100</xdr:colOff>
      <xdr:row>57</xdr:row>
      <xdr:rowOff>42321</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9588500" y="9713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58848</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9372111" y="9488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160795</xdr:rowOff>
    </xdr:from>
    <xdr:to>
      <xdr:col>46</xdr:col>
      <xdr:colOff>38100</xdr:colOff>
      <xdr:row>57</xdr:row>
      <xdr:rowOff>90945</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8699500" y="9761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107472</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8483111" y="9537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156904</xdr:rowOff>
    </xdr:from>
    <xdr:to>
      <xdr:col>41</xdr:col>
      <xdr:colOff>101600</xdr:colOff>
      <xdr:row>57</xdr:row>
      <xdr:rowOff>87054</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7810500" y="9758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103581</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7594111" y="9533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121439</xdr:rowOff>
    </xdr:from>
    <xdr:to>
      <xdr:col>36</xdr:col>
      <xdr:colOff>165100</xdr:colOff>
      <xdr:row>57</xdr:row>
      <xdr:rowOff>51589</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6921500" y="9722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68116</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705111" y="9497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id="{00000000-0008-0000-07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69</xdr:row>
      <xdr:rowOff>162364</xdr:rowOff>
    </xdr:from>
    <xdr:to>
      <xdr:col>54</xdr:col>
      <xdr:colOff>189865</xdr:colOff>
      <xdr:row>79</xdr:row>
      <xdr:rowOff>51450</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10475595" y="11992414"/>
          <a:ext cx="1270" cy="16035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55277</xdr:rowOff>
    </xdr:from>
    <xdr:ext cx="469744" cy="259045"/>
    <xdr:sp macro="" textlink="">
      <xdr:nvSpPr>
        <xdr:cNvPr id="403" name="商工費最小値テキスト">
          <a:extLst>
            <a:ext uri="{FF2B5EF4-FFF2-40B4-BE49-F238E27FC236}">
              <a16:creationId xmlns:a16="http://schemas.microsoft.com/office/drawing/2014/main" id="{00000000-0008-0000-0700-000093010000}"/>
            </a:ext>
          </a:extLst>
        </xdr:cNvPr>
        <xdr:cNvSpPr txBox="1"/>
      </xdr:nvSpPr>
      <xdr:spPr>
        <a:xfrm>
          <a:off x="10528300" y="13599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51450</xdr:rowOff>
    </xdr:from>
    <xdr:to>
      <xdr:col>55</xdr:col>
      <xdr:colOff>88900</xdr:colOff>
      <xdr:row>79</xdr:row>
      <xdr:rowOff>51450</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359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109041</xdr:rowOff>
    </xdr:from>
    <xdr:ext cx="599010" cy="259045"/>
    <xdr:sp macro="" textlink="">
      <xdr:nvSpPr>
        <xdr:cNvPr id="405" name="商工費最大値テキスト">
          <a:extLst>
            <a:ext uri="{FF2B5EF4-FFF2-40B4-BE49-F238E27FC236}">
              <a16:creationId xmlns:a16="http://schemas.microsoft.com/office/drawing/2014/main" id="{00000000-0008-0000-0700-000095010000}"/>
            </a:ext>
          </a:extLst>
        </xdr:cNvPr>
        <xdr:cNvSpPr txBox="1"/>
      </xdr:nvSpPr>
      <xdr:spPr>
        <a:xfrm>
          <a:off x="10528300" y="117676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151,668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69</xdr:row>
      <xdr:rowOff>162364</xdr:rowOff>
    </xdr:from>
    <xdr:to>
      <xdr:col>55</xdr:col>
      <xdr:colOff>88900</xdr:colOff>
      <xdr:row>69</xdr:row>
      <xdr:rowOff>162364</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19924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16942</xdr:rowOff>
    </xdr:from>
    <xdr:to>
      <xdr:col>55</xdr:col>
      <xdr:colOff>0</xdr:colOff>
      <xdr:row>78</xdr:row>
      <xdr:rowOff>34446</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9639300" y="13390042"/>
          <a:ext cx="838200" cy="17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156887</xdr:rowOff>
    </xdr:from>
    <xdr:ext cx="534377" cy="259045"/>
    <xdr:sp macro="" textlink="">
      <xdr:nvSpPr>
        <xdr:cNvPr id="408" name="商工費平均値テキスト">
          <a:extLst>
            <a:ext uri="{FF2B5EF4-FFF2-40B4-BE49-F238E27FC236}">
              <a16:creationId xmlns:a16="http://schemas.microsoft.com/office/drawing/2014/main" id="{00000000-0008-0000-0700-000098010000}"/>
            </a:ext>
          </a:extLst>
        </xdr:cNvPr>
        <xdr:cNvSpPr txBox="1"/>
      </xdr:nvSpPr>
      <xdr:spPr>
        <a:xfrm>
          <a:off x="10528300" y="131870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134010</xdr:rowOff>
    </xdr:from>
    <xdr:to>
      <xdr:col>55</xdr:col>
      <xdr:colOff>50800</xdr:colOff>
      <xdr:row>78</xdr:row>
      <xdr:rowOff>64160</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10426700" y="13335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159207</xdr:rowOff>
    </xdr:from>
    <xdr:to>
      <xdr:col>50</xdr:col>
      <xdr:colOff>114300</xdr:colOff>
      <xdr:row>78</xdr:row>
      <xdr:rowOff>16942</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8750300" y="13360857"/>
          <a:ext cx="889000" cy="29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52955</xdr:rowOff>
    </xdr:from>
    <xdr:to>
      <xdr:col>50</xdr:col>
      <xdr:colOff>165100</xdr:colOff>
      <xdr:row>77</xdr:row>
      <xdr:rowOff>154555</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9588500" y="13254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171082</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9372111" y="13029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159207</xdr:rowOff>
    </xdr:from>
    <xdr:to>
      <xdr:col>45</xdr:col>
      <xdr:colOff>177800</xdr:colOff>
      <xdr:row>78</xdr:row>
      <xdr:rowOff>25541</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flipV="1">
          <a:off x="7861300" y="13360857"/>
          <a:ext cx="889000" cy="37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106502</xdr:rowOff>
    </xdr:from>
    <xdr:to>
      <xdr:col>46</xdr:col>
      <xdr:colOff>38100</xdr:colOff>
      <xdr:row>78</xdr:row>
      <xdr:rowOff>36652</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8699500" y="13308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53179</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483111" y="13083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25541</xdr:rowOff>
    </xdr:from>
    <xdr:to>
      <xdr:col>41</xdr:col>
      <xdr:colOff>50800</xdr:colOff>
      <xdr:row>78</xdr:row>
      <xdr:rowOff>125473</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flipV="1">
          <a:off x="6972300" y="13398641"/>
          <a:ext cx="889000" cy="99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51301</xdr:rowOff>
    </xdr:from>
    <xdr:to>
      <xdr:col>41</xdr:col>
      <xdr:colOff>101600</xdr:colOff>
      <xdr:row>77</xdr:row>
      <xdr:rowOff>152901</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7810500" y="13252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169428</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594111" y="13028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59062</xdr:rowOff>
    </xdr:from>
    <xdr:to>
      <xdr:col>36</xdr:col>
      <xdr:colOff>165100</xdr:colOff>
      <xdr:row>78</xdr:row>
      <xdr:rowOff>160662</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6921500" y="13432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5739</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05111" y="13207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155096</xdr:rowOff>
    </xdr:from>
    <xdr:to>
      <xdr:col>55</xdr:col>
      <xdr:colOff>50800</xdr:colOff>
      <xdr:row>78</xdr:row>
      <xdr:rowOff>85246</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10426700" y="13356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133523</xdr:rowOff>
    </xdr:from>
    <xdr:ext cx="534377" cy="259045"/>
    <xdr:sp macro="" textlink="">
      <xdr:nvSpPr>
        <xdr:cNvPr id="427" name="商工費該当値テキスト">
          <a:extLst>
            <a:ext uri="{FF2B5EF4-FFF2-40B4-BE49-F238E27FC236}">
              <a16:creationId xmlns:a16="http://schemas.microsoft.com/office/drawing/2014/main" id="{00000000-0008-0000-0700-0000AB010000}"/>
            </a:ext>
          </a:extLst>
        </xdr:cNvPr>
        <xdr:cNvSpPr txBox="1"/>
      </xdr:nvSpPr>
      <xdr:spPr>
        <a:xfrm>
          <a:off x="10528300" y="13335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137592</xdr:rowOff>
    </xdr:from>
    <xdr:to>
      <xdr:col>50</xdr:col>
      <xdr:colOff>165100</xdr:colOff>
      <xdr:row>78</xdr:row>
      <xdr:rowOff>67742</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9588500" y="13339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58869</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9372111" y="13431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108407</xdr:rowOff>
    </xdr:from>
    <xdr:to>
      <xdr:col>46</xdr:col>
      <xdr:colOff>38100</xdr:colOff>
      <xdr:row>78</xdr:row>
      <xdr:rowOff>38557</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8699500" y="13310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29684</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8483111" y="13402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146191</xdr:rowOff>
    </xdr:from>
    <xdr:to>
      <xdr:col>41</xdr:col>
      <xdr:colOff>101600</xdr:colOff>
      <xdr:row>78</xdr:row>
      <xdr:rowOff>76341</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7810500" y="13347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67468</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7594111" y="13440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74673</xdr:rowOff>
    </xdr:from>
    <xdr:to>
      <xdr:col>36</xdr:col>
      <xdr:colOff>165100</xdr:colOff>
      <xdr:row>79</xdr:row>
      <xdr:rowOff>4823</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6921500" y="13447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167400</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705111" y="13540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土木費グラフ枠">
          <a:extLst>
            <a:ext uri="{FF2B5EF4-FFF2-40B4-BE49-F238E27FC236}">
              <a16:creationId xmlns:a16="http://schemas.microsoft.com/office/drawing/2014/main" id="{00000000-0008-0000-0700-0000CA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153943</xdr:rowOff>
    </xdr:from>
    <xdr:to>
      <xdr:col>54</xdr:col>
      <xdr:colOff>189865</xdr:colOff>
      <xdr:row>98</xdr:row>
      <xdr:rowOff>115715</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flipV="1">
          <a:off x="10475595" y="15755893"/>
          <a:ext cx="1270" cy="11619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119542</xdr:rowOff>
    </xdr:from>
    <xdr:ext cx="534377" cy="259045"/>
    <xdr:sp macro="" textlink="">
      <xdr:nvSpPr>
        <xdr:cNvPr id="460" name="土木費最小値テキスト">
          <a:extLst>
            <a:ext uri="{FF2B5EF4-FFF2-40B4-BE49-F238E27FC236}">
              <a16:creationId xmlns:a16="http://schemas.microsoft.com/office/drawing/2014/main" id="{00000000-0008-0000-0700-0000CC010000}"/>
            </a:ext>
          </a:extLst>
        </xdr:cNvPr>
        <xdr:cNvSpPr txBox="1"/>
      </xdr:nvSpPr>
      <xdr:spPr>
        <a:xfrm>
          <a:off x="10528300" y="16921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115715</xdr:rowOff>
    </xdr:from>
    <xdr:to>
      <xdr:col>55</xdr:col>
      <xdr:colOff>88900</xdr:colOff>
      <xdr:row>98</xdr:row>
      <xdr:rowOff>115715</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69178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100620</xdr:rowOff>
    </xdr:from>
    <xdr:ext cx="599010" cy="259045"/>
    <xdr:sp macro="" textlink="">
      <xdr:nvSpPr>
        <xdr:cNvPr id="462" name="土木費最大値テキスト">
          <a:extLst>
            <a:ext uri="{FF2B5EF4-FFF2-40B4-BE49-F238E27FC236}">
              <a16:creationId xmlns:a16="http://schemas.microsoft.com/office/drawing/2014/main" id="{00000000-0008-0000-0700-0000CE010000}"/>
            </a:ext>
          </a:extLst>
        </xdr:cNvPr>
        <xdr:cNvSpPr txBox="1"/>
      </xdr:nvSpPr>
      <xdr:spPr>
        <a:xfrm>
          <a:off x="10528300" y="155311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331,262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153943</xdr:rowOff>
    </xdr:from>
    <xdr:to>
      <xdr:col>55</xdr:col>
      <xdr:colOff>88900</xdr:colOff>
      <xdr:row>91</xdr:row>
      <xdr:rowOff>153943</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388600" y="157558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4003</xdr:rowOff>
    </xdr:from>
    <xdr:to>
      <xdr:col>55</xdr:col>
      <xdr:colOff>0</xdr:colOff>
      <xdr:row>97</xdr:row>
      <xdr:rowOff>54477</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9639300" y="16634653"/>
          <a:ext cx="838200" cy="50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27026</xdr:rowOff>
    </xdr:from>
    <xdr:ext cx="534377" cy="259045"/>
    <xdr:sp macro="" textlink="">
      <xdr:nvSpPr>
        <xdr:cNvPr id="465" name="土木費平均値テキスト">
          <a:extLst>
            <a:ext uri="{FF2B5EF4-FFF2-40B4-BE49-F238E27FC236}">
              <a16:creationId xmlns:a16="http://schemas.microsoft.com/office/drawing/2014/main" id="{00000000-0008-0000-0700-0000D1010000}"/>
            </a:ext>
          </a:extLst>
        </xdr:cNvPr>
        <xdr:cNvSpPr txBox="1"/>
      </xdr:nvSpPr>
      <xdr:spPr>
        <a:xfrm>
          <a:off x="10528300" y="166576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48599</xdr:rowOff>
    </xdr:from>
    <xdr:to>
      <xdr:col>55</xdr:col>
      <xdr:colOff>50800</xdr:colOff>
      <xdr:row>97</xdr:row>
      <xdr:rowOff>150199</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10426700" y="16679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4003</xdr:rowOff>
    </xdr:from>
    <xdr:to>
      <xdr:col>50</xdr:col>
      <xdr:colOff>114300</xdr:colOff>
      <xdr:row>97</xdr:row>
      <xdr:rowOff>69196</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8750300" y="16634653"/>
          <a:ext cx="889000" cy="65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27853</xdr:rowOff>
    </xdr:from>
    <xdr:to>
      <xdr:col>50</xdr:col>
      <xdr:colOff>165100</xdr:colOff>
      <xdr:row>97</xdr:row>
      <xdr:rowOff>129453</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9588500" y="16658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120580</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9372111" y="16751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69196</xdr:rowOff>
    </xdr:from>
    <xdr:to>
      <xdr:col>45</xdr:col>
      <xdr:colOff>177800</xdr:colOff>
      <xdr:row>97</xdr:row>
      <xdr:rowOff>146047</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7861300" y="16699846"/>
          <a:ext cx="889000" cy="76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68245</xdr:rowOff>
    </xdr:from>
    <xdr:to>
      <xdr:col>46</xdr:col>
      <xdr:colOff>38100</xdr:colOff>
      <xdr:row>97</xdr:row>
      <xdr:rowOff>169845</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8699500" y="16698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160972</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8483111" y="16791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146047</xdr:rowOff>
    </xdr:from>
    <xdr:to>
      <xdr:col>41</xdr:col>
      <xdr:colOff>50800</xdr:colOff>
      <xdr:row>98</xdr:row>
      <xdr:rowOff>32110</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flipV="1">
          <a:off x="6972300" y="16776697"/>
          <a:ext cx="889000" cy="57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79253</xdr:rowOff>
    </xdr:from>
    <xdr:to>
      <xdr:col>41</xdr:col>
      <xdr:colOff>101600</xdr:colOff>
      <xdr:row>98</xdr:row>
      <xdr:rowOff>9403</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7810500" y="16709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25930</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594111" y="16485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90900</xdr:rowOff>
    </xdr:from>
    <xdr:to>
      <xdr:col>36</xdr:col>
      <xdr:colOff>165100</xdr:colOff>
      <xdr:row>98</xdr:row>
      <xdr:rowOff>21050</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6921500" y="16721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37577</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6705111" y="16496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3677</xdr:rowOff>
    </xdr:from>
    <xdr:to>
      <xdr:col>55</xdr:col>
      <xdr:colOff>50800</xdr:colOff>
      <xdr:row>97</xdr:row>
      <xdr:rowOff>105277</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10426700" y="16634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26554</xdr:rowOff>
    </xdr:from>
    <xdr:ext cx="534377" cy="259045"/>
    <xdr:sp macro="" textlink="">
      <xdr:nvSpPr>
        <xdr:cNvPr id="484" name="土木費該当値テキスト">
          <a:extLst>
            <a:ext uri="{FF2B5EF4-FFF2-40B4-BE49-F238E27FC236}">
              <a16:creationId xmlns:a16="http://schemas.microsoft.com/office/drawing/2014/main" id="{00000000-0008-0000-0700-0000E4010000}"/>
            </a:ext>
          </a:extLst>
        </xdr:cNvPr>
        <xdr:cNvSpPr txBox="1"/>
      </xdr:nvSpPr>
      <xdr:spPr>
        <a:xfrm>
          <a:off x="10528300" y="16485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124653</xdr:rowOff>
    </xdr:from>
    <xdr:to>
      <xdr:col>50</xdr:col>
      <xdr:colOff>165100</xdr:colOff>
      <xdr:row>97</xdr:row>
      <xdr:rowOff>54803</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9588500" y="16583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71330</xdr:rowOff>
    </xdr:from>
    <xdr:ext cx="59901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9339795" y="16359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18396</xdr:rowOff>
    </xdr:from>
    <xdr:to>
      <xdr:col>46</xdr:col>
      <xdr:colOff>38100</xdr:colOff>
      <xdr:row>97</xdr:row>
      <xdr:rowOff>119996</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8699500" y="16649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136523</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8483111" y="16424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95247</xdr:rowOff>
    </xdr:from>
    <xdr:to>
      <xdr:col>41</xdr:col>
      <xdr:colOff>101600</xdr:colOff>
      <xdr:row>98</xdr:row>
      <xdr:rowOff>25397</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7810500" y="16725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16524</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7594111" y="16818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152760</xdr:rowOff>
    </xdr:from>
    <xdr:to>
      <xdr:col>36</xdr:col>
      <xdr:colOff>165100</xdr:colOff>
      <xdr:row>98</xdr:row>
      <xdr:rowOff>82910</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6921500" y="16783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74037</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6705111" y="16876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128105</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8" name="消防費グラフ枠">
          <a:extLst>
            <a:ext uri="{FF2B5EF4-FFF2-40B4-BE49-F238E27FC236}">
              <a16:creationId xmlns:a16="http://schemas.microsoft.com/office/drawing/2014/main" id="{00000000-0008-0000-0700-000006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53501</xdr:rowOff>
    </xdr:from>
    <xdr:to>
      <xdr:col>85</xdr:col>
      <xdr:colOff>126364</xdr:colOff>
      <xdr:row>39</xdr:row>
      <xdr:rowOff>127813</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6317595" y="5368451"/>
          <a:ext cx="1269" cy="14459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131640</xdr:rowOff>
    </xdr:from>
    <xdr:ext cx="534377" cy="259045"/>
    <xdr:sp macro="" textlink="">
      <xdr:nvSpPr>
        <xdr:cNvPr id="520" name="消防費最小値テキスト">
          <a:extLst>
            <a:ext uri="{FF2B5EF4-FFF2-40B4-BE49-F238E27FC236}">
              <a16:creationId xmlns:a16="http://schemas.microsoft.com/office/drawing/2014/main" id="{00000000-0008-0000-0700-000008020000}"/>
            </a:ext>
          </a:extLst>
        </xdr:cNvPr>
        <xdr:cNvSpPr txBox="1"/>
      </xdr:nvSpPr>
      <xdr:spPr>
        <a:xfrm>
          <a:off x="16370300" y="6818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127813</xdr:rowOff>
    </xdr:from>
    <xdr:to>
      <xdr:col>86</xdr:col>
      <xdr:colOff>25400</xdr:colOff>
      <xdr:row>39</xdr:row>
      <xdr:rowOff>127813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68143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178</xdr:rowOff>
    </xdr:from>
    <xdr:ext cx="599010" cy="259045"/>
    <xdr:sp macro="" textlink="">
      <xdr:nvSpPr>
        <xdr:cNvPr id="522" name="消防費最大値テキスト">
          <a:extLst>
            <a:ext uri="{FF2B5EF4-FFF2-40B4-BE49-F238E27FC236}">
              <a16:creationId xmlns:a16="http://schemas.microsoft.com/office/drawing/2014/main" id="{00000000-0008-0000-0700-00000A020000}"/>
            </a:ext>
          </a:extLst>
        </xdr:cNvPr>
        <xdr:cNvSpPr txBox="1"/>
      </xdr:nvSpPr>
      <xdr:spPr>
        <a:xfrm>
          <a:off x="16370300" y="51436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106,779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53501</xdr:rowOff>
    </xdr:from>
    <xdr:to>
      <xdr:col>86</xdr:col>
      <xdr:colOff>25400</xdr:colOff>
      <xdr:row>31</xdr:row>
      <xdr:rowOff>53501</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53684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132760</xdr:rowOff>
    </xdr:from>
    <xdr:to>
      <xdr:col>85</xdr:col>
      <xdr:colOff>127000</xdr:colOff>
      <xdr:row>38</xdr:row>
      <xdr:rowOff>152583</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flipV="1">
          <a:off x="15481300" y="6647860"/>
          <a:ext cx="838200" cy="19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85684</xdr:rowOff>
    </xdr:from>
    <xdr:ext cx="534377" cy="259045"/>
    <xdr:sp macro="" textlink="">
      <xdr:nvSpPr>
        <xdr:cNvPr id="525" name="消防費平均値テキスト">
          <a:extLst>
            <a:ext uri="{FF2B5EF4-FFF2-40B4-BE49-F238E27FC236}">
              <a16:creationId xmlns:a16="http://schemas.microsoft.com/office/drawing/2014/main" id="{00000000-0008-0000-0700-00000D020000}"/>
            </a:ext>
          </a:extLst>
        </xdr:cNvPr>
        <xdr:cNvSpPr txBox="1"/>
      </xdr:nvSpPr>
      <xdr:spPr>
        <a:xfrm>
          <a:off x="16370300" y="64293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62807</xdr:rowOff>
    </xdr:from>
    <xdr:to>
      <xdr:col>85</xdr:col>
      <xdr:colOff>177800</xdr:colOff>
      <xdr:row>38</xdr:row>
      <xdr:rowOff>164407</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6268700" y="6577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152583</xdr:rowOff>
    </xdr:from>
    <xdr:to>
      <xdr:col>81</xdr:col>
      <xdr:colOff>50800</xdr:colOff>
      <xdr:row>39</xdr:row>
      <xdr:rowOff>417</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flipV="1">
          <a:off x="14592300" y="6667683"/>
          <a:ext cx="889000" cy="19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92868</xdr:rowOff>
    </xdr:from>
    <xdr:to>
      <xdr:col>81</xdr:col>
      <xdr:colOff>101600</xdr:colOff>
      <xdr:row>39</xdr:row>
      <xdr:rowOff>23018</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5430500" y="6607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39545</xdr:rowOff>
    </xdr:from>
    <xdr:ext cx="534377"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5214111" y="6383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417</xdr:rowOff>
    </xdr:from>
    <xdr:to>
      <xdr:col>76</xdr:col>
      <xdr:colOff>114300</xdr:colOff>
      <xdr:row>39</xdr:row>
      <xdr:rowOff>26788</xdr:rowOff>
    </xdr:to>
    <xdr:cxnSp macro="">
      <xdr:nvCxnSpPr>
        <xdr:cNvPr id="530" name="直線コネクタ 529">
          <a:extLst>
            <a:ext uri="{FF2B5EF4-FFF2-40B4-BE49-F238E27FC236}">
              <a16:creationId xmlns:a16="http://schemas.microsoft.com/office/drawing/2014/main" id="{00000000-0008-0000-0700-000012020000}"/>
            </a:ext>
          </a:extLst>
        </xdr:cNvPr>
        <xdr:cNvCxnSpPr/>
      </xdr:nvCxnSpPr>
      <xdr:spPr>
        <a:xfrm flipV="1">
          <a:off x="13703300" y="6686967"/>
          <a:ext cx="889000" cy="26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91366</xdr:rowOff>
    </xdr:from>
    <xdr:to>
      <xdr:col>76</xdr:col>
      <xdr:colOff>165100</xdr:colOff>
      <xdr:row>39</xdr:row>
      <xdr:rowOff>21516</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4541500" y="6606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38043</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4325111" y="6381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26788</xdr:rowOff>
    </xdr:from>
    <xdr:to>
      <xdr:col>71</xdr:col>
      <xdr:colOff>177800</xdr:colOff>
      <xdr:row>39</xdr:row>
      <xdr:rowOff>29694</xdr:rowOff>
    </xdr:to>
    <xdr:cxnSp macro="">
      <xdr:nvCxnSpPr>
        <xdr:cNvPr id="533" name="直線コネクタ 532">
          <a:extLst>
            <a:ext uri="{FF2B5EF4-FFF2-40B4-BE49-F238E27FC236}">
              <a16:creationId xmlns:a16="http://schemas.microsoft.com/office/drawing/2014/main" id="{00000000-0008-0000-0700-000015020000}"/>
            </a:ext>
          </a:extLst>
        </xdr:cNvPr>
        <xdr:cNvCxnSpPr/>
      </xdr:nvCxnSpPr>
      <xdr:spPr>
        <a:xfrm flipV="1">
          <a:off x="12814300" y="6713338"/>
          <a:ext cx="889000" cy="2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44960</xdr:rowOff>
    </xdr:from>
    <xdr:to>
      <xdr:col>72</xdr:col>
      <xdr:colOff>38100</xdr:colOff>
      <xdr:row>38</xdr:row>
      <xdr:rowOff>146560</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3652500" y="6560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163087</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3436111" y="6335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94566</xdr:rowOff>
    </xdr:from>
    <xdr:to>
      <xdr:col>67</xdr:col>
      <xdr:colOff>101600</xdr:colOff>
      <xdr:row>39</xdr:row>
      <xdr:rowOff>24716</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2763500" y="6609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41243</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547111" y="6384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81960</xdr:rowOff>
    </xdr:from>
    <xdr:to>
      <xdr:col>85</xdr:col>
      <xdr:colOff>177800</xdr:colOff>
      <xdr:row>39</xdr:row>
      <xdr:rowOff>12110</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6268700" y="6597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60387</xdr:rowOff>
    </xdr:from>
    <xdr:ext cx="534377" cy="259045"/>
    <xdr:sp macro="" textlink="">
      <xdr:nvSpPr>
        <xdr:cNvPr id="544" name="消防費該当値テキスト">
          <a:extLst>
            <a:ext uri="{FF2B5EF4-FFF2-40B4-BE49-F238E27FC236}">
              <a16:creationId xmlns:a16="http://schemas.microsoft.com/office/drawing/2014/main" id="{00000000-0008-0000-0700-000020020000}"/>
            </a:ext>
          </a:extLst>
        </xdr:cNvPr>
        <xdr:cNvSpPr txBox="1"/>
      </xdr:nvSpPr>
      <xdr:spPr>
        <a:xfrm>
          <a:off x="16370300" y="6575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101783</xdr:rowOff>
    </xdr:from>
    <xdr:to>
      <xdr:col>81</xdr:col>
      <xdr:colOff>101600</xdr:colOff>
      <xdr:row>39</xdr:row>
      <xdr:rowOff>31933</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5430500" y="6616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23060</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5214111" y="6709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121067</xdr:rowOff>
    </xdr:from>
    <xdr:to>
      <xdr:col>76</xdr:col>
      <xdr:colOff>165100</xdr:colOff>
      <xdr:row>39</xdr:row>
      <xdr:rowOff>51217</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4541500" y="6636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42344</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4325111" y="6728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147438</xdr:rowOff>
    </xdr:from>
    <xdr:to>
      <xdr:col>72</xdr:col>
      <xdr:colOff>38100</xdr:colOff>
      <xdr:row>39</xdr:row>
      <xdr:rowOff>77588</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3652500" y="6662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68715</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3436111" y="6755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150344</xdr:rowOff>
    </xdr:from>
    <xdr:to>
      <xdr:col>67</xdr:col>
      <xdr:colOff>101600</xdr:colOff>
      <xdr:row>39</xdr:row>
      <xdr:rowOff>80494</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2763500" y="6665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71621</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547111" y="6758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3" name="教育費グラフ枠">
          <a:extLst>
            <a:ext uri="{FF2B5EF4-FFF2-40B4-BE49-F238E27FC236}">
              <a16:creationId xmlns:a16="http://schemas.microsoft.com/office/drawing/2014/main" id="{00000000-0008-0000-0700-00003D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14181</xdr:rowOff>
    </xdr:from>
    <xdr:to>
      <xdr:col>85</xdr:col>
      <xdr:colOff>126364</xdr:colOff>
      <xdr:row>57</xdr:row>
      <xdr:rowOff>141767</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6317595" y="8758131"/>
          <a:ext cx="1269" cy="11562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145594</xdr:rowOff>
    </xdr:from>
    <xdr:ext cx="534377" cy="259045"/>
    <xdr:sp macro="" textlink="">
      <xdr:nvSpPr>
        <xdr:cNvPr id="575" name="教育費最小値テキスト">
          <a:extLst>
            <a:ext uri="{FF2B5EF4-FFF2-40B4-BE49-F238E27FC236}">
              <a16:creationId xmlns:a16="http://schemas.microsoft.com/office/drawing/2014/main" id="{00000000-0008-0000-0700-00003F020000}"/>
            </a:ext>
          </a:extLst>
        </xdr:cNvPr>
        <xdr:cNvSpPr txBox="1"/>
      </xdr:nvSpPr>
      <xdr:spPr>
        <a:xfrm>
          <a:off x="16370300" y="9918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141767</xdr:rowOff>
    </xdr:from>
    <xdr:to>
      <xdr:col>86</xdr:col>
      <xdr:colOff>25400</xdr:colOff>
      <xdr:row>57</xdr:row>
      <xdr:rowOff>141767</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99144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132308</xdr:rowOff>
    </xdr:from>
    <xdr:ext cx="599010" cy="259045"/>
    <xdr:sp macro="" textlink="">
      <xdr:nvSpPr>
        <xdr:cNvPr id="577" name="教育費最大値テキスト">
          <a:extLst>
            <a:ext uri="{FF2B5EF4-FFF2-40B4-BE49-F238E27FC236}">
              <a16:creationId xmlns:a16="http://schemas.microsoft.com/office/drawing/2014/main" id="{00000000-0008-0000-0700-000041020000}"/>
            </a:ext>
          </a:extLst>
        </xdr:cNvPr>
        <xdr:cNvSpPr txBox="1"/>
      </xdr:nvSpPr>
      <xdr:spPr>
        <a:xfrm>
          <a:off x="16370300" y="85333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289,954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14181</xdr:rowOff>
    </xdr:from>
    <xdr:to>
      <xdr:col>86</xdr:col>
      <xdr:colOff>25400</xdr:colOff>
      <xdr:row>51</xdr:row>
      <xdr:rowOff>14181</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6230600" y="8758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35468</xdr:rowOff>
    </xdr:from>
    <xdr:to>
      <xdr:col>85</xdr:col>
      <xdr:colOff>127000</xdr:colOff>
      <xdr:row>56</xdr:row>
      <xdr:rowOff>136499</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flipV="1">
          <a:off x="15481300" y="9636668"/>
          <a:ext cx="838200" cy="101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22759</xdr:rowOff>
    </xdr:from>
    <xdr:ext cx="534377" cy="259045"/>
    <xdr:sp macro="" textlink="">
      <xdr:nvSpPr>
        <xdr:cNvPr id="580" name="教育費平均値テキスト">
          <a:extLst>
            <a:ext uri="{FF2B5EF4-FFF2-40B4-BE49-F238E27FC236}">
              <a16:creationId xmlns:a16="http://schemas.microsoft.com/office/drawing/2014/main" id="{00000000-0008-0000-0700-000044020000}"/>
            </a:ext>
          </a:extLst>
        </xdr:cNvPr>
        <xdr:cNvSpPr txBox="1"/>
      </xdr:nvSpPr>
      <xdr:spPr>
        <a:xfrm>
          <a:off x="16370300" y="96239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44332</xdr:rowOff>
    </xdr:from>
    <xdr:to>
      <xdr:col>85</xdr:col>
      <xdr:colOff>177800</xdr:colOff>
      <xdr:row>56</xdr:row>
      <xdr:rowOff>145932</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6268700" y="9645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136499</xdr:rowOff>
    </xdr:from>
    <xdr:to>
      <xdr:col>81</xdr:col>
      <xdr:colOff>50800</xdr:colOff>
      <xdr:row>56</xdr:row>
      <xdr:rowOff>160375</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flipV="1">
          <a:off x="14592300" y="9737699"/>
          <a:ext cx="889000" cy="23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94076</xdr:rowOff>
    </xdr:from>
    <xdr:to>
      <xdr:col>81</xdr:col>
      <xdr:colOff>101600</xdr:colOff>
      <xdr:row>57</xdr:row>
      <xdr:rowOff>24226</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5430500" y="9695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15353</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5214111" y="9788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156360</xdr:rowOff>
    </xdr:from>
    <xdr:to>
      <xdr:col>76</xdr:col>
      <xdr:colOff>114300</xdr:colOff>
      <xdr:row>56</xdr:row>
      <xdr:rowOff>160375</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a:off x="13703300" y="9757560"/>
          <a:ext cx="889000" cy="4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123610</xdr:rowOff>
    </xdr:from>
    <xdr:to>
      <xdr:col>76</xdr:col>
      <xdr:colOff>165100</xdr:colOff>
      <xdr:row>57</xdr:row>
      <xdr:rowOff>53760</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4541500" y="9724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44887</xdr:rowOff>
    </xdr:from>
    <xdr:ext cx="534377"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4325111" y="9817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156360</xdr:rowOff>
    </xdr:from>
    <xdr:to>
      <xdr:col>71</xdr:col>
      <xdr:colOff>177800</xdr:colOff>
      <xdr:row>57</xdr:row>
      <xdr:rowOff>42404</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flipV="1">
          <a:off x="12814300" y="9757560"/>
          <a:ext cx="889000" cy="57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102580</xdr:rowOff>
    </xdr:from>
    <xdr:to>
      <xdr:col>72</xdr:col>
      <xdr:colOff>38100</xdr:colOff>
      <xdr:row>57</xdr:row>
      <xdr:rowOff>32730</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3652500" y="9703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49257</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3436111" y="9479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140106</xdr:rowOff>
    </xdr:from>
    <xdr:to>
      <xdr:col>67</xdr:col>
      <xdr:colOff>101600</xdr:colOff>
      <xdr:row>57</xdr:row>
      <xdr:rowOff>70256</xdr:rowOff>
    </xdr:to>
    <xdr:sp macro="" textlink="">
      <xdr:nvSpPr>
        <xdr:cNvPr id="591" name="フローチャート: 判断 590">
          <a:extLst>
            <a:ext uri="{FF2B5EF4-FFF2-40B4-BE49-F238E27FC236}">
              <a16:creationId xmlns:a16="http://schemas.microsoft.com/office/drawing/2014/main" id="{00000000-0008-0000-0700-00004F020000}"/>
            </a:ext>
          </a:extLst>
        </xdr:cNvPr>
        <xdr:cNvSpPr/>
      </xdr:nvSpPr>
      <xdr:spPr>
        <a:xfrm>
          <a:off x="12763500" y="9741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86783</xdr:rowOff>
    </xdr:from>
    <xdr:ext cx="534377"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547111" y="9516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156118</xdr:rowOff>
    </xdr:from>
    <xdr:to>
      <xdr:col>85</xdr:col>
      <xdr:colOff>177800</xdr:colOff>
      <xdr:row>56</xdr:row>
      <xdr:rowOff>86268</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6268700" y="9585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7545</xdr:rowOff>
    </xdr:from>
    <xdr:ext cx="534377" cy="259045"/>
    <xdr:sp macro="" textlink="">
      <xdr:nvSpPr>
        <xdr:cNvPr id="599" name="教育費該当値テキスト">
          <a:extLst>
            <a:ext uri="{FF2B5EF4-FFF2-40B4-BE49-F238E27FC236}">
              <a16:creationId xmlns:a16="http://schemas.microsoft.com/office/drawing/2014/main" id="{00000000-0008-0000-0700-000057020000}"/>
            </a:ext>
          </a:extLst>
        </xdr:cNvPr>
        <xdr:cNvSpPr txBox="1"/>
      </xdr:nvSpPr>
      <xdr:spPr>
        <a:xfrm>
          <a:off x="16370300" y="9437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85699</xdr:rowOff>
    </xdr:from>
    <xdr:to>
      <xdr:col>81</xdr:col>
      <xdr:colOff>101600</xdr:colOff>
      <xdr:row>57</xdr:row>
      <xdr:rowOff>15849</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5430500" y="9686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32376</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5214111" y="9462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109575</xdr:rowOff>
    </xdr:from>
    <xdr:to>
      <xdr:col>76</xdr:col>
      <xdr:colOff>165100</xdr:colOff>
      <xdr:row>57</xdr:row>
      <xdr:rowOff>39725</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4541500" y="9710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56252</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4325111" y="9486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105560</xdr:rowOff>
    </xdr:from>
    <xdr:to>
      <xdr:col>72</xdr:col>
      <xdr:colOff>38100</xdr:colOff>
      <xdr:row>57</xdr:row>
      <xdr:rowOff>35710</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3652500" y="9706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26837</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3436111" y="9799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163054</xdr:rowOff>
    </xdr:from>
    <xdr:to>
      <xdr:col>67</xdr:col>
      <xdr:colOff>101600</xdr:colOff>
      <xdr:row>57</xdr:row>
      <xdr:rowOff>93204</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2763500" y="9764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84331</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2547111" y="9856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災害復旧費グラフ枠">
          <a:extLst>
            <a:ext uri="{FF2B5EF4-FFF2-40B4-BE49-F238E27FC236}">
              <a16:creationId xmlns:a16="http://schemas.microsoft.com/office/drawing/2014/main" id="{00000000-0008-0000-07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86564</xdr:rowOff>
    </xdr:from>
    <xdr:to>
      <xdr:col>85</xdr:col>
      <xdr:colOff>126364</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6317595" y="12259514"/>
          <a:ext cx="1269" cy="12532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162492</xdr:rowOff>
    </xdr:from>
    <xdr:ext cx="249299" cy="259045"/>
    <xdr:sp macro="" textlink="">
      <xdr:nvSpPr>
        <xdr:cNvPr id="630" name="災害復旧費最小値テキスト">
          <a:extLst>
            <a:ext uri="{FF2B5EF4-FFF2-40B4-BE49-F238E27FC236}">
              <a16:creationId xmlns:a16="http://schemas.microsoft.com/office/drawing/2014/main" id="{00000000-0008-0000-0700-000076020000}"/>
            </a:ext>
          </a:extLst>
        </xdr:cNvPr>
        <xdr:cNvSpPr txBox="1"/>
      </xdr:nvSpPr>
      <xdr:spPr>
        <a:xfrm>
          <a:off x="16370300" y="1353559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33241</xdr:rowOff>
    </xdr:from>
    <xdr:ext cx="599010" cy="259045"/>
    <xdr:sp macro="" textlink="">
      <xdr:nvSpPr>
        <xdr:cNvPr id="632" name="災害復旧費最大値テキスト">
          <a:extLst>
            <a:ext uri="{FF2B5EF4-FFF2-40B4-BE49-F238E27FC236}">
              <a16:creationId xmlns:a16="http://schemas.microsoft.com/office/drawing/2014/main" id="{00000000-0008-0000-0700-000078020000}"/>
            </a:ext>
          </a:extLst>
        </xdr:cNvPr>
        <xdr:cNvSpPr txBox="1"/>
      </xdr:nvSpPr>
      <xdr:spPr>
        <a:xfrm>
          <a:off x="16370300" y="120347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274,122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86564</xdr:rowOff>
    </xdr:from>
    <xdr:to>
      <xdr:col>86</xdr:col>
      <xdr:colOff>25400</xdr:colOff>
      <xdr:row>71</xdr:row>
      <xdr:rowOff>86564</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6230600" y="122595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75147</xdr:rowOff>
    </xdr:from>
    <xdr:to>
      <xdr:col>85</xdr:col>
      <xdr:colOff>127000</xdr:colOff>
      <xdr:row>77</xdr:row>
      <xdr:rowOff>131685</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flipV="1">
          <a:off x="15481300" y="13276797"/>
          <a:ext cx="838200" cy="56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35492</xdr:rowOff>
    </xdr:from>
    <xdr:ext cx="469744" cy="259045"/>
    <xdr:sp macro="" textlink="">
      <xdr:nvSpPr>
        <xdr:cNvPr id="635" name="災害復旧費平均値テキスト">
          <a:extLst>
            <a:ext uri="{FF2B5EF4-FFF2-40B4-BE49-F238E27FC236}">
              <a16:creationId xmlns:a16="http://schemas.microsoft.com/office/drawing/2014/main" id="{00000000-0008-0000-0700-00007B020000}"/>
            </a:ext>
          </a:extLst>
        </xdr:cNvPr>
        <xdr:cNvSpPr txBox="1"/>
      </xdr:nvSpPr>
      <xdr:spPr>
        <a:xfrm>
          <a:off x="16370300" y="134085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57065</xdr:rowOff>
    </xdr:from>
    <xdr:to>
      <xdr:col>85</xdr:col>
      <xdr:colOff>177800</xdr:colOff>
      <xdr:row>78</xdr:row>
      <xdr:rowOff>158665</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6268700" y="13430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131685</xdr:rowOff>
    </xdr:from>
    <xdr:to>
      <xdr:col>81</xdr:col>
      <xdr:colOff>50800</xdr:colOff>
      <xdr:row>78</xdr:row>
      <xdr:rowOff>127113</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4592300" y="13333335"/>
          <a:ext cx="889000" cy="166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43600</xdr:rowOff>
    </xdr:from>
    <xdr:to>
      <xdr:col>81</xdr:col>
      <xdr:colOff>101600</xdr:colOff>
      <xdr:row>78</xdr:row>
      <xdr:rowOff>145200</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5430500" y="1341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136327</xdr:rowOff>
    </xdr:from>
    <xdr:ext cx="469744"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5246428" y="1350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106133</xdr:rowOff>
    </xdr:from>
    <xdr:to>
      <xdr:col>76</xdr:col>
      <xdr:colOff>114300</xdr:colOff>
      <xdr:row>78</xdr:row>
      <xdr:rowOff>127113</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3703300" y="13479233"/>
          <a:ext cx="889000" cy="20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45983</xdr:rowOff>
    </xdr:from>
    <xdr:to>
      <xdr:col>76</xdr:col>
      <xdr:colOff>165100</xdr:colOff>
      <xdr:row>78</xdr:row>
      <xdr:rowOff>147583</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4541500" y="13419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164110</xdr:rowOff>
    </xdr:from>
    <xdr:ext cx="469744"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4357428" y="131943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106133</xdr:rowOff>
    </xdr:from>
    <xdr:to>
      <xdr:col>71</xdr:col>
      <xdr:colOff>177800</xdr:colOff>
      <xdr:row>78</xdr:row>
      <xdr:rowOff>136815</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flipV="1">
          <a:off x="12814300" y="13479233"/>
          <a:ext cx="889000" cy="30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17252</xdr:rowOff>
    </xdr:from>
    <xdr:to>
      <xdr:col>72</xdr:col>
      <xdr:colOff>38100</xdr:colOff>
      <xdr:row>78</xdr:row>
      <xdr:rowOff>118852</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3652500" y="13390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135379</xdr:rowOff>
    </xdr:from>
    <xdr:ext cx="534377"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436111" y="13165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47527</xdr:rowOff>
    </xdr:from>
    <xdr:to>
      <xdr:col>67</xdr:col>
      <xdr:colOff>101600</xdr:colOff>
      <xdr:row>78</xdr:row>
      <xdr:rowOff>149127</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2763500" y="13420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165654</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2579428" y="13195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24347</xdr:rowOff>
    </xdr:from>
    <xdr:to>
      <xdr:col>85</xdr:col>
      <xdr:colOff>177800</xdr:colOff>
      <xdr:row>77</xdr:row>
      <xdr:rowOff>125947</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6268700" y="13225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47224</xdr:rowOff>
    </xdr:from>
    <xdr:ext cx="534377" cy="259045"/>
    <xdr:sp macro="" textlink="">
      <xdr:nvSpPr>
        <xdr:cNvPr id="654" name="災害復旧費該当値テキスト">
          <a:extLst>
            <a:ext uri="{FF2B5EF4-FFF2-40B4-BE49-F238E27FC236}">
              <a16:creationId xmlns:a16="http://schemas.microsoft.com/office/drawing/2014/main" id="{00000000-0008-0000-0700-00008E020000}"/>
            </a:ext>
          </a:extLst>
        </xdr:cNvPr>
        <xdr:cNvSpPr txBox="1"/>
      </xdr:nvSpPr>
      <xdr:spPr>
        <a:xfrm>
          <a:off x="16370300" y="13077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80885</xdr:rowOff>
    </xdr:from>
    <xdr:to>
      <xdr:col>81</xdr:col>
      <xdr:colOff>101600</xdr:colOff>
      <xdr:row>78</xdr:row>
      <xdr:rowOff>11035</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5430500" y="13282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27562</xdr:rowOff>
    </xdr:from>
    <xdr:ext cx="534377"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214111" y="13057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76313</xdr:rowOff>
    </xdr:from>
    <xdr:to>
      <xdr:col>76</xdr:col>
      <xdr:colOff>165100</xdr:colOff>
      <xdr:row>79</xdr:row>
      <xdr:rowOff>6463</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4541500" y="13449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169040</xdr:rowOff>
    </xdr:from>
    <xdr:ext cx="469744"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357428" y="13542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55333</xdr:rowOff>
    </xdr:from>
    <xdr:to>
      <xdr:col>72</xdr:col>
      <xdr:colOff>38100</xdr:colOff>
      <xdr:row>78</xdr:row>
      <xdr:rowOff>156933</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3652500" y="13428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148060</xdr:rowOff>
    </xdr:from>
    <xdr:ext cx="469744"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468428" y="135211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86015</xdr:rowOff>
    </xdr:from>
    <xdr:to>
      <xdr:col>67</xdr:col>
      <xdr:colOff>101600</xdr:colOff>
      <xdr:row>79</xdr:row>
      <xdr:rowOff>16165</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2763500" y="13459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7292</xdr:rowOff>
    </xdr:from>
    <xdr:ext cx="378565"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625017" y="135518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公債費グラフ枠">
          <a:extLst>
            <a:ext uri="{FF2B5EF4-FFF2-40B4-BE49-F238E27FC236}">
              <a16:creationId xmlns:a16="http://schemas.microsoft.com/office/drawing/2014/main" id="{00000000-0008-0000-07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150220</xdr:rowOff>
    </xdr:from>
    <xdr:to>
      <xdr:col>85</xdr:col>
      <xdr:colOff>126364</xdr:colOff>
      <xdr:row>98</xdr:row>
      <xdr:rowOff>53412</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flipV="1">
          <a:off x="16317595" y="15752170"/>
          <a:ext cx="1269" cy="11033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57239</xdr:rowOff>
    </xdr:from>
    <xdr:ext cx="534377" cy="259045"/>
    <xdr:sp macro="" textlink="">
      <xdr:nvSpPr>
        <xdr:cNvPr id="685" name="公債費最小値テキスト">
          <a:extLst>
            <a:ext uri="{FF2B5EF4-FFF2-40B4-BE49-F238E27FC236}">
              <a16:creationId xmlns:a16="http://schemas.microsoft.com/office/drawing/2014/main" id="{00000000-0008-0000-0700-0000AD020000}"/>
            </a:ext>
          </a:extLst>
        </xdr:cNvPr>
        <xdr:cNvSpPr txBox="1"/>
      </xdr:nvSpPr>
      <xdr:spPr>
        <a:xfrm>
          <a:off x="16370300" y="16859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53412</xdr:rowOff>
    </xdr:from>
    <xdr:to>
      <xdr:col>86</xdr:col>
      <xdr:colOff>25400</xdr:colOff>
      <xdr:row>98</xdr:row>
      <xdr:rowOff>53412</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6855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96897</xdr:rowOff>
    </xdr:from>
    <xdr:ext cx="599010" cy="259045"/>
    <xdr:sp macro="" textlink="">
      <xdr:nvSpPr>
        <xdr:cNvPr id="687" name="公債費最大値テキスト">
          <a:extLst>
            <a:ext uri="{FF2B5EF4-FFF2-40B4-BE49-F238E27FC236}">
              <a16:creationId xmlns:a16="http://schemas.microsoft.com/office/drawing/2014/main" id="{00000000-0008-0000-0700-0000AF020000}"/>
            </a:ext>
          </a:extLst>
        </xdr:cNvPr>
        <xdr:cNvSpPr txBox="1"/>
      </xdr:nvSpPr>
      <xdr:spPr>
        <a:xfrm>
          <a:off x="16370300" y="15527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260,199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150220</xdr:rowOff>
    </xdr:from>
    <xdr:to>
      <xdr:col>86</xdr:col>
      <xdr:colOff>25400</xdr:colOff>
      <xdr:row>91</xdr:row>
      <xdr:rowOff>150220</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5752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36469</xdr:rowOff>
    </xdr:from>
    <xdr:to>
      <xdr:col>85</xdr:col>
      <xdr:colOff>127000</xdr:colOff>
      <xdr:row>96</xdr:row>
      <xdr:rowOff>48603</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5481300" y="16495669"/>
          <a:ext cx="838200" cy="12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102829</xdr:rowOff>
    </xdr:from>
    <xdr:ext cx="534377" cy="259045"/>
    <xdr:sp macro="" textlink="">
      <xdr:nvSpPr>
        <xdr:cNvPr id="690" name="公債費平均値テキスト">
          <a:extLst>
            <a:ext uri="{FF2B5EF4-FFF2-40B4-BE49-F238E27FC236}">
              <a16:creationId xmlns:a16="http://schemas.microsoft.com/office/drawing/2014/main" id="{00000000-0008-0000-0700-0000B2020000}"/>
            </a:ext>
          </a:extLst>
        </xdr:cNvPr>
        <xdr:cNvSpPr txBox="1"/>
      </xdr:nvSpPr>
      <xdr:spPr>
        <a:xfrm>
          <a:off x="16370300" y="1656202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124402</xdr:rowOff>
    </xdr:from>
    <xdr:to>
      <xdr:col>85</xdr:col>
      <xdr:colOff>177800</xdr:colOff>
      <xdr:row>97</xdr:row>
      <xdr:rowOff>54552</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6268700" y="16583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36469</xdr:rowOff>
    </xdr:from>
    <xdr:to>
      <xdr:col>81</xdr:col>
      <xdr:colOff>50800</xdr:colOff>
      <xdr:row>96</xdr:row>
      <xdr:rowOff>67873</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4592300" y="16495669"/>
          <a:ext cx="889000" cy="31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131708</xdr:rowOff>
    </xdr:from>
    <xdr:to>
      <xdr:col>81</xdr:col>
      <xdr:colOff>101600</xdr:colOff>
      <xdr:row>97</xdr:row>
      <xdr:rowOff>61858</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5430500" y="16590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52985</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14111" y="16683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67873</xdr:rowOff>
    </xdr:from>
    <xdr:to>
      <xdr:col>76</xdr:col>
      <xdr:colOff>114300</xdr:colOff>
      <xdr:row>96</xdr:row>
      <xdr:rowOff>98648</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3703300" y="16527073"/>
          <a:ext cx="889000" cy="30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142566</xdr:rowOff>
    </xdr:from>
    <xdr:to>
      <xdr:col>76</xdr:col>
      <xdr:colOff>165100</xdr:colOff>
      <xdr:row>97</xdr:row>
      <xdr:rowOff>72716</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4541500" y="16601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63843</xdr:rowOff>
    </xdr:from>
    <xdr:ext cx="534377"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4325111" y="16694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48369</xdr:rowOff>
    </xdr:from>
    <xdr:to>
      <xdr:col>71</xdr:col>
      <xdr:colOff>177800</xdr:colOff>
      <xdr:row>96</xdr:row>
      <xdr:rowOff>98648</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2814300" y="16507569"/>
          <a:ext cx="889000" cy="50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164055</xdr:rowOff>
    </xdr:from>
    <xdr:to>
      <xdr:col>72</xdr:col>
      <xdr:colOff>38100</xdr:colOff>
      <xdr:row>97</xdr:row>
      <xdr:rowOff>94205</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3652500" y="16623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85332</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436111" y="16715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7313</xdr:rowOff>
    </xdr:from>
    <xdr:to>
      <xdr:col>67</xdr:col>
      <xdr:colOff>101600</xdr:colOff>
      <xdr:row>97</xdr:row>
      <xdr:rowOff>108913</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2763500" y="16637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100040</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2547111" y="16730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169253</xdr:rowOff>
    </xdr:from>
    <xdr:to>
      <xdr:col>85</xdr:col>
      <xdr:colOff>177800</xdr:colOff>
      <xdr:row>96</xdr:row>
      <xdr:rowOff>99403</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6268700" y="16457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20680</xdr:rowOff>
    </xdr:from>
    <xdr:ext cx="534377" cy="259045"/>
    <xdr:sp macro="" textlink="">
      <xdr:nvSpPr>
        <xdr:cNvPr id="709" name="公債費該当値テキスト">
          <a:extLst>
            <a:ext uri="{FF2B5EF4-FFF2-40B4-BE49-F238E27FC236}">
              <a16:creationId xmlns:a16="http://schemas.microsoft.com/office/drawing/2014/main" id="{00000000-0008-0000-0700-0000C5020000}"/>
            </a:ext>
          </a:extLst>
        </xdr:cNvPr>
        <xdr:cNvSpPr txBox="1"/>
      </xdr:nvSpPr>
      <xdr:spPr>
        <a:xfrm>
          <a:off x="16370300" y="16308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157119</xdr:rowOff>
    </xdr:from>
    <xdr:to>
      <xdr:col>81</xdr:col>
      <xdr:colOff>101600</xdr:colOff>
      <xdr:row>96</xdr:row>
      <xdr:rowOff>87269</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5430500" y="16444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103796</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5214111" y="16220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17073</xdr:rowOff>
    </xdr:from>
    <xdr:to>
      <xdr:col>76</xdr:col>
      <xdr:colOff>165100</xdr:colOff>
      <xdr:row>96</xdr:row>
      <xdr:rowOff>118673</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4541500" y="16476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135200</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325111" y="16251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47848</xdr:rowOff>
    </xdr:from>
    <xdr:to>
      <xdr:col>72</xdr:col>
      <xdr:colOff>38100</xdr:colOff>
      <xdr:row>96</xdr:row>
      <xdr:rowOff>149448</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3652500" y="16507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165975</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436111" y="16282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169019</xdr:rowOff>
    </xdr:from>
    <xdr:to>
      <xdr:col>67</xdr:col>
      <xdr:colOff>101600</xdr:colOff>
      <xdr:row>96</xdr:row>
      <xdr:rowOff>99169</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2763500" y="16456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115696</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547111" y="16231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2" name="諸支出金グラフ枠">
          <a:extLst>
            <a:ext uri="{FF2B5EF4-FFF2-40B4-BE49-F238E27FC236}">
              <a16:creationId xmlns:a16="http://schemas.microsoft.com/office/drawing/2014/main" id="{00000000-0008-0000-0700-0000E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14035</xdr:rowOff>
    </xdr:from>
    <xdr:to>
      <xdr:col>116</xdr:col>
      <xdr:colOff>62864</xdr:colOff>
      <xdr:row>39</xdr:row>
      <xdr:rowOff>98878</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flipV="1">
          <a:off x="22159595" y="5157535"/>
          <a:ext cx="1269" cy="16278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122742</xdr:rowOff>
    </xdr:from>
    <xdr:ext cx="249299" cy="259045"/>
    <xdr:sp macro="" textlink="">
      <xdr:nvSpPr>
        <xdr:cNvPr id="744" name="諸支出金最小値テキスト">
          <a:extLst>
            <a:ext uri="{FF2B5EF4-FFF2-40B4-BE49-F238E27FC236}">
              <a16:creationId xmlns:a16="http://schemas.microsoft.com/office/drawing/2014/main" id="{00000000-0008-0000-0700-0000E8020000}"/>
            </a:ext>
          </a:extLst>
        </xdr:cNvPr>
        <xdr:cNvSpPr txBox="1"/>
      </xdr:nvSpPr>
      <xdr:spPr>
        <a:xfrm>
          <a:off x="22212300" y="680929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132162</xdr:rowOff>
    </xdr:from>
    <xdr:ext cx="534377" cy="259045"/>
    <xdr:sp macro="" textlink="">
      <xdr:nvSpPr>
        <xdr:cNvPr id="746" name="諸支出金最大値テキスト">
          <a:extLst>
            <a:ext uri="{FF2B5EF4-FFF2-40B4-BE49-F238E27FC236}">
              <a16:creationId xmlns:a16="http://schemas.microsoft.com/office/drawing/2014/main" id="{00000000-0008-0000-0700-0000EA020000}"/>
            </a:ext>
          </a:extLst>
        </xdr:cNvPr>
        <xdr:cNvSpPr txBox="1"/>
      </xdr:nvSpPr>
      <xdr:spPr>
        <a:xfrm>
          <a:off x="22212300" y="4932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49,848</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14035</xdr:rowOff>
    </xdr:from>
    <xdr:to>
      <xdr:col>116</xdr:col>
      <xdr:colOff>152400</xdr:colOff>
      <xdr:row>30</xdr:row>
      <xdr:rowOff>14035</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2072600" y="51575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40192</xdr:rowOff>
    </xdr:from>
    <xdr:ext cx="378565" cy="259045"/>
    <xdr:sp macro="" textlink="">
      <xdr:nvSpPr>
        <xdr:cNvPr id="749" name="諸支出金平均値テキスト">
          <a:extLst>
            <a:ext uri="{FF2B5EF4-FFF2-40B4-BE49-F238E27FC236}">
              <a16:creationId xmlns:a16="http://schemas.microsoft.com/office/drawing/2014/main" id="{00000000-0008-0000-0700-0000ED020000}"/>
            </a:ext>
          </a:extLst>
        </xdr:cNvPr>
        <xdr:cNvSpPr txBox="1"/>
      </xdr:nvSpPr>
      <xdr:spPr>
        <a:xfrm>
          <a:off x="22212300" y="655529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17315</xdr:rowOff>
    </xdr:from>
    <xdr:to>
      <xdr:col>116</xdr:col>
      <xdr:colOff>114300</xdr:colOff>
      <xdr:row>39</xdr:row>
      <xdr:rowOff>118915</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2110700" y="6703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15356</xdr:rowOff>
    </xdr:from>
    <xdr:to>
      <xdr:col>112</xdr:col>
      <xdr:colOff>38100</xdr:colOff>
      <xdr:row>39</xdr:row>
      <xdr:rowOff>116956</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21272500" y="6701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133483</xdr:rowOff>
    </xdr:from>
    <xdr:ext cx="469744"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21088428" y="6477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22900</xdr:rowOff>
    </xdr:from>
    <xdr:to>
      <xdr:col>107</xdr:col>
      <xdr:colOff>101600</xdr:colOff>
      <xdr:row>39</xdr:row>
      <xdr:rowOff>124500</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20383500" y="6709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141027</xdr:rowOff>
    </xdr:from>
    <xdr:ext cx="378565"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0245017" y="64846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39425</xdr:rowOff>
    </xdr:from>
    <xdr:to>
      <xdr:col>102</xdr:col>
      <xdr:colOff>165100</xdr:colOff>
      <xdr:row>39</xdr:row>
      <xdr:rowOff>141025</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9494500" y="6725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157552</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9356017" y="65012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41351</xdr:rowOff>
    </xdr:from>
    <xdr:to>
      <xdr:col>98</xdr:col>
      <xdr:colOff>38100</xdr:colOff>
      <xdr:row>39</xdr:row>
      <xdr:rowOff>142951</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18605500" y="6727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159478</xdr:rowOff>
    </xdr:from>
    <xdr:ext cx="378565"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8467017" y="65031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167192</xdr:rowOff>
    </xdr:from>
    <xdr:ext cx="249299" cy="259045"/>
    <xdr:sp macro="" textlink="">
      <xdr:nvSpPr>
        <xdr:cNvPr id="768" name="諸支出金該当値テキスト">
          <a:extLst>
            <a:ext uri="{FF2B5EF4-FFF2-40B4-BE49-F238E27FC236}">
              <a16:creationId xmlns:a16="http://schemas.microsoft.com/office/drawing/2014/main" id="{00000000-0008-0000-0700-000000030000}"/>
            </a:ext>
          </a:extLst>
        </xdr:cNvPr>
        <xdr:cNvSpPr txBox="1"/>
      </xdr:nvSpPr>
      <xdr:spPr>
        <a:xfrm>
          <a:off x="22212300" y="668229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0" name="テキスト ボックス 789">
          <a:extLst>
            <a:ext uri="{FF2B5EF4-FFF2-40B4-BE49-F238E27FC236}">
              <a16:creationId xmlns:a16="http://schemas.microsoft.com/office/drawing/2014/main" id="{00000000-0008-0000-0700-000016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1" name="前年度繰上充用金グラフ枠">
          <a:extLst>
            <a:ext uri="{FF2B5EF4-FFF2-40B4-BE49-F238E27FC236}">
              <a16:creationId xmlns:a16="http://schemas.microsoft.com/office/drawing/2014/main" id="{00000000-0008-0000-0700-00001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3" name="前年度繰上充用金最小値テキスト">
          <a:extLst>
            <a:ext uri="{FF2B5EF4-FFF2-40B4-BE49-F238E27FC236}">
              <a16:creationId xmlns:a16="http://schemas.microsoft.com/office/drawing/2014/main" id="{00000000-0008-0000-0700-000019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5" name="前年度繰上充用金最大値テキスト">
          <a:extLst>
            <a:ext uri="{FF2B5EF4-FFF2-40B4-BE49-F238E27FC236}">
              <a16:creationId xmlns:a16="http://schemas.microsoft.com/office/drawing/2014/main" id="{00000000-0008-0000-0700-00001B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8" name="前年度繰上充用金平均値テキスト">
          <a:extLst>
            <a:ext uri="{FF2B5EF4-FFF2-40B4-BE49-F238E27FC236}">
              <a16:creationId xmlns:a16="http://schemas.microsoft.com/office/drawing/2014/main" id="{00000000-0008-0000-0700-00001E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9" name="フローチャート: 判断 808">
          <a:extLst>
            <a:ext uri="{FF2B5EF4-FFF2-40B4-BE49-F238E27FC236}">
              <a16:creationId xmlns:a16="http://schemas.microsoft.com/office/drawing/2014/main" id="{00000000-0008-0000-0700-000029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7" name="前年度繰上充用金該当値テキスト">
          <a:extLst>
            <a:ext uri="{FF2B5EF4-FFF2-40B4-BE49-F238E27FC236}">
              <a16:creationId xmlns:a16="http://schemas.microsoft.com/office/drawing/2014/main" id="{00000000-0008-0000-0700-000031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6" name="正方形/長方形 825">
          <a:extLst>
            <a:ext uri="{FF2B5EF4-FFF2-40B4-BE49-F238E27FC236}">
              <a16:creationId xmlns:a16="http://schemas.microsoft.com/office/drawing/2014/main" id="{00000000-0008-0000-0700-00003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7" name="正方形/長方形 826">
          <a:extLst>
            <a:ext uri="{FF2B5EF4-FFF2-40B4-BE49-F238E27FC236}">
              <a16:creationId xmlns:a16="http://schemas.microsoft.com/office/drawing/2014/main" id="{00000000-0008-0000-0700-00003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民生費については、災害救助費の減により減額となった。衛生費については、置賜広域病院企業団に係る負担金の一部が、本町を経由して支出されることから、数値が突出している。労働費については、職員給与費の減により減額となった。農林水産業費については、ため池総合整備事業等の減により減額となった。土木費については、虚空蔵山西線道路改良工事や菊田桧線道路改良工事、メディカルタウン１号線道路改良工事の終了により減額となっている。消防費については消防団員報酬の改定に伴い増額となった。教育費については、小学校プールの更新工事、町民総合体育館の耐震化工事等により増額となった。災害復旧費については、令和４年８月豪雨災害の影響により増額となった。公債費については、平成２２年度過疎対策事業債等の町債元金償還終了により減額となった。</a:t>
          </a:r>
        </a:p>
        <a:p>
          <a:r>
            <a:rPr kumimoji="1" lang="ja-JP" altLang="en-US" sz="1300">
              <a:latin typeface="ＭＳ Ｐゴシック" panose="020B0600070205080204" pitchFamily="50" charset="-128"/>
              <a:ea typeface="ＭＳ Ｐゴシック" panose="020B0600070205080204" pitchFamily="50" charset="-128"/>
            </a:rPr>
            <a:t>　今後も引き続き、実施事業の厳選や歳出の徹底した見直しと施策の重点化の両立に努め、財政の健全化を図る。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山形県川西町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歳入では特別交付税、基金繰入金等が減少した。歳出では、災害復旧事業費、積立金等が増加したため、実質単年度収支は１．９ポイント減少した。公債費は、平成２２年度過疎対策事業債等の町債元金償還終了により減額となった。町債発行の縮減を図るとともに、投資的事業の繰り延べ等を検討し償還額の平準化に努める。財政調整基金については、昨年度は災害復旧事業への対応により、取崩が多額となったが、今年度は１．２４ポイントの増となっ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山形県川西町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今年度においても、赤字額が発生した会計はなかった。</a:t>
          </a:r>
        </a:p>
        <a:p>
          <a:r>
            <a:rPr kumimoji="1" lang="ja-JP" altLang="en-US" sz="1400">
              <a:latin typeface="ＭＳ ゴシック" pitchFamily="49" charset="-128"/>
              <a:ea typeface="ＭＳ ゴシック" pitchFamily="49" charset="-128"/>
            </a:rPr>
            <a:t>　一般会計については、引き続き実施事業の厳選や歳出の徹底した見直しと施策の重点化の両立に努め、財政の健全化を図る。</a:t>
          </a:r>
        </a:p>
        <a:p>
          <a:r>
            <a:rPr kumimoji="1" lang="ja-JP" altLang="en-US" sz="1400">
              <a:latin typeface="ＭＳ ゴシック" pitchFamily="49" charset="-128"/>
              <a:ea typeface="ＭＳ ゴシック" pitchFamily="49" charset="-128"/>
            </a:rPr>
            <a:t>　水道事業会計については、給水人口の減少等により厳しい運営が見込まれるため、経営健全化計画に基づき経営改善に向け取組みの強化を図る。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山形県川西町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平成２２年度借入の過疎対策事業債、平成２４年度借入の緊急防災・減債事業債等の償還終了により元利償還金及び公営企業の準元利償還金算入額が減少となった。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元利償還金については、今後増加が見込まれることから、投資的経費を抑制し町債発行の縮減を図り、財政の健全化に努める。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山形県川西町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体育施設整備事業債、まちなかテラス整備に係る町有施設整備事業債等により、地方債現在高が増加となったものの、公営企業債等繰入見込額及び組合等負担見込額の減少により、将来負担比率の分子は昨年度と比較し減少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今後も大型事業を計画しているが、極力投資的経費を抑制し、事業の平準化や厳選を行い、町債発行の縮減を図り、財政の健全化に努める。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5</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山形県川西町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については、財源調整として使用する場合が多いため、豪雪や災害等が起きると、基金残高が減少する。今年度の財政調整基金については、災害に伴う被災者支援事業等の減少により、前年度より８４百万円増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減債基金については、積立による残高の増加、その他特定目的基金については、取崩の増による残高の減少となった。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財政調整基金については、標準財政規模の５％以上を維持できるように、歳出抑制や計画的な積立を行っていく。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減債基金については、現在も大型事業に取組んでいるため、計画的な積立を行い増加する元利償還金に対応していきたい。</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その他基金については、適時積立と取崩を行い、健全財政の確立を目指す。</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特定目的基金の使途については、基金ごと条例を定め適正に管理している。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・人材育成交流基金：地域の活性化に向け、人材を育成し交流を促進する事業</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・起業支援基金：活力ある地域産業を育成し、地域課題への対応を促進する事業</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・子育て支援基金：子どもが健やかに生まれ育つ環境の向上を図る事業</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・本間喜一顕彰基金：本町出身で愛知大学を創設された本間喜一氏を顕彰するとともに、愛知大学への就学支援、同校との交流推進等を</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通じ人材育成を図る事業　　　　　　　　　　　</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・ふるさとづくり基金：寄附金を財源として、寄附者の社会的投資を具現化する事業</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特定目的基金については、使途に合わせ適時積立と取崩を行っている。企業支援基金については、誘致企業支援補助金の交付、子育て支援基金については、子育て支援医療等の財源として活用しているため、過疎債ソフト分での積立を行いながら運用している。基金残高を見ながら積立を行っているものの、全体としては減少傾向が続いており、前年度と比較して１３百万円の減少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特定目的基金については、基金残高を見ながら積立と取崩を行っていく。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については、令和４年８月豪雨災害による被災者支援や災害復旧事業を実施するため、昨年度は多額の取崩を行ったことにより減少したが、今年度は災害対応経費が減少したことから前年度より８４百万円増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標準財政規模の５％以上を維持できるように、歳出抑制や計画的な積立を行っていく。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減債基金については、臨財債償還基金費及び今後の元利償還に備え、５０百万円を積立てたことなどから、前年度より５２百万円増となった。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令和３年度に完了した役場新庁舎建設や現在取組んでいる大型事業により、公債費が増加する見込みであることから、積極的に積立を行い増加する償還金に対応していきたい。</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95028AC-5E83-4589-A1C3-AC7CB6B0B64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4FC54640-D1A5-423C-841D-2DA29D939F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690E28F2-51DC-4333-966C-6CD9077083E7}"/>
            </a:ext>
          </a:extLst>
        </xdr:cNvPr>
        <xdr:cNvSpPr/>
      </xdr:nvSpPr>
      <xdr:spPr>
        <a:xfrm>
          <a:off x="355600" y="63500"/>
          <a:ext cx="12700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1E151DCD-955F-474C-8809-9DAD466B4189}"/>
            </a:ext>
          </a:extLst>
        </xdr:cNvPr>
        <xdr:cNvSpPr/>
      </xdr:nvSpPr>
      <xdr:spPr>
        <a:xfrm>
          <a:off x="17030700" y="171450"/>
          <a:ext cx="393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C307858F-9595-467D-8598-297E86DB41CD}"/>
            </a:ext>
          </a:extLst>
        </xdr:cNvPr>
        <xdr:cNvSpPr/>
      </xdr:nvSpPr>
      <xdr:spPr>
        <a:xfrm>
          <a:off x="17056100" y="168275"/>
          <a:ext cx="388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6814D626-F223-45F5-B1CF-CC9609725CA7}"/>
            </a:ext>
          </a:extLst>
        </xdr:cNvPr>
        <xdr:cNvSpPr/>
      </xdr:nvSpPr>
      <xdr:spPr>
        <a:xfrm>
          <a:off x="17081500" y="174625"/>
          <a:ext cx="382905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山形県川西町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E1B27A41-6C11-4266-A119-A4D0150EA7F7}"/>
            </a:ext>
          </a:extLst>
        </xdr:cNvPr>
        <xdr:cNvSpPr/>
      </xdr:nvSpPr>
      <xdr:spPr>
        <a:xfrm>
          <a:off x="14236700" y="171450"/>
          <a:ext cx="266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6A29A1DB-C262-47D5-8D84-CAE01C355ACE}"/>
            </a:ext>
          </a:extLst>
        </xdr:cNvPr>
        <xdr:cNvSpPr/>
      </xdr:nvSpPr>
      <xdr:spPr>
        <a:xfrm>
          <a:off x="14262100" y="168275"/>
          <a:ext cx="261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D2724485-95EE-4A6D-8D58-18469C0D2941}"/>
            </a:ext>
          </a:extLst>
        </xdr:cNvPr>
        <xdr:cNvSpPr/>
      </xdr:nvSpPr>
      <xdr:spPr>
        <a:xfrm>
          <a:off x="14287500" y="174625"/>
          <a:ext cx="2559050" cy="152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7FB05EEB-61A7-488A-925E-0FBFD760CE1F}"/>
            </a:ext>
          </a:extLst>
        </xdr:cNvPr>
        <xdr:cNvSpPr/>
      </xdr:nvSpPr>
      <xdr:spPr>
        <a:xfrm>
          <a:off x="482600" y="365125"/>
          <a:ext cx="10096500" cy="16256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A7E47286-AE10-4C06-886E-55EE690F04DC}"/>
            </a:ext>
          </a:extLst>
        </xdr:cNvPr>
        <xdr:cNvSpPr/>
      </xdr:nvSpPr>
      <xdr:spPr>
        <a:xfrm>
          <a:off x="609600" y="396875"/>
          <a:ext cx="1397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7B49CAA1-728C-411B-BC52-1D5054BD3420}"/>
            </a:ext>
          </a:extLst>
        </xdr:cNvPr>
        <xdr:cNvSpPr/>
      </xdr:nvSpPr>
      <xdr:spPr>
        <a:xfrm>
          <a:off x="1943100" y="396875"/>
          <a:ext cx="13335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13,698
13,615
166.60
12,982,130
12,452,555
500,036
6,710,792
14,967,165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ADEF2CCA-F877-4B92-BD5C-9A6DB972180F}"/>
            </a:ext>
          </a:extLst>
        </xdr:cNvPr>
        <xdr:cNvSpPr/>
      </xdr:nvSpPr>
      <xdr:spPr>
        <a:xfrm>
          <a:off x="3276600" y="396875"/>
          <a:ext cx="1524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D57E77AF-B350-4790-912F-23475E3670C2}"/>
            </a:ext>
          </a:extLst>
        </xdr:cNvPr>
        <xdr:cNvSpPr/>
      </xdr:nvSpPr>
      <xdr:spPr>
        <a:xfrm>
          <a:off x="4800600" y="415925"/>
          <a:ext cx="2032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D3D0CD1B-309F-4E4B-BA8F-7AEEB9F0BF3F}"/>
            </a:ext>
          </a:extLst>
        </xdr:cNvPr>
        <xdr:cNvSpPr/>
      </xdr:nvSpPr>
      <xdr:spPr>
        <a:xfrm>
          <a:off x="6832600" y="415925"/>
          <a:ext cx="1270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12.7
130.8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6F770925-575D-4984-A707-C165BF1DD559}"/>
            </a:ext>
          </a:extLst>
        </xdr:cNvPr>
        <xdr:cNvSpPr/>
      </xdr:nvSpPr>
      <xdr:spPr>
        <a:xfrm>
          <a:off x="8166100" y="428625"/>
          <a:ext cx="635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A47F748E-8B4F-40D1-BF10-48EF6EA5E0F7}"/>
            </a:ext>
          </a:extLst>
        </xdr:cNvPr>
        <xdr:cNvSpPr/>
      </xdr:nvSpPr>
      <xdr:spPr>
        <a:xfrm>
          <a:off x="4800600" y="1038225"/>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5EC730A3-C0EA-4915-8265-68C94D470113}"/>
            </a:ext>
          </a:extLst>
        </xdr:cNvPr>
        <xdr:cNvSpPr/>
      </xdr:nvSpPr>
      <xdr:spPr>
        <a:xfrm>
          <a:off x="6896100" y="1038225"/>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EA932238-64AB-4F31-A100-C4FBF05F0F8C}"/>
            </a:ext>
          </a:extLst>
        </xdr:cNvPr>
        <xdr:cNvSpPr/>
      </xdr:nvSpPr>
      <xdr:spPr>
        <a:xfrm>
          <a:off x="11074400" y="365125"/>
          <a:ext cx="1524000" cy="11176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7790BA01-C978-4CF0-AB90-D5B1C3EB6BCD}"/>
            </a:ext>
          </a:extLst>
        </xdr:cNvPr>
        <xdr:cNvSpPr/>
      </xdr:nvSpPr>
      <xdr:spPr>
        <a:xfrm>
          <a:off x="11334750" y="428625"/>
          <a:ext cx="1333500" cy="101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1CFF9CC3-1B55-4EAB-89FE-A773A3468578}"/>
            </a:ext>
          </a:extLst>
        </xdr:cNvPr>
        <xdr:cNvSpPr/>
      </xdr:nvSpPr>
      <xdr:spPr>
        <a:xfrm>
          <a:off x="11334750" y="542925"/>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D2810EEA-6663-4527-B2CC-E0F7D1F2C485}"/>
            </a:ext>
          </a:extLst>
        </xdr:cNvPr>
        <xdr:cNvSpPr/>
      </xdr:nvSpPr>
      <xdr:spPr>
        <a:xfrm>
          <a:off x="11334750" y="885825"/>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F84DD5E7-6707-49A6-B74B-3AB059D80604}"/>
            </a:ext>
          </a:extLst>
        </xdr:cNvPr>
        <xdr:cNvCxnSpPr/>
      </xdr:nvCxnSpPr>
      <xdr:spPr>
        <a:xfrm flipH="1">
          <a:off x="11156950" y="51752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DB543FBF-9111-4AFB-8120-F037A91C59E3}"/>
            </a:ext>
          </a:extLst>
        </xdr:cNvPr>
        <xdr:cNvSpPr/>
      </xdr:nvSpPr>
      <xdr:spPr>
        <a:xfrm>
          <a:off x="11210925" y="479425"/>
          <a:ext cx="101600" cy="349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C1F8C22A-1387-4656-BD6A-59EEFED275D6}"/>
            </a:ext>
          </a:extLst>
        </xdr:cNvPr>
        <xdr:cNvSpPr/>
      </xdr:nvSpPr>
      <xdr:spPr>
        <a:xfrm>
          <a:off x="11210925" y="6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EFC1D7F-7392-4798-8786-0C5B44D676C6}"/>
            </a:ext>
          </a:extLst>
        </xdr:cNvPr>
        <xdr:cNvCxnSpPr/>
      </xdr:nvCxnSpPr>
      <xdr:spPr>
        <a:xfrm>
          <a:off x="11255375" y="8858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B3DC9530-32B5-42FE-9C8B-18FA9D7DB4C6}"/>
            </a:ext>
          </a:extLst>
        </xdr:cNvPr>
        <xdr:cNvCxnSpPr/>
      </xdr:nvCxnSpPr>
      <xdr:spPr>
        <a:xfrm>
          <a:off x="11176000" y="885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8BA9D2F5-434B-4941-A183-73B881F0311A}"/>
            </a:ext>
          </a:extLst>
        </xdr:cNvPr>
        <xdr:cNvCxnSpPr/>
      </xdr:nvCxnSpPr>
      <xdr:spPr>
        <a:xfrm flipV="1">
          <a:off x="11255375" y="112395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4DF52FCE-1166-4DC8-9295-C793D0274FF1}"/>
            </a:ext>
          </a:extLst>
        </xdr:cNvPr>
        <xdr:cNvCxnSpPr/>
      </xdr:nvCxnSpPr>
      <xdr:spPr>
        <a:xfrm>
          <a:off x="11176000" y="1266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2224A0DD-782A-4485-8602-B4CE1328EB3B}"/>
            </a:ext>
          </a:extLst>
        </xdr:cNvPr>
        <xdr:cNvSpPr txBox="1"/>
      </xdr:nvSpPr>
      <xdr:spPr>
        <a:xfrm>
          <a:off x="419100" y="20923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81346BF3-F6F5-4A7B-AF55-AF2C34736FA1}"/>
            </a:ext>
          </a:extLst>
        </xdr:cNvPr>
        <xdr:cNvSpPr txBox="1"/>
      </xdr:nvSpPr>
      <xdr:spPr>
        <a:xfrm>
          <a:off x="419100" y="23336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D05EB382-93A0-40C1-AD03-0038A297C78A}"/>
            </a:ext>
          </a:extLst>
        </xdr:cNvPr>
        <xdr:cNvSpPr txBox="1"/>
      </xdr:nvSpPr>
      <xdr:spPr>
        <a:xfrm>
          <a:off x="419100" y="25749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F0B8387E-D317-40D2-A1DF-D1DCBA8ABF8E}"/>
            </a:ext>
          </a:extLst>
        </xdr:cNvPr>
        <xdr:cNvSpPr txBox="1"/>
      </xdr:nvSpPr>
      <xdr:spPr>
        <a:xfrm>
          <a:off x="419100" y="28162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07014461-7A1E-4146-9A3E-8E82CECF9316}"/>
            </a:ext>
          </a:extLst>
        </xdr:cNvPr>
        <xdr:cNvSpPr txBox="1"/>
      </xdr:nvSpPr>
      <xdr:spPr>
        <a:xfrm>
          <a:off x="419100" y="30575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E78A7D73-466F-4DDB-999D-0892B9F03B4B}"/>
            </a:ext>
          </a:extLst>
        </xdr:cNvPr>
        <xdr:cNvSpPr/>
      </xdr:nvSpPr>
      <xdr:spPr>
        <a:xfrm>
          <a:off x="1270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27729BD9-ED0A-4162-9F4E-6B9A15A4D7E2}"/>
            </a:ext>
          </a:extLst>
        </xdr:cNvPr>
        <xdr:cNvSpPr/>
      </xdr:nvSpPr>
      <xdr:spPr>
        <a:xfrm>
          <a:off x="1986139" y="3853117"/>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AE134F08-BC26-4B49-AC7F-3947020DF5C6}"/>
            </a:ext>
          </a:extLst>
        </xdr:cNvPr>
        <xdr:cNvSpPr/>
      </xdr:nvSpPr>
      <xdr:spPr>
        <a:xfrm>
          <a:off x="3827139" y="3836446"/>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[ 66.2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EB8C9AB5-B9C5-4023-AC89-D40A03F15036}"/>
            </a:ext>
          </a:extLst>
        </xdr:cNvPr>
        <xdr:cNvSpPr/>
      </xdr:nvSpPr>
      <xdr:spPr>
        <a:xfrm>
          <a:off x="5461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20E55223-3113-41EC-A105-0163ED963A10}"/>
            </a:ext>
          </a:extLst>
        </xdr:cNvPr>
        <xdr:cNvSpPr/>
      </xdr:nvSpPr>
      <xdr:spPr>
        <a:xfrm>
          <a:off x="5461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01B15451-B5E7-4DB4-8943-77E41A9F6DCA}"/>
            </a:ext>
          </a:extLst>
        </xdr:cNvPr>
        <xdr:cNvSpPr/>
      </xdr:nvSpPr>
      <xdr:spPr>
        <a:xfrm>
          <a:off x="6985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1B5024DC-E534-4923-B4DE-0A1DA7E2CAE1}"/>
            </a:ext>
          </a:extLst>
        </xdr:cNvPr>
        <xdr:cNvSpPr/>
      </xdr:nvSpPr>
      <xdr:spPr>
        <a:xfrm>
          <a:off x="6985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F767C1C7-8BA3-403F-BDDE-6500B736E5C9}"/>
            </a:ext>
          </a:extLst>
        </xdr:cNvPr>
        <xdr:cNvSpPr/>
      </xdr:nvSpPr>
      <xdr:spPr>
        <a:xfrm>
          <a:off x="8636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AA22433F-866A-49FF-B424-788FA7813E38}"/>
            </a:ext>
          </a:extLst>
        </xdr:cNvPr>
        <xdr:cNvSpPr/>
      </xdr:nvSpPr>
      <xdr:spPr>
        <a:xfrm>
          <a:off x="8636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6068546A-34AB-4532-B717-287385F4EC0B}"/>
            </a:ext>
          </a:extLst>
        </xdr:cNvPr>
        <xdr:cNvSpPr/>
      </xdr:nvSpPr>
      <xdr:spPr>
        <a:xfrm>
          <a:off x="1270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7CC88D5-9647-4689-8F24-75E7E49D8993}"/>
            </a:ext>
          </a:extLst>
        </xdr:cNvPr>
        <xdr:cNvSpPr/>
      </xdr:nvSpPr>
      <xdr:spPr>
        <a:xfrm>
          <a:off x="5778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F641B606-D895-42BA-99F2-BE1BC2B62CDE}"/>
            </a:ext>
          </a:extLst>
        </xdr:cNvPr>
        <xdr:cNvSpPr/>
      </xdr:nvSpPr>
      <xdr:spPr>
        <a:xfrm>
          <a:off x="5778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6DF8196C-98A1-4D97-BC49-3305AED096BA}"/>
            </a:ext>
          </a:extLst>
        </xdr:cNvPr>
        <xdr:cNvSpPr txBox="1"/>
      </xdr:nvSpPr>
      <xdr:spPr>
        <a:xfrm>
          <a:off x="5854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類似団体とほぼ同水準で推移しているが、令和５年度の状況は、前年と比較して４．４ポイント償却が進んだ。町立保育所（２施設：昭和５３年、平成５年建設）、幼稚園（２施設：昭和５７年・平成１１年建設）、公民館（６施設：大半が昭和５０年代建設）等の建設年度が古く償却が進んでいる。保有している多くの施設が大規模修繕時期を経過していることから、公共施設等総合管理計画に基づき、施設の統廃合、定期的な修繕による長寿命化に努める。</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A9740A0A-03DC-4DBF-BE99-2FBD29E9A874}"/>
            </a:ext>
          </a:extLst>
        </xdr:cNvPr>
        <xdr:cNvSpPr txBox="1"/>
      </xdr:nvSpPr>
      <xdr:spPr>
        <a:xfrm>
          <a:off x="1231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BEC31576-F94D-45CE-A429-9A8E40F56935}"/>
            </a:ext>
          </a:extLst>
        </xdr:cNvPr>
        <xdr:cNvCxnSpPr/>
      </xdr:nvCxnSpPr>
      <xdr:spPr>
        <a:xfrm>
          <a:off x="1270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E977F467-D380-41EB-BD5A-05109424BE67}"/>
            </a:ext>
          </a:extLst>
        </xdr:cNvPr>
        <xdr:cNvSpPr txBox="1"/>
      </xdr:nvSpPr>
      <xdr:spPr>
        <a:xfrm>
          <a:off x="795811" y="62466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a:extLst>
            <a:ext uri="{FF2B5EF4-FFF2-40B4-BE49-F238E27FC236}">
              <a16:creationId xmlns:a16="http://schemas.microsoft.com/office/drawing/2014/main" id="{EFB9D0E4-02CB-4AD5-8E6C-881E89DC0E78}"/>
            </a:ext>
          </a:extLst>
        </xdr:cNvPr>
        <xdr:cNvCxnSpPr/>
      </xdr:nvCxnSpPr>
      <xdr:spPr>
        <a:xfrm>
          <a:off x="1270000" y="59086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53" name="テキスト ボックス 52">
          <a:extLst>
            <a:ext uri="{FF2B5EF4-FFF2-40B4-BE49-F238E27FC236}">
              <a16:creationId xmlns:a16="http://schemas.microsoft.com/office/drawing/2014/main" id="{79343559-A07B-4D48-9925-939D7BBE12D6}"/>
            </a:ext>
          </a:extLst>
        </xdr:cNvPr>
        <xdr:cNvSpPr txBox="1"/>
      </xdr:nvSpPr>
      <xdr:spPr>
        <a:xfrm>
          <a:off x="847106" y="58148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a:extLst>
            <a:ext uri="{FF2B5EF4-FFF2-40B4-BE49-F238E27FC236}">
              <a16:creationId xmlns:a16="http://schemas.microsoft.com/office/drawing/2014/main" id="{9B51D89C-6BDD-4FAE-9C73-A72B111E70D8}"/>
            </a:ext>
          </a:extLst>
        </xdr:cNvPr>
        <xdr:cNvCxnSpPr/>
      </xdr:nvCxnSpPr>
      <xdr:spPr>
        <a:xfrm>
          <a:off x="1270000" y="54768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5" name="テキスト ボックス 54">
          <a:extLst>
            <a:ext uri="{FF2B5EF4-FFF2-40B4-BE49-F238E27FC236}">
              <a16:creationId xmlns:a16="http://schemas.microsoft.com/office/drawing/2014/main" id="{B7539B99-488D-4F63-92AE-35858BEF2A15}"/>
            </a:ext>
          </a:extLst>
        </xdr:cNvPr>
        <xdr:cNvSpPr txBox="1"/>
      </xdr:nvSpPr>
      <xdr:spPr>
        <a:xfrm>
          <a:off x="847106" y="53830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a:extLst>
            <a:ext uri="{FF2B5EF4-FFF2-40B4-BE49-F238E27FC236}">
              <a16:creationId xmlns:a16="http://schemas.microsoft.com/office/drawing/2014/main" id="{A5A1C094-F551-4768-8B1A-7F3C6B0E585A}"/>
            </a:ext>
          </a:extLst>
        </xdr:cNvPr>
        <xdr:cNvCxnSpPr/>
      </xdr:nvCxnSpPr>
      <xdr:spPr>
        <a:xfrm>
          <a:off x="1270000" y="50450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7" name="テキスト ボックス 56">
          <a:extLst>
            <a:ext uri="{FF2B5EF4-FFF2-40B4-BE49-F238E27FC236}">
              <a16:creationId xmlns:a16="http://schemas.microsoft.com/office/drawing/2014/main" id="{80CD81BD-886B-4C29-ADCC-CCCD3B2AC838}"/>
            </a:ext>
          </a:extLst>
        </xdr:cNvPr>
        <xdr:cNvSpPr txBox="1"/>
      </xdr:nvSpPr>
      <xdr:spPr>
        <a:xfrm>
          <a:off x="847106" y="49512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a:extLst>
            <a:ext uri="{FF2B5EF4-FFF2-40B4-BE49-F238E27FC236}">
              <a16:creationId xmlns:a16="http://schemas.microsoft.com/office/drawing/2014/main" id="{6D398EF5-A7EF-4C63-BDB3-95BD3044D0DD}"/>
            </a:ext>
          </a:extLst>
        </xdr:cNvPr>
        <xdr:cNvCxnSpPr/>
      </xdr:nvCxnSpPr>
      <xdr:spPr>
        <a:xfrm>
          <a:off x="1270000" y="46132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9" name="テキスト ボックス 58">
          <a:extLst>
            <a:ext uri="{FF2B5EF4-FFF2-40B4-BE49-F238E27FC236}">
              <a16:creationId xmlns:a16="http://schemas.microsoft.com/office/drawing/2014/main" id="{EF6C63E3-EE92-43B4-A2DC-5922B2836C39}"/>
            </a:ext>
          </a:extLst>
        </xdr:cNvPr>
        <xdr:cNvSpPr txBox="1"/>
      </xdr:nvSpPr>
      <xdr:spPr>
        <a:xfrm>
          <a:off x="847106" y="45194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a:extLst>
            <a:ext uri="{FF2B5EF4-FFF2-40B4-BE49-F238E27FC236}">
              <a16:creationId xmlns:a16="http://schemas.microsoft.com/office/drawing/2014/main" id="{B2BED02B-A846-4C58-8290-462EF6F80A90}"/>
            </a:ext>
          </a:extLst>
        </xdr:cNvPr>
        <xdr:cNvCxnSpPr/>
      </xdr:nvCxnSpPr>
      <xdr:spPr>
        <a:xfrm>
          <a:off x="1270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61" name="テキスト ボックス 60">
          <a:extLst>
            <a:ext uri="{FF2B5EF4-FFF2-40B4-BE49-F238E27FC236}">
              <a16:creationId xmlns:a16="http://schemas.microsoft.com/office/drawing/2014/main" id="{D792DE5F-57CB-442D-A345-3E3FD500E914}"/>
            </a:ext>
          </a:extLst>
        </xdr:cNvPr>
        <xdr:cNvSpPr txBox="1"/>
      </xdr:nvSpPr>
      <xdr:spPr>
        <a:xfrm>
          <a:off x="898403" y="408767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a:extLst>
            <a:ext uri="{FF2B5EF4-FFF2-40B4-BE49-F238E27FC236}">
              <a16:creationId xmlns:a16="http://schemas.microsoft.com/office/drawing/2014/main" id="{3F079A70-ED0E-4F44-86CD-FD77A11B1688}"/>
            </a:ext>
          </a:extLst>
        </xdr:cNvPr>
        <xdr:cNvSpPr/>
      </xdr:nvSpPr>
      <xdr:spPr>
        <a:xfrm>
          <a:off x="1270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28</xdr:row>
      <xdr:rowOff>30734</xdr:rowOff>
    </xdr:from>
    <xdr:to>
      <xdr:col>23</xdr:col>
      <xdr:colOff>85090</xdr:colOff>
      <xdr:row>34</xdr:row>
      <xdr:rowOff>92329</xdr:rowOff>
    </xdr:to>
    <xdr:cxnSp macro="">
      <xdr:nvCxnSpPr>
        <xdr:cNvPr id="63" name="直線コネクタ 62">
          <a:extLst>
            <a:ext uri="{FF2B5EF4-FFF2-40B4-BE49-F238E27FC236}">
              <a16:creationId xmlns:a16="http://schemas.microsoft.com/office/drawing/2014/main" id="{D962F108-2F9B-4B7E-8520-553B21995900}"/>
            </a:ext>
          </a:extLst>
        </xdr:cNvPr>
        <xdr:cNvCxnSpPr/>
      </xdr:nvCxnSpPr>
      <xdr:spPr>
        <a:xfrm flipV="1">
          <a:off x="4760595" y="4831334"/>
          <a:ext cx="1270" cy="1090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96156</xdr:rowOff>
    </xdr:from>
    <xdr:ext cx="405111" cy="259045"/>
    <xdr:sp macro="" textlink="">
      <xdr:nvSpPr>
        <xdr:cNvPr id="64" name="有形固定資産減価償却率最小値テキスト">
          <a:extLst>
            <a:ext uri="{FF2B5EF4-FFF2-40B4-BE49-F238E27FC236}">
              <a16:creationId xmlns:a16="http://schemas.microsoft.com/office/drawing/2014/main" id="{CBDFC883-FA4C-461C-8CE8-C97EC2944008}"/>
            </a:ext>
          </a:extLst>
        </xdr:cNvPr>
        <xdr:cNvSpPr txBox="1"/>
      </xdr:nvSpPr>
      <xdr:spPr>
        <a:xfrm>
          <a:off x="4813300" y="59254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92329</xdr:rowOff>
    </xdr:from>
    <xdr:to>
      <xdr:col>23</xdr:col>
      <xdr:colOff>174625</xdr:colOff>
      <xdr:row>34</xdr:row>
      <xdr:rowOff>92329</xdr:rowOff>
    </xdr:to>
    <xdr:cxnSp macro="">
      <xdr:nvCxnSpPr>
        <xdr:cNvPr id="65" name="直線コネクタ 64">
          <a:extLst>
            <a:ext uri="{FF2B5EF4-FFF2-40B4-BE49-F238E27FC236}">
              <a16:creationId xmlns:a16="http://schemas.microsoft.com/office/drawing/2014/main" id="{8830F2C2-750B-430D-B459-27877817FF73}"/>
            </a:ext>
          </a:extLst>
        </xdr:cNvPr>
        <xdr:cNvCxnSpPr/>
      </xdr:nvCxnSpPr>
      <xdr:spPr>
        <a:xfrm>
          <a:off x="4673600" y="5921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148861</xdr:rowOff>
    </xdr:from>
    <xdr:ext cx="405111" cy="259045"/>
    <xdr:sp macro="" textlink="">
      <xdr:nvSpPr>
        <xdr:cNvPr id="66" name="有形固定資産減価償却率最大値テキスト">
          <a:extLst>
            <a:ext uri="{FF2B5EF4-FFF2-40B4-BE49-F238E27FC236}">
              <a16:creationId xmlns:a16="http://schemas.microsoft.com/office/drawing/2014/main" id="{C1EC1C47-CB3C-4D2E-BD35-80794EEE18F5}"/>
            </a:ext>
          </a:extLst>
        </xdr:cNvPr>
        <xdr:cNvSpPr txBox="1"/>
      </xdr:nvSpPr>
      <xdr:spPr>
        <a:xfrm>
          <a:off x="4813300" y="4606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28</xdr:row>
      <xdr:rowOff>30734</xdr:rowOff>
    </xdr:from>
    <xdr:to>
      <xdr:col>23</xdr:col>
      <xdr:colOff>174625</xdr:colOff>
      <xdr:row>28</xdr:row>
      <xdr:rowOff>30734</xdr:rowOff>
    </xdr:to>
    <xdr:cxnSp macro="">
      <xdr:nvCxnSpPr>
        <xdr:cNvPr id="67" name="直線コネクタ 66">
          <a:extLst>
            <a:ext uri="{FF2B5EF4-FFF2-40B4-BE49-F238E27FC236}">
              <a16:creationId xmlns:a16="http://schemas.microsoft.com/office/drawing/2014/main" id="{A636FC3A-A7C9-4732-A610-6916E285660D}"/>
            </a:ext>
          </a:extLst>
        </xdr:cNvPr>
        <xdr:cNvCxnSpPr/>
      </xdr:nvCxnSpPr>
      <xdr:spPr>
        <a:xfrm>
          <a:off x="4673600" y="4831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29481</xdr:rowOff>
    </xdr:from>
    <xdr:ext cx="405111" cy="259045"/>
    <xdr:sp macro="" textlink="">
      <xdr:nvSpPr>
        <xdr:cNvPr id="68" name="有形固定資産減価償却率平均値テキスト">
          <a:extLst>
            <a:ext uri="{FF2B5EF4-FFF2-40B4-BE49-F238E27FC236}">
              <a16:creationId xmlns:a16="http://schemas.microsoft.com/office/drawing/2014/main" id="{99F56541-9E51-4A63-808E-9206D56CAEB0}"/>
            </a:ext>
          </a:extLst>
        </xdr:cNvPr>
        <xdr:cNvSpPr txBox="1"/>
      </xdr:nvSpPr>
      <xdr:spPr>
        <a:xfrm>
          <a:off x="4813300" y="534443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6604</xdr:rowOff>
    </xdr:from>
    <xdr:to>
      <xdr:col>23</xdr:col>
      <xdr:colOff>136525</xdr:colOff>
      <xdr:row>32</xdr:row>
      <xdr:rowOff>108204</xdr:rowOff>
    </xdr:to>
    <xdr:sp macro="" textlink="">
      <xdr:nvSpPr>
        <xdr:cNvPr id="69" name="フローチャート: 判断 68">
          <a:extLst>
            <a:ext uri="{FF2B5EF4-FFF2-40B4-BE49-F238E27FC236}">
              <a16:creationId xmlns:a16="http://schemas.microsoft.com/office/drawing/2014/main" id="{1425AF05-7BD0-4D72-88D6-AE9402CBA678}"/>
            </a:ext>
          </a:extLst>
        </xdr:cNvPr>
        <xdr:cNvSpPr/>
      </xdr:nvSpPr>
      <xdr:spPr>
        <a:xfrm>
          <a:off x="4711700" y="5493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32</xdr:row>
      <xdr:rowOff>15240</xdr:rowOff>
    </xdr:from>
    <xdr:to>
      <xdr:col>19</xdr:col>
      <xdr:colOff>187325</xdr:colOff>
      <xdr:row>32</xdr:row>
      <xdr:rowOff>116840</xdr:rowOff>
    </xdr:to>
    <xdr:sp macro="" textlink="">
      <xdr:nvSpPr>
        <xdr:cNvPr id="70" name="フローチャート: 判断 69">
          <a:extLst>
            <a:ext uri="{FF2B5EF4-FFF2-40B4-BE49-F238E27FC236}">
              <a16:creationId xmlns:a16="http://schemas.microsoft.com/office/drawing/2014/main" id="{2094D273-4116-4AC6-9780-E4D9BE1D4AFF}"/>
            </a:ext>
          </a:extLst>
        </xdr:cNvPr>
        <xdr:cNvSpPr/>
      </xdr:nvSpPr>
      <xdr:spPr>
        <a:xfrm>
          <a:off x="4000500" y="5501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154305</xdr:rowOff>
    </xdr:from>
    <xdr:to>
      <xdr:col>15</xdr:col>
      <xdr:colOff>187325</xdr:colOff>
      <xdr:row>32</xdr:row>
      <xdr:rowOff>84455</xdr:rowOff>
    </xdr:to>
    <xdr:sp macro="" textlink="">
      <xdr:nvSpPr>
        <xdr:cNvPr id="71" name="フローチャート: 判断 70">
          <a:extLst>
            <a:ext uri="{FF2B5EF4-FFF2-40B4-BE49-F238E27FC236}">
              <a16:creationId xmlns:a16="http://schemas.microsoft.com/office/drawing/2014/main" id="{0628AE9D-0BD2-4B60-83A8-BA4744492BCE}"/>
            </a:ext>
          </a:extLst>
        </xdr:cNvPr>
        <xdr:cNvSpPr/>
      </xdr:nvSpPr>
      <xdr:spPr>
        <a:xfrm>
          <a:off x="3238500" y="5469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154305</xdr:rowOff>
    </xdr:from>
    <xdr:to>
      <xdr:col>11</xdr:col>
      <xdr:colOff>187325</xdr:colOff>
      <xdr:row>32</xdr:row>
      <xdr:rowOff>84455</xdr:rowOff>
    </xdr:to>
    <xdr:sp macro="" textlink="">
      <xdr:nvSpPr>
        <xdr:cNvPr id="72" name="フローチャート: 判断 71">
          <a:extLst>
            <a:ext uri="{FF2B5EF4-FFF2-40B4-BE49-F238E27FC236}">
              <a16:creationId xmlns:a16="http://schemas.microsoft.com/office/drawing/2014/main" id="{2B1BCF61-8CC6-4352-A461-5D3C4F64A19F}"/>
            </a:ext>
          </a:extLst>
        </xdr:cNvPr>
        <xdr:cNvSpPr/>
      </xdr:nvSpPr>
      <xdr:spPr>
        <a:xfrm>
          <a:off x="2476500" y="5469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32</xdr:row>
      <xdr:rowOff>69215</xdr:rowOff>
    </xdr:from>
    <xdr:to>
      <xdr:col>7</xdr:col>
      <xdr:colOff>187325</xdr:colOff>
      <xdr:row>32</xdr:row>
      <xdr:rowOff>170815</xdr:rowOff>
    </xdr:to>
    <xdr:sp macro="" textlink="">
      <xdr:nvSpPr>
        <xdr:cNvPr id="73" name="フローチャート: 判断 72">
          <a:extLst>
            <a:ext uri="{FF2B5EF4-FFF2-40B4-BE49-F238E27FC236}">
              <a16:creationId xmlns:a16="http://schemas.microsoft.com/office/drawing/2014/main" id="{0B4AB255-B655-42D8-8E87-30D6DDF6182C}"/>
            </a:ext>
          </a:extLst>
        </xdr:cNvPr>
        <xdr:cNvSpPr/>
      </xdr:nvSpPr>
      <xdr:spPr>
        <a:xfrm>
          <a:off x="1714500" y="5555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a:extLst>
            <a:ext uri="{FF2B5EF4-FFF2-40B4-BE49-F238E27FC236}">
              <a16:creationId xmlns:a16="http://schemas.microsoft.com/office/drawing/2014/main" id="{67D8A7C8-98B2-4ED1-9FD8-BB86D59CE57C}"/>
            </a:ext>
          </a:extLst>
        </xdr:cNvPr>
        <xdr:cNvSpPr txBox="1"/>
      </xdr:nvSpPr>
      <xdr:spPr>
        <a:xfrm>
          <a:off x="4584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a:extLst>
            <a:ext uri="{FF2B5EF4-FFF2-40B4-BE49-F238E27FC236}">
              <a16:creationId xmlns:a16="http://schemas.microsoft.com/office/drawing/2014/main" id="{F073112B-5343-41B0-BE23-B60D177211A5}"/>
            </a:ext>
          </a:extLst>
        </xdr:cNvPr>
        <xdr:cNvSpPr txBox="1"/>
      </xdr:nvSpPr>
      <xdr:spPr>
        <a:xfrm>
          <a:off x="3873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7E995385-970C-4EAD-BB11-D5D9F572D57A}"/>
            </a:ext>
          </a:extLst>
        </xdr:cNvPr>
        <xdr:cNvSpPr txBox="1"/>
      </xdr:nvSpPr>
      <xdr:spPr>
        <a:xfrm>
          <a:off x="3111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9B1EEDAD-6546-42D5-A244-959E9AFA3771}"/>
            </a:ext>
          </a:extLst>
        </xdr:cNvPr>
        <xdr:cNvSpPr txBox="1"/>
      </xdr:nvSpPr>
      <xdr:spPr>
        <a:xfrm>
          <a:off x="2349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DF9FE288-3FF8-4DD8-A5E9-C8D513153721}"/>
            </a:ext>
          </a:extLst>
        </xdr:cNvPr>
        <xdr:cNvSpPr txBox="1"/>
      </xdr:nvSpPr>
      <xdr:spPr>
        <a:xfrm>
          <a:off x="1587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73533</xdr:rowOff>
    </xdr:from>
    <xdr:to>
      <xdr:col>23</xdr:col>
      <xdr:colOff>136525</xdr:colOff>
      <xdr:row>33</xdr:row>
      <xdr:rowOff>3683</xdr:rowOff>
    </xdr:to>
    <xdr:sp macro="" textlink="">
      <xdr:nvSpPr>
        <xdr:cNvPr id="79" name="楕円 78">
          <a:extLst>
            <a:ext uri="{FF2B5EF4-FFF2-40B4-BE49-F238E27FC236}">
              <a16:creationId xmlns:a16="http://schemas.microsoft.com/office/drawing/2014/main" id="{4178F006-DA28-4C40-A6EF-8D35756555E1}"/>
            </a:ext>
          </a:extLst>
        </xdr:cNvPr>
        <xdr:cNvSpPr/>
      </xdr:nvSpPr>
      <xdr:spPr>
        <a:xfrm>
          <a:off x="4711700" y="5559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51960</xdr:rowOff>
    </xdr:from>
    <xdr:ext cx="405111" cy="259045"/>
    <xdr:sp macro="" textlink="">
      <xdr:nvSpPr>
        <xdr:cNvPr id="80" name="有形固定資産減価償却率該当値テキスト">
          <a:extLst>
            <a:ext uri="{FF2B5EF4-FFF2-40B4-BE49-F238E27FC236}">
              <a16:creationId xmlns:a16="http://schemas.microsoft.com/office/drawing/2014/main" id="{F3ACE72C-FF5C-496A-B42B-2DA4BD13AE50}"/>
            </a:ext>
          </a:extLst>
        </xdr:cNvPr>
        <xdr:cNvSpPr txBox="1"/>
      </xdr:nvSpPr>
      <xdr:spPr>
        <a:xfrm>
          <a:off x="4813300" y="55383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149987</xdr:rowOff>
    </xdr:from>
    <xdr:to>
      <xdr:col>19</xdr:col>
      <xdr:colOff>187325</xdr:colOff>
      <xdr:row>32</xdr:row>
      <xdr:rowOff>80137</xdr:rowOff>
    </xdr:to>
    <xdr:sp macro="" textlink="">
      <xdr:nvSpPr>
        <xdr:cNvPr id="81" name="楕円 80">
          <a:extLst>
            <a:ext uri="{FF2B5EF4-FFF2-40B4-BE49-F238E27FC236}">
              <a16:creationId xmlns:a16="http://schemas.microsoft.com/office/drawing/2014/main" id="{C8C66453-E04F-4379-BFBC-3F913F3A2363}"/>
            </a:ext>
          </a:extLst>
        </xdr:cNvPr>
        <xdr:cNvSpPr/>
      </xdr:nvSpPr>
      <xdr:spPr>
        <a:xfrm>
          <a:off x="4000500" y="5464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29337</xdr:rowOff>
    </xdr:from>
    <xdr:to>
      <xdr:col>23</xdr:col>
      <xdr:colOff>85725</xdr:colOff>
      <xdr:row>32</xdr:row>
      <xdr:rowOff>124333</xdr:rowOff>
    </xdr:to>
    <xdr:cxnSp macro="">
      <xdr:nvCxnSpPr>
        <xdr:cNvPr id="82" name="直線コネクタ 81">
          <a:extLst>
            <a:ext uri="{FF2B5EF4-FFF2-40B4-BE49-F238E27FC236}">
              <a16:creationId xmlns:a16="http://schemas.microsoft.com/office/drawing/2014/main" id="{B91F364C-2163-4DF0-9665-39F06A5293B9}"/>
            </a:ext>
          </a:extLst>
        </xdr:cNvPr>
        <xdr:cNvCxnSpPr/>
      </xdr:nvCxnSpPr>
      <xdr:spPr>
        <a:xfrm>
          <a:off x="4051300" y="5515737"/>
          <a:ext cx="711200" cy="94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162941</xdr:rowOff>
    </xdr:from>
    <xdr:to>
      <xdr:col>15</xdr:col>
      <xdr:colOff>187325</xdr:colOff>
      <xdr:row>32</xdr:row>
      <xdr:rowOff>93091</xdr:rowOff>
    </xdr:to>
    <xdr:sp macro="" textlink="">
      <xdr:nvSpPr>
        <xdr:cNvPr id="83" name="楕円 82">
          <a:extLst>
            <a:ext uri="{FF2B5EF4-FFF2-40B4-BE49-F238E27FC236}">
              <a16:creationId xmlns:a16="http://schemas.microsoft.com/office/drawing/2014/main" id="{9F2A8DDA-2823-4D51-81FF-864BCC47AE4F}"/>
            </a:ext>
          </a:extLst>
        </xdr:cNvPr>
        <xdr:cNvSpPr/>
      </xdr:nvSpPr>
      <xdr:spPr>
        <a:xfrm>
          <a:off x="3238500" y="5477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29337</xdr:rowOff>
    </xdr:from>
    <xdr:to>
      <xdr:col>19</xdr:col>
      <xdr:colOff>136525</xdr:colOff>
      <xdr:row>32</xdr:row>
      <xdr:rowOff>42291</xdr:rowOff>
    </xdr:to>
    <xdr:cxnSp macro="">
      <xdr:nvCxnSpPr>
        <xdr:cNvPr id="84" name="直線コネクタ 83">
          <a:extLst>
            <a:ext uri="{FF2B5EF4-FFF2-40B4-BE49-F238E27FC236}">
              <a16:creationId xmlns:a16="http://schemas.microsoft.com/office/drawing/2014/main" id="{5E97947F-7DFD-40BC-B9A4-DC6597EDDEA9}"/>
            </a:ext>
          </a:extLst>
        </xdr:cNvPr>
        <xdr:cNvCxnSpPr/>
      </xdr:nvCxnSpPr>
      <xdr:spPr>
        <a:xfrm flipV="1">
          <a:off x="3289300" y="5515737"/>
          <a:ext cx="762000" cy="12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4445</xdr:rowOff>
    </xdr:from>
    <xdr:to>
      <xdr:col>11</xdr:col>
      <xdr:colOff>187325</xdr:colOff>
      <xdr:row>32</xdr:row>
      <xdr:rowOff>106045</xdr:rowOff>
    </xdr:to>
    <xdr:sp macro="" textlink="">
      <xdr:nvSpPr>
        <xdr:cNvPr id="85" name="楕円 84">
          <a:extLst>
            <a:ext uri="{FF2B5EF4-FFF2-40B4-BE49-F238E27FC236}">
              <a16:creationId xmlns:a16="http://schemas.microsoft.com/office/drawing/2014/main" id="{2532A3CD-89F5-41E6-8BB9-C622AE64021E}"/>
            </a:ext>
          </a:extLst>
        </xdr:cNvPr>
        <xdr:cNvSpPr/>
      </xdr:nvSpPr>
      <xdr:spPr>
        <a:xfrm>
          <a:off x="2476500" y="5490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42291</xdr:rowOff>
    </xdr:from>
    <xdr:to>
      <xdr:col>15</xdr:col>
      <xdr:colOff>136525</xdr:colOff>
      <xdr:row>32</xdr:row>
      <xdr:rowOff>55245</xdr:rowOff>
    </xdr:to>
    <xdr:cxnSp macro="">
      <xdr:nvCxnSpPr>
        <xdr:cNvPr id="86" name="直線コネクタ 85">
          <a:extLst>
            <a:ext uri="{FF2B5EF4-FFF2-40B4-BE49-F238E27FC236}">
              <a16:creationId xmlns:a16="http://schemas.microsoft.com/office/drawing/2014/main" id="{7BC3083F-1811-4FA7-9055-DCF1A4C92D3E}"/>
            </a:ext>
          </a:extLst>
        </xdr:cNvPr>
        <xdr:cNvCxnSpPr/>
      </xdr:nvCxnSpPr>
      <xdr:spPr>
        <a:xfrm flipV="1">
          <a:off x="2527300" y="5528691"/>
          <a:ext cx="762000" cy="12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115443</xdr:rowOff>
    </xdr:from>
    <xdr:to>
      <xdr:col>7</xdr:col>
      <xdr:colOff>187325</xdr:colOff>
      <xdr:row>32</xdr:row>
      <xdr:rowOff>45593</xdr:rowOff>
    </xdr:to>
    <xdr:sp macro="" textlink="">
      <xdr:nvSpPr>
        <xdr:cNvPr id="87" name="楕円 86">
          <a:extLst>
            <a:ext uri="{FF2B5EF4-FFF2-40B4-BE49-F238E27FC236}">
              <a16:creationId xmlns:a16="http://schemas.microsoft.com/office/drawing/2014/main" id="{A36C0EA7-B381-400B-978E-128CB37DAE4E}"/>
            </a:ext>
          </a:extLst>
        </xdr:cNvPr>
        <xdr:cNvSpPr/>
      </xdr:nvSpPr>
      <xdr:spPr>
        <a:xfrm>
          <a:off x="1714500" y="5430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166243</xdr:rowOff>
    </xdr:from>
    <xdr:to>
      <xdr:col>11</xdr:col>
      <xdr:colOff>136525</xdr:colOff>
      <xdr:row>32</xdr:row>
      <xdr:rowOff>55245</xdr:rowOff>
    </xdr:to>
    <xdr:cxnSp macro="">
      <xdr:nvCxnSpPr>
        <xdr:cNvPr id="88" name="直線コネクタ 87">
          <a:extLst>
            <a:ext uri="{FF2B5EF4-FFF2-40B4-BE49-F238E27FC236}">
              <a16:creationId xmlns:a16="http://schemas.microsoft.com/office/drawing/2014/main" id="{657BD2EC-B440-42AB-9C51-CA5626FC56B0}"/>
            </a:ext>
          </a:extLst>
        </xdr:cNvPr>
        <xdr:cNvCxnSpPr/>
      </xdr:nvCxnSpPr>
      <xdr:spPr>
        <a:xfrm>
          <a:off x="1765300" y="5481193"/>
          <a:ext cx="762000" cy="60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32</xdr:row>
      <xdr:rowOff>107967</xdr:rowOff>
    </xdr:from>
    <xdr:ext cx="405111" cy="259045"/>
    <xdr:sp macro="" textlink="">
      <xdr:nvSpPr>
        <xdr:cNvPr id="89" name="n_1aveValue有形固定資産減価償却率">
          <a:extLst>
            <a:ext uri="{FF2B5EF4-FFF2-40B4-BE49-F238E27FC236}">
              <a16:creationId xmlns:a16="http://schemas.microsoft.com/office/drawing/2014/main" id="{CDE6A356-DF82-40B3-B640-4A6448226877}"/>
            </a:ext>
          </a:extLst>
        </xdr:cNvPr>
        <xdr:cNvSpPr txBox="1"/>
      </xdr:nvSpPr>
      <xdr:spPr>
        <a:xfrm>
          <a:off x="3836044" y="5594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100982</xdr:rowOff>
    </xdr:from>
    <xdr:ext cx="405111" cy="259045"/>
    <xdr:sp macro="" textlink="">
      <xdr:nvSpPr>
        <xdr:cNvPr id="90" name="n_2aveValue有形固定資産減価償却率">
          <a:extLst>
            <a:ext uri="{FF2B5EF4-FFF2-40B4-BE49-F238E27FC236}">
              <a16:creationId xmlns:a16="http://schemas.microsoft.com/office/drawing/2014/main" id="{6C7F0022-B0D2-47EF-A1FC-F7C3464F1B33}"/>
            </a:ext>
          </a:extLst>
        </xdr:cNvPr>
        <xdr:cNvSpPr txBox="1"/>
      </xdr:nvSpPr>
      <xdr:spPr>
        <a:xfrm>
          <a:off x="3086744" y="5244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100982</xdr:rowOff>
    </xdr:from>
    <xdr:ext cx="405111" cy="259045"/>
    <xdr:sp macro="" textlink="">
      <xdr:nvSpPr>
        <xdr:cNvPr id="91" name="n_3aveValue有形固定資産減価償却率">
          <a:extLst>
            <a:ext uri="{FF2B5EF4-FFF2-40B4-BE49-F238E27FC236}">
              <a16:creationId xmlns:a16="http://schemas.microsoft.com/office/drawing/2014/main" id="{BDA7D4B1-7653-4847-935B-76C5293A7FAD}"/>
            </a:ext>
          </a:extLst>
        </xdr:cNvPr>
        <xdr:cNvSpPr txBox="1"/>
      </xdr:nvSpPr>
      <xdr:spPr>
        <a:xfrm>
          <a:off x="2324744" y="5244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161942</xdr:rowOff>
    </xdr:from>
    <xdr:ext cx="405111" cy="259045"/>
    <xdr:sp macro="" textlink="">
      <xdr:nvSpPr>
        <xdr:cNvPr id="92" name="n_4aveValue有形固定資産減価償却率">
          <a:extLst>
            <a:ext uri="{FF2B5EF4-FFF2-40B4-BE49-F238E27FC236}">
              <a16:creationId xmlns:a16="http://schemas.microsoft.com/office/drawing/2014/main" id="{01F9D446-3D7B-4463-B900-BD7CE4FFAB6B}"/>
            </a:ext>
          </a:extLst>
        </xdr:cNvPr>
        <xdr:cNvSpPr txBox="1"/>
      </xdr:nvSpPr>
      <xdr:spPr>
        <a:xfrm>
          <a:off x="1562744" y="5648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96664</xdr:rowOff>
    </xdr:from>
    <xdr:ext cx="405111" cy="259045"/>
    <xdr:sp macro="" textlink="">
      <xdr:nvSpPr>
        <xdr:cNvPr id="93" name="n_1mainValue有形固定資産減価償却率">
          <a:extLst>
            <a:ext uri="{FF2B5EF4-FFF2-40B4-BE49-F238E27FC236}">
              <a16:creationId xmlns:a16="http://schemas.microsoft.com/office/drawing/2014/main" id="{E8C955DB-23EC-4BB7-A48B-356F54478156}"/>
            </a:ext>
          </a:extLst>
        </xdr:cNvPr>
        <xdr:cNvSpPr txBox="1"/>
      </xdr:nvSpPr>
      <xdr:spPr>
        <a:xfrm>
          <a:off x="3836044" y="5240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84218</xdr:rowOff>
    </xdr:from>
    <xdr:ext cx="405111" cy="259045"/>
    <xdr:sp macro="" textlink="">
      <xdr:nvSpPr>
        <xdr:cNvPr id="94" name="n_2mainValue有形固定資産減価償却率">
          <a:extLst>
            <a:ext uri="{FF2B5EF4-FFF2-40B4-BE49-F238E27FC236}">
              <a16:creationId xmlns:a16="http://schemas.microsoft.com/office/drawing/2014/main" id="{5BC3FD81-11E7-4356-B621-6F7E23820905}"/>
            </a:ext>
          </a:extLst>
        </xdr:cNvPr>
        <xdr:cNvSpPr txBox="1"/>
      </xdr:nvSpPr>
      <xdr:spPr>
        <a:xfrm>
          <a:off x="3086744" y="55706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97172</xdr:rowOff>
    </xdr:from>
    <xdr:ext cx="405111" cy="259045"/>
    <xdr:sp macro="" textlink="">
      <xdr:nvSpPr>
        <xdr:cNvPr id="95" name="n_3mainValue有形固定資産減価償却率">
          <a:extLst>
            <a:ext uri="{FF2B5EF4-FFF2-40B4-BE49-F238E27FC236}">
              <a16:creationId xmlns:a16="http://schemas.microsoft.com/office/drawing/2014/main" id="{DAED7C95-788B-4834-B44B-AA8F9C6830D5}"/>
            </a:ext>
          </a:extLst>
        </xdr:cNvPr>
        <xdr:cNvSpPr txBox="1"/>
      </xdr:nvSpPr>
      <xdr:spPr>
        <a:xfrm>
          <a:off x="2324744" y="5583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62120</xdr:rowOff>
    </xdr:from>
    <xdr:ext cx="405111" cy="259045"/>
    <xdr:sp macro="" textlink="">
      <xdr:nvSpPr>
        <xdr:cNvPr id="96" name="n_4mainValue有形固定資産減価償却率">
          <a:extLst>
            <a:ext uri="{FF2B5EF4-FFF2-40B4-BE49-F238E27FC236}">
              <a16:creationId xmlns:a16="http://schemas.microsoft.com/office/drawing/2014/main" id="{5A57B4DB-1878-4F09-8D79-3AB77B320CB1}"/>
            </a:ext>
          </a:extLst>
        </xdr:cNvPr>
        <xdr:cNvSpPr txBox="1"/>
      </xdr:nvSpPr>
      <xdr:spPr>
        <a:xfrm>
          <a:off x="1562744" y="52056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7" name="正方形/長方形 96">
          <a:extLst>
            <a:ext uri="{FF2B5EF4-FFF2-40B4-BE49-F238E27FC236}">
              <a16:creationId xmlns:a16="http://schemas.microsoft.com/office/drawing/2014/main" id="{FC487919-101C-401A-8C67-23EE8DF9E33C}"/>
            </a:ext>
          </a:extLst>
        </xdr:cNvPr>
        <xdr:cNvSpPr/>
      </xdr:nvSpPr>
      <xdr:spPr>
        <a:xfrm>
          <a:off x="11303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8" name="正方形/長方形 97">
          <a:extLst>
            <a:ext uri="{FF2B5EF4-FFF2-40B4-BE49-F238E27FC236}">
              <a16:creationId xmlns:a16="http://schemas.microsoft.com/office/drawing/2014/main" id="{CFD00960-E7EF-4293-A9AB-BEAC7E360BD8}"/>
            </a:ext>
          </a:extLst>
        </xdr:cNvPr>
        <xdr:cNvSpPr/>
      </xdr:nvSpPr>
      <xdr:spPr>
        <a:xfrm>
          <a:off x="12373243" y="3853117"/>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9" name="正方形/長方形 98">
          <a:extLst>
            <a:ext uri="{FF2B5EF4-FFF2-40B4-BE49-F238E27FC236}">
              <a16:creationId xmlns:a16="http://schemas.microsoft.com/office/drawing/2014/main" id="{A488E401-0A8A-4364-B0A4-BA2D857F484F}"/>
            </a:ext>
          </a:extLst>
        </xdr:cNvPr>
        <xdr:cNvSpPr/>
      </xdr:nvSpPr>
      <xdr:spPr>
        <a:xfrm>
          <a:off x="13818140" y="3836446"/>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[ 810.6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0" name="正方形/長方形 99">
          <a:extLst>
            <a:ext uri="{FF2B5EF4-FFF2-40B4-BE49-F238E27FC236}">
              <a16:creationId xmlns:a16="http://schemas.microsoft.com/office/drawing/2014/main" id="{F354B0E4-65E4-44BB-8D44-7AC8CAC1EF3B}"/>
            </a:ext>
          </a:extLst>
        </xdr:cNvPr>
        <xdr:cNvSpPr/>
      </xdr:nvSpPr>
      <xdr:spPr>
        <a:xfrm>
          <a:off x="15494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1" name="正方形/長方形 100">
          <a:extLst>
            <a:ext uri="{FF2B5EF4-FFF2-40B4-BE49-F238E27FC236}">
              <a16:creationId xmlns:a16="http://schemas.microsoft.com/office/drawing/2014/main" id="{9C5DBF90-9BC1-4115-A4D8-C4FFC25FF4EA}"/>
            </a:ext>
          </a:extLst>
        </xdr:cNvPr>
        <xdr:cNvSpPr/>
      </xdr:nvSpPr>
      <xdr:spPr>
        <a:xfrm>
          <a:off x="15494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2" name="正方形/長方形 101">
          <a:extLst>
            <a:ext uri="{FF2B5EF4-FFF2-40B4-BE49-F238E27FC236}">
              <a16:creationId xmlns:a16="http://schemas.microsoft.com/office/drawing/2014/main" id="{52A3BA27-6065-455B-8E91-56E059F73840}"/>
            </a:ext>
          </a:extLst>
        </xdr:cNvPr>
        <xdr:cNvSpPr/>
      </xdr:nvSpPr>
      <xdr:spPr>
        <a:xfrm>
          <a:off x="17018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3" name="正方形/長方形 102">
          <a:extLst>
            <a:ext uri="{FF2B5EF4-FFF2-40B4-BE49-F238E27FC236}">
              <a16:creationId xmlns:a16="http://schemas.microsoft.com/office/drawing/2014/main" id="{51F89418-3335-41F5-AFD9-D8B1591AC887}"/>
            </a:ext>
          </a:extLst>
        </xdr:cNvPr>
        <xdr:cNvSpPr/>
      </xdr:nvSpPr>
      <xdr:spPr>
        <a:xfrm>
          <a:off x="17018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4" name="正方形/長方形 103">
          <a:extLst>
            <a:ext uri="{FF2B5EF4-FFF2-40B4-BE49-F238E27FC236}">
              <a16:creationId xmlns:a16="http://schemas.microsoft.com/office/drawing/2014/main" id="{AF50AEDE-843F-43ED-8E1B-0417C1B9E71F}"/>
            </a:ext>
          </a:extLst>
        </xdr:cNvPr>
        <xdr:cNvSpPr/>
      </xdr:nvSpPr>
      <xdr:spPr>
        <a:xfrm>
          <a:off x="18669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5" name="正方形/長方形 104">
          <a:extLst>
            <a:ext uri="{FF2B5EF4-FFF2-40B4-BE49-F238E27FC236}">
              <a16:creationId xmlns:a16="http://schemas.microsoft.com/office/drawing/2014/main" id="{FE536436-B5C5-4E4D-A3E9-8F355478C75A}"/>
            </a:ext>
          </a:extLst>
        </xdr:cNvPr>
        <xdr:cNvSpPr/>
      </xdr:nvSpPr>
      <xdr:spPr>
        <a:xfrm>
          <a:off x="18669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6" name="正方形/長方形 105">
          <a:extLst>
            <a:ext uri="{FF2B5EF4-FFF2-40B4-BE49-F238E27FC236}">
              <a16:creationId xmlns:a16="http://schemas.microsoft.com/office/drawing/2014/main" id="{0B0D1223-C07B-4358-A796-719CEB45285D}"/>
            </a:ext>
          </a:extLst>
        </xdr:cNvPr>
        <xdr:cNvSpPr/>
      </xdr:nvSpPr>
      <xdr:spPr>
        <a:xfrm>
          <a:off x="11303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7" name="正方形/長方形 106">
          <a:extLst>
            <a:ext uri="{FF2B5EF4-FFF2-40B4-BE49-F238E27FC236}">
              <a16:creationId xmlns:a16="http://schemas.microsoft.com/office/drawing/2014/main" id="{D4A894A6-84D9-460E-952A-6886B4054DA8}"/>
            </a:ext>
          </a:extLst>
        </xdr:cNvPr>
        <xdr:cNvSpPr/>
      </xdr:nvSpPr>
      <xdr:spPr>
        <a:xfrm>
          <a:off x="15811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a:extLst>
            <a:ext uri="{FF2B5EF4-FFF2-40B4-BE49-F238E27FC236}">
              <a16:creationId xmlns:a16="http://schemas.microsoft.com/office/drawing/2014/main" id="{6ECCD6E0-8807-403D-AAE9-1FF4830EF4D3}"/>
            </a:ext>
          </a:extLst>
        </xdr:cNvPr>
        <xdr:cNvSpPr/>
      </xdr:nvSpPr>
      <xdr:spPr>
        <a:xfrm>
          <a:off x="15811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a:extLst>
            <a:ext uri="{FF2B5EF4-FFF2-40B4-BE49-F238E27FC236}">
              <a16:creationId xmlns:a16="http://schemas.microsoft.com/office/drawing/2014/main" id="{321C3615-0271-4C47-BBA1-F2AA3533DC85}"/>
            </a:ext>
          </a:extLst>
        </xdr:cNvPr>
        <xdr:cNvSpPr txBox="1"/>
      </xdr:nvSpPr>
      <xdr:spPr>
        <a:xfrm>
          <a:off x="15887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役場新庁舎建設や令和４年８月豪雨災害に伴う災害復旧事業等により、平成３０年度以降地方債残高は年々増加している。前年の豪雨災害により大きく取り崩した財政調整基金については、令和５年度に積立を行ったものの、債務償還比率は、類似団体平均と比較して大きく上回っている。現在取り組んでいる地域振興拠点施設整備や中学校の長寿命化整備に係る地方債発行額も多額となることから、比率は高めに推移すると見込まれるが、財源確保はもとより、他事業の地方債発行額の抑制を図り、将来的な財政負担の軽減に努める。</a:t>
          </a:r>
        </a:p>
      </xdr:txBody>
    </xdr:sp>
    <xdr:clientData/>
  </xdr:twoCellAnchor>
  <xdr:oneCellAnchor>
    <xdr:from>
      <xdr:col>57</xdr:col>
      <xdr:colOff>111125</xdr:colOff>
      <xdr:row>23</xdr:row>
      <xdr:rowOff>47625</xdr:rowOff>
    </xdr:from>
    <xdr:ext cx="349839" cy="225703"/>
    <xdr:sp macro="" textlink="">
      <xdr:nvSpPr>
        <xdr:cNvPr id="110" name="テキスト ボックス 109">
          <a:extLst>
            <a:ext uri="{FF2B5EF4-FFF2-40B4-BE49-F238E27FC236}">
              <a16:creationId xmlns:a16="http://schemas.microsoft.com/office/drawing/2014/main" id="{D6A7C4CE-518D-4F98-B771-AFDA125F9437}"/>
            </a:ext>
          </a:extLst>
        </xdr:cNvPr>
        <xdr:cNvSpPr txBox="1"/>
      </xdr:nvSpPr>
      <xdr:spPr>
        <a:xfrm>
          <a:off x="11264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a:extLst>
            <a:ext uri="{FF2B5EF4-FFF2-40B4-BE49-F238E27FC236}">
              <a16:creationId xmlns:a16="http://schemas.microsoft.com/office/drawing/2014/main" id="{3C095A25-0082-408F-9613-94B3EAAABFF8}"/>
            </a:ext>
          </a:extLst>
        </xdr:cNvPr>
        <xdr:cNvCxnSpPr/>
      </xdr:nvCxnSpPr>
      <xdr:spPr>
        <a:xfrm>
          <a:off x="11303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2" name="テキスト ボックス 111">
          <a:extLst>
            <a:ext uri="{FF2B5EF4-FFF2-40B4-BE49-F238E27FC236}">
              <a16:creationId xmlns:a16="http://schemas.microsoft.com/office/drawing/2014/main" id="{4CCC40CD-C0DD-412E-BF71-681A165A35E9}"/>
            </a:ext>
          </a:extLst>
        </xdr:cNvPr>
        <xdr:cNvSpPr txBox="1"/>
      </xdr:nvSpPr>
      <xdr:spPr>
        <a:xfrm>
          <a:off x="10756676" y="62466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3" name="直線コネクタ 112">
          <a:extLst>
            <a:ext uri="{FF2B5EF4-FFF2-40B4-BE49-F238E27FC236}">
              <a16:creationId xmlns:a16="http://schemas.microsoft.com/office/drawing/2014/main" id="{491C1AC7-9215-4D8F-80F3-70453C25813F}"/>
            </a:ext>
          </a:extLst>
        </xdr:cNvPr>
        <xdr:cNvCxnSpPr/>
      </xdr:nvCxnSpPr>
      <xdr:spPr>
        <a:xfrm>
          <a:off x="11303000" y="603204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4" name="テキスト ボックス 113">
          <a:extLst>
            <a:ext uri="{FF2B5EF4-FFF2-40B4-BE49-F238E27FC236}">
              <a16:creationId xmlns:a16="http://schemas.microsoft.com/office/drawing/2014/main" id="{17A09600-8CD6-4DC1-AB2D-5C4D205D56C9}"/>
            </a:ext>
          </a:extLst>
        </xdr:cNvPr>
        <xdr:cNvSpPr txBox="1"/>
      </xdr:nvSpPr>
      <xdr:spPr>
        <a:xfrm>
          <a:off x="10756676" y="593824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5" name="直線コネクタ 114">
          <a:extLst>
            <a:ext uri="{FF2B5EF4-FFF2-40B4-BE49-F238E27FC236}">
              <a16:creationId xmlns:a16="http://schemas.microsoft.com/office/drawing/2014/main" id="{3485C256-DDA7-4D8E-A4CA-11502FE5FCDA}"/>
            </a:ext>
          </a:extLst>
        </xdr:cNvPr>
        <xdr:cNvCxnSpPr/>
      </xdr:nvCxnSpPr>
      <xdr:spPr>
        <a:xfrm>
          <a:off x="11303000" y="572361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16" name="テキスト ボックス 115">
          <a:extLst>
            <a:ext uri="{FF2B5EF4-FFF2-40B4-BE49-F238E27FC236}">
              <a16:creationId xmlns:a16="http://schemas.microsoft.com/office/drawing/2014/main" id="{F53F805E-2055-47C0-8BB6-48A602E19B88}"/>
            </a:ext>
          </a:extLst>
        </xdr:cNvPr>
        <xdr:cNvSpPr txBox="1"/>
      </xdr:nvSpPr>
      <xdr:spPr>
        <a:xfrm>
          <a:off x="10828811" y="562981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7" name="直線コネクタ 116">
          <a:extLst>
            <a:ext uri="{FF2B5EF4-FFF2-40B4-BE49-F238E27FC236}">
              <a16:creationId xmlns:a16="http://schemas.microsoft.com/office/drawing/2014/main" id="{1181C5F0-541E-443F-A619-18A0D99679FA}"/>
            </a:ext>
          </a:extLst>
        </xdr:cNvPr>
        <xdr:cNvCxnSpPr/>
      </xdr:nvCxnSpPr>
      <xdr:spPr>
        <a:xfrm>
          <a:off x="11303000" y="5415189"/>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18" name="テキスト ボックス 117">
          <a:extLst>
            <a:ext uri="{FF2B5EF4-FFF2-40B4-BE49-F238E27FC236}">
              <a16:creationId xmlns:a16="http://schemas.microsoft.com/office/drawing/2014/main" id="{5107CE7F-8C41-4C5B-BD8F-F9D770989D3D}"/>
            </a:ext>
          </a:extLst>
        </xdr:cNvPr>
        <xdr:cNvSpPr txBox="1"/>
      </xdr:nvSpPr>
      <xdr:spPr>
        <a:xfrm>
          <a:off x="10828811" y="532138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19" name="直線コネクタ 118">
          <a:extLst>
            <a:ext uri="{FF2B5EF4-FFF2-40B4-BE49-F238E27FC236}">
              <a16:creationId xmlns:a16="http://schemas.microsoft.com/office/drawing/2014/main" id="{83264FC7-36CF-42F5-B029-6B3E1EB841E0}"/>
            </a:ext>
          </a:extLst>
        </xdr:cNvPr>
        <xdr:cNvCxnSpPr/>
      </xdr:nvCxnSpPr>
      <xdr:spPr>
        <a:xfrm>
          <a:off x="11303000" y="5106761"/>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0" name="テキスト ボックス 119">
          <a:extLst>
            <a:ext uri="{FF2B5EF4-FFF2-40B4-BE49-F238E27FC236}">
              <a16:creationId xmlns:a16="http://schemas.microsoft.com/office/drawing/2014/main" id="{9B044741-AD9B-44B1-9306-BA83FC2A41E4}"/>
            </a:ext>
          </a:extLst>
        </xdr:cNvPr>
        <xdr:cNvSpPr txBox="1"/>
      </xdr:nvSpPr>
      <xdr:spPr>
        <a:xfrm>
          <a:off x="10828811" y="501296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1" name="直線コネクタ 120">
          <a:extLst>
            <a:ext uri="{FF2B5EF4-FFF2-40B4-BE49-F238E27FC236}">
              <a16:creationId xmlns:a16="http://schemas.microsoft.com/office/drawing/2014/main" id="{FE12DC2A-4894-440C-8B10-03FEBFBF1A26}"/>
            </a:ext>
          </a:extLst>
        </xdr:cNvPr>
        <xdr:cNvCxnSpPr/>
      </xdr:nvCxnSpPr>
      <xdr:spPr>
        <a:xfrm>
          <a:off x="11303000" y="479833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2" name="テキスト ボックス 121">
          <a:extLst>
            <a:ext uri="{FF2B5EF4-FFF2-40B4-BE49-F238E27FC236}">
              <a16:creationId xmlns:a16="http://schemas.microsoft.com/office/drawing/2014/main" id="{31325B16-A462-4CED-8FBD-1FED5DFCB453}"/>
            </a:ext>
          </a:extLst>
        </xdr:cNvPr>
        <xdr:cNvSpPr txBox="1"/>
      </xdr:nvSpPr>
      <xdr:spPr>
        <a:xfrm>
          <a:off x="10828811" y="470453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3" name="直線コネクタ 122">
          <a:extLst>
            <a:ext uri="{FF2B5EF4-FFF2-40B4-BE49-F238E27FC236}">
              <a16:creationId xmlns:a16="http://schemas.microsoft.com/office/drawing/2014/main" id="{5F2BB9CF-C59E-478F-A6DB-6F191BFB83B9}"/>
            </a:ext>
          </a:extLst>
        </xdr:cNvPr>
        <xdr:cNvCxnSpPr/>
      </xdr:nvCxnSpPr>
      <xdr:spPr>
        <a:xfrm>
          <a:off x="11303000" y="448990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4" name="テキスト ボックス 123">
          <a:extLst>
            <a:ext uri="{FF2B5EF4-FFF2-40B4-BE49-F238E27FC236}">
              <a16:creationId xmlns:a16="http://schemas.microsoft.com/office/drawing/2014/main" id="{63908CE4-37C9-452F-873D-F6D55FDEB1B5}"/>
            </a:ext>
          </a:extLst>
        </xdr:cNvPr>
        <xdr:cNvSpPr txBox="1"/>
      </xdr:nvSpPr>
      <xdr:spPr>
        <a:xfrm>
          <a:off x="10931403" y="439610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16026C61-62EF-467D-8B23-8E5E5BD6ACA0}"/>
            </a:ext>
          </a:extLst>
        </xdr:cNvPr>
        <xdr:cNvCxnSpPr/>
      </xdr:nvCxnSpPr>
      <xdr:spPr>
        <a:xfrm>
          <a:off x="11303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125AB4C0-EBC9-4A10-9E3D-56A578BDCE47}"/>
            </a:ext>
          </a:extLst>
        </xdr:cNvPr>
        <xdr:cNvSpPr/>
      </xdr:nvSpPr>
      <xdr:spPr>
        <a:xfrm>
          <a:off x="11303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33</xdr:row>
      <xdr:rowOff>82114</xdr:rowOff>
    </xdr:to>
    <xdr:cxnSp macro="">
      <xdr:nvCxnSpPr>
        <xdr:cNvPr id="127" name="直線コネクタ 126">
          <a:extLst>
            <a:ext uri="{FF2B5EF4-FFF2-40B4-BE49-F238E27FC236}">
              <a16:creationId xmlns:a16="http://schemas.microsoft.com/office/drawing/2014/main" id="{BB3B800E-7249-47B2-A266-9B4BE0569092}"/>
            </a:ext>
          </a:extLst>
        </xdr:cNvPr>
        <xdr:cNvCxnSpPr/>
      </xdr:nvCxnSpPr>
      <xdr:spPr>
        <a:xfrm flipV="1">
          <a:off x="14793595" y="4489903"/>
          <a:ext cx="1269" cy="12500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85941</xdr:rowOff>
    </xdr:from>
    <xdr:ext cx="469744" cy="259045"/>
    <xdr:sp macro="" textlink="">
      <xdr:nvSpPr>
        <xdr:cNvPr id="128" name="債務償還比率最小値テキスト">
          <a:extLst>
            <a:ext uri="{FF2B5EF4-FFF2-40B4-BE49-F238E27FC236}">
              <a16:creationId xmlns:a16="http://schemas.microsoft.com/office/drawing/2014/main" id="{C6275B64-5101-426A-803E-561AC47B5B37}"/>
            </a:ext>
          </a:extLst>
        </xdr:cNvPr>
        <xdr:cNvSpPr txBox="1"/>
      </xdr:nvSpPr>
      <xdr:spPr>
        <a:xfrm>
          <a:off x="14846300" y="5743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82114</xdr:rowOff>
    </xdr:from>
    <xdr:to>
      <xdr:col>76</xdr:col>
      <xdr:colOff>111125</xdr:colOff>
      <xdr:row>33</xdr:row>
      <xdr:rowOff>82114</xdr:rowOff>
    </xdr:to>
    <xdr:cxnSp macro="">
      <xdr:nvCxnSpPr>
        <xdr:cNvPr id="129" name="直線コネクタ 128">
          <a:extLst>
            <a:ext uri="{FF2B5EF4-FFF2-40B4-BE49-F238E27FC236}">
              <a16:creationId xmlns:a16="http://schemas.microsoft.com/office/drawing/2014/main" id="{766AD844-1E36-4D98-8C09-05E1DB38B9E9}"/>
            </a:ext>
          </a:extLst>
        </xdr:cNvPr>
        <xdr:cNvCxnSpPr/>
      </xdr:nvCxnSpPr>
      <xdr:spPr>
        <a:xfrm>
          <a:off x="14706600" y="5739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0" name="債務償還比率最大値テキスト">
          <a:extLst>
            <a:ext uri="{FF2B5EF4-FFF2-40B4-BE49-F238E27FC236}">
              <a16:creationId xmlns:a16="http://schemas.microsoft.com/office/drawing/2014/main" id="{ED218C18-7F39-4153-A395-30D7BE7E2C1C}"/>
            </a:ext>
          </a:extLst>
        </xdr:cNvPr>
        <xdr:cNvSpPr txBox="1"/>
      </xdr:nvSpPr>
      <xdr:spPr>
        <a:xfrm>
          <a:off x="14846300" y="426513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1" name="直線コネクタ 130">
          <a:extLst>
            <a:ext uri="{FF2B5EF4-FFF2-40B4-BE49-F238E27FC236}">
              <a16:creationId xmlns:a16="http://schemas.microsoft.com/office/drawing/2014/main" id="{1F46F201-3EB3-4ABA-8DA4-E86C56FD1B2F}"/>
            </a:ext>
          </a:extLst>
        </xdr:cNvPr>
        <xdr:cNvCxnSpPr/>
      </xdr:nvCxnSpPr>
      <xdr:spPr>
        <a:xfrm>
          <a:off x="14706600" y="44899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95838</xdr:rowOff>
    </xdr:from>
    <xdr:ext cx="469744" cy="259045"/>
    <xdr:sp macro="" textlink="">
      <xdr:nvSpPr>
        <xdr:cNvPr id="132" name="債務償還比率平均値テキスト">
          <a:extLst>
            <a:ext uri="{FF2B5EF4-FFF2-40B4-BE49-F238E27FC236}">
              <a16:creationId xmlns:a16="http://schemas.microsoft.com/office/drawing/2014/main" id="{FF335329-EBF7-4E80-8BC5-FAEB9EFCB9ED}"/>
            </a:ext>
          </a:extLst>
        </xdr:cNvPr>
        <xdr:cNvSpPr txBox="1"/>
      </xdr:nvSpPr>
      <xdr:spPr>
        <a:xfrm>
          <a:off x="14846300" y="48964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72961</xdr:rowOff>
    </xdr:from>
    <xdr:to>
      <xdr:col>76</xdr:col>
      <xdr:colOff>73025</xdr:colOff>
      <xdr:row>30</xdr:row>
      <xdr:rowOff>3111</xdr:rowOff>
    </xdr:to>
    <xdr:sp macro="" textlink="">
      <xdr:nvSpPr>
        <xdr:cNvPr id="133" name="フローチャート: 判断 132">
          <a:extLst>
            <a:ext uri="{FF2B5EF4-FFF2-40B4-BE49-F238E27FC236}">
              <a16:creationId xmlns:a16="http://schemas.microsoft.com/office/drawing/2014/main" id="{B4D06E1C-6C1C-4C31-99B5-0DED908D3B43}"/>
            </a:ext>
          </a:extLst>
        </xdr:cNvPr>
        <xdr:cNvSpPr/>
      </xdr:nvSpPr>
      <xdr:spPr>
        <a:xfrm>
          <a:off x="14744700" y="5045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86224</xdr:rowOff>
    </xdr:from>
    <xdr:to>
      <xdr:col>72</xdr:col>
      <xdr:colOff>123825</xdr:colOff>
      <xdr:row>30</xdr:row>
      <xdr:rowOff>16374</xdr:rowOff>
    </xdr:to>
    <xdr:sp macro="" textlink="">
      <xdr:nvSpPr>
        <xdr:cNvPr id="134" name="フローチャート: 判断 133">
          <a:extLst>
            <a:ext uri="{FF2B5EF4-FFF2-40B4-BE49-F238E27FC236}">
              <a16:creationId xmlns:a16="http://schemas.microsoft.com/office/drawing/2014/main" id="{195A464A-B09A-4192-8889-CA183B3368CB}"/>
            </a:ext>
          </a:extLst>
        </xdr:cNvPr>
        <xdr:cNvSpPr/>
      </xdr:nvSpPr>
      <xdr:spPr>
        <a:xfrm>
          <a:off x="14033500" y="5058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82831</xdr:rowOff>
    </xdr:from>
    <xdr:to>
      <xdr:col>68</xdr:col>
      <xdr:colOff>123825</xdr:colOff>
      <xdr:row>30</xdr:row>
      <xdr:rowOff>12981</xdr:rowOff>
    </xdr:to>
    <xdr:sp macro="" textlink="">
      <xdr:nvSpPr>
        <xdr:cNvPr id="135" name="フローチャート: 判断 134">
          <a:extLst>
            <a:ext uri="{FF2B5EF4-FFF2-40B4-BE49-F238E27FC236}">
              <a16:creationId xmlns:a16="http://schemas.microsoft.com/office/drawing/2014/main" id="{15C05299-A940-4E09-B03C-1F00DF5FBC88}"/>
            </a:ext>
          </a:extLst>
        </xdr:cNvPr>
        <xdr:cNvSpPr/>
      </xdr:nvSpPr>
      <xdr:spPr>
        <a:xfrm>
          <a:off x="13271500" y="5054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111397</xdr:rowOff>
    </xdr:from>
    <xdr:to>
      <xdr:col>64</xdr:col>
      <xdr:colOff>123825</xdr:colOff>
      <xdr:row>31</xdr:row>
      <xdr:rowOff>41547</xdr:rowOff>
    </xdr:to>
    <xdr:sp macro="" textlink="">
      <xdr:nvSpPr>
        <xdr:cNvPr id="136" name="フローチャート: 判断 135">
          <a:extLst>
            <a:ext uri="{FF2B5EF4-FFF2-40B4-BE49-F238E27FC236}">
              <a16:creationId xmlns:a16="http://schemas.microsoft.com/office/drawing/2014/main" id="{840C8CB6-E12B-4567-83A7-136629ED30F4}"/>
            </a:ext>
          </a:extLst>
        </xdr:cNvPr>
        <xdr:cNvSpPr/>
      </xdr:nvSpPr>
      <xdr:spPr>
        <a:xfrm>
          <a:off x="12509500" y="5254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145324</xdr:rowOff>
    </xdr:from>
    <xdr:to>
      <xdr:col>60</xdr:col>
      <xdr:colOff>123825</xdr:colOff>
      <xdr:row>31</xdr:row>
      <xdr:rowOff>75474</xdr:rowOff>
    </xdr:to>
    <xdr:sp macro="" textlink="">
      <xdr:nvSpPr>
        <xdr:cNvPr id="137" name="フローチャート: 判断 136">
          <a:extLst>
            <a:ext uri="{FF2B5EF4-FFF2-40B4-BE49-F238E27FC236}">
              <a16:creationId xmlns:a16="http://schemas.microsoft.com/office/drawing/2014/main" id="{617E7219-A87A-48ED-841D-5FDFD73B7875}"/>
            </a:ext>
          </a:extLst>
        </xdr:cNvPr>
        <xdr:cNvSpPr/>
      </xdr:nvSpPr>
      <xdr:spPr>
        <a:xfrm>
          <a:off x="11747500" y="528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A0483F85-AD40-4629-B286-EB900B1A22C9}"/>
            </a:ext>
          </a:extLst>
        </xdr:cNvPr>
        <xdr:cNvSpPr txBox="1"/>
      </xdr:nvSpPr>
      <xdr:spPr>
        <a:xfrm>
          <a:off x="14617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E5CBD05A-CEC1-49E1-8DB8-0A6675A78925}"/>
            </a:ext>
          </a:extLst>
        </xdr:cNvPr>
        <xdr:cNvSpPr txBox="1"/>
      </xdr:nvSpPr>
      <xdr:spPr>
        <a:xfrm>
          <a:off x="13906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E9DD07ED-0BC8-49F3-ADBF-1190C29327CA}"/>
            </a:ext>
          </a:extLst>
        </xdr:cNvPr>
        <xdr:cNvSpPr txBox="1"/>
      </xdr:nvSpPr>
      <xdr:spPr>
        <a:xfrm>
          <a:off x="13144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3AD65114-A6A9-4707-B08B-32512A65C45C}"/>
            </a:ext>
          </a:extLst>
        </xdr:cNvPr>
        <xdr:cNvSpPr txBox="1"/>
      </xdr:nvSpPr>
      <xdr:spPr>
        <a:xfrm>
          <a:off x="12382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256C9E10-43B3-4293-A089-E52550FFC2CE}"/>
            </a:ext>
          </a:extLst>
        </xdr:cNvPr>
        <xdr:cNvSpPr txBox="1"/>
      </xdr:nvSpPr>
      <xdr:spPr>
        <a:xfrm>
          <a:off x="11620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33</xdr:row>
      <xdr:rowOff>31315</xdr:rowOff>
    </xdr:from>
    <xdr:to>
      <xdr:col>76</xdr:col>
      <xdr:colOff>73025</xdr:colOff>
      <xdr:row>33</xdr:row>
      <xdr:rowOff>132914</xdr:rowOff>
    </xdr:to>
    <xdr:sp macro="" textlink="">
      <xdr:nvSpPr>
        <xdr:cNvPr id="143" name="楕円 142">
          <a:extLst>
            <a:ext uri="{FF2B5EF4-FFF2-40B4-BE49-F238E27FC236}">
              <a16:creationId xmlns:a16="http://schemas.microsoft.com/office/drawing/2014/main" id="{B44A40D5-5EAC-4A3F-88BC-FC530470AC5B}"/>
            </a:ext>
          </a:extLst>
        </xdr:cNvPr>
        <xdr:cNvSpPr/>
      </xdr:nvSpPr>
      <xdr:spPr>
        <a:xfrm>
          <a:off x="14744700" y="568916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32</xdr:row>
      <xdr:rowOff>117692</xdr:rowOff>
    </xdr:from>
    <xdr:ext cx="469744" cy="259045"/>
    <xdr:sp macro="" textlink="">
      <xdr:nvSpPr>
        <xdr:cNvPr id="144" name="債務償還比率該当値テキスト">
          <a:extLst>
            <a:ext uri="{FF2B5EF4-FFF2-40B4-BE49-F238E27FC236}">
              <a16:creationId xmlns:a16="http://schemas.microsoft.com/office/drawing/2014/main" id="{DA949375-0EB4-4DFA-8834-FACA121E0917}"/>
            </a:ext>
          </a:extLst>
        </xdr:cNvPr>
        <xdr:cNvSpPr txBox="1"/>
      </xdr:nvSpPr>
      <xdr:spPr>
        <a:xfrm>
          <a:off x="14846300" y="5604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33</xdr:row>
      <xdr:rowOff>71873</xdr:rowOff>
    </xdr:from>
    <xdr:to>
      <xdr:col>72</xdr:col>
      <xdr:colOff>123825</xdr:colOff>
      <xdr:row>34</xdr:row>
      <xdr:rowOff>2023</xdr:rowOff>
    </xdr:to>
    <xdr:sp macro="" textlink="">
      <xdr:nvSpPr>
        <xdr:cNvPr id="145" name="楕円 144">
          <a:extLst>
            <a:ext uri="{FF2B5EF4-FFF2-40B4-BE49-F238E27FC236}">
              <a16:creationId xmlns:a16="http://schemas.microsoft.com/office/drawing/2014/main" id="{A85BCF86-A838-4B79-95FC-BEC40DC954E5}"/>
            </a:ext>
          </a:extLst>
        </xdr:cNvPr>
        <xdr:cNvSpPr/>
      </xdr:nvSpPr>
      <xdr:spPr>
        <a:xfrm>
          <a:off x="14033500" y="5729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33</xdr:row>
      <xdr:rowOff>82114</xdr:rowOff>
    </xdr:from>
    <xdr:to>
      <xdr:col>76</xdr:col>
      <xdr:colOff>22225</xdr:colOff>
      <xdr:row>33</xdr:row>
      <xdr:rowOff>122673</xdr:rowOff>
    </xdr:to>
    <xdr:cxnSp macro="">
      <xdr:nvCxnSpPr>
        <xdr:cNvPr id="146" name="直線コネクタ 145">
          <a:extLst>
            <a:ext uri="{FF2B5EF4-FFF2-40B4-BE49-F238E27FC236}">
              <a16:creationId xmlns:a16="http://schemas.microsoft.com/office/drawing/2014/main" id="{CBCF2228-D6F7-422E-957F-74D5E74F89F4}"/>
            </a:ext>
          </a:extLst>
        </xdr:cNvPr>
        <xdr:cNvCxnSpPr/>
      </xdr:nvCxnSpPr>
      <xdr:spPr>
        <a:xfrm flipV="1">
          <a:off x="14084300" y="5739964"/>
          <a:ext cx="711200" cy="40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32</xdr:row>
      <xdr:rowOff>139074</xdr:rowOff>
    </xdr:from>
    <xdr:to>
      <xdr:col>68</xdr:col>
      <xdr:colOff>123825</xdr:colOff>
      <xdr:row>33</xdr:row>
      <xdr:rowOff>69224</xdr:rowOff>
    </xdr:to>
    <xdr:sp macro="" textlink="">
      <xdr:nvSpPr>
        <xdr:cNvPr id="147" name="楕円 146">
          <a:extLst>
            <a:ext uri="{FF2B5EF4-FFF2-40B4-BE49-F238E27FC236}">
              <a16:creationId xmlns:a16="http://schemas.microsoft.com/office/drawing/2014/main" id="{B5708F00-895C-4697-AADE-47647A10AA4E}"/>
            </a:ext>
          </a:extLst>
        </xdr:cNvPr>
        <xdr:cNvSpPr/>
      </xdr:nvSpPr>
      <xdr:spPr>
        <a:xfrm>
          <a:off x="13271500" y="5625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33</xdr:row>
      <xdr:rowOff>18424</xdr:rowOff>
    </xdr:from>
    <xdr:to>
      <xdr:col>72</xdr:col>
      <xdr:colOff>73025</xdr:colOff>
      <xdr:row>33</xdr:row>
      <xdr:rowOff>122673</xdr:rowOff>
    </xdr:to>
    <xdr:cxnSp macro="">
      <xdr:nvCxnSpPr>
        <xdr:cNvPr id="148" name="直線コネクタ 147">
          <a:extLst>
            <a:ext uri="{FF2B5EF4-FFF2-40B4-BE49-F238E27FC236}">
              <a16:creationId xmlns:a16="http://schemas.microsoft.com/office/drawing/2014/main" id="{C4EB96FC-1A0D-406C-A730-E836DCF61724}"/>
            </a:ext>
          </a:extLst>
        </xdr:cNvPr>
        <xdr:cNvCxnSpPr/>
      </xdr:nvCxnSpPr>
      <xdr:spPr>
        <a:xfrm>
          <a:off x="13322300" y="5676274"/>
          <a:ext cx="762000" cy="104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33</xdr:row>
      <xdr:rowOff>140653</xdr:rowOff>
    </xdr:from>
    <xdr:to>
      <xdr:col>64</xdr:col>
      <xdr:colOff>123825</xdr:colOff>
      <xdr:row>34</xdr:row>
      <xdr:rowOff>70803</xdr:rowOff>
    </xdr:to>
    <xdr:sp macro="" textlink="">
      <xdr:nvSpPr>
        <xdr:cNvPr id="149" name="楕円 148">
          <a:extLst>
            <a:ext uri="{FF2B5EF4-FFF2-40B4-BE49-F238E27FC236}">
              <a16:creationId xmlns:a16="http://schemas.microsoft.com/office/drawing/2014/main" id="{D098315A-EB54-40CA-9404-5CD4021B8CBB}"/>
            </a:ext>
          </a:extLst>
        </xdr:cNvPr>
        <xdr:cNvSpPr/>
      </xdr:nvSpPr>
      <xdr:spPr>
        <a:xfrm>
          <a:off x="12509500" y="5798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33</xdr:row>
      <xdr:rowOff>18424</xdr:rowOff>
    </xdr:from>
    <xdr:to>
      <xdr:col>68</xdr:col>
      <xdr:colOff>73025</xdr:colOff>
      <xdr:row>34</xdr:row>
      <xdr:rowOff>20003</xdr:rowOff>
    </xdr:to>
    <xdr:cxnSp macro="">
      <xdr:nvCxnSpPr>
        <xdr:cNvPr id="150" name="直線コネクタ 149">
          <a:extLst>
            <a:ext uri="{FF2B5EF4-FFF2-40B4-BE49-F238E27FC236}">
              <a16:creationId xmlns:a16="http://schemas.microsoft.com/office/drawing/2014/main" id="{4773BD0D-D359-49F3-A21A-0E43328C4E17}"/>
            </a:ext>
          </a:extLst>
        </xdr:cNvPr>
        <xdr:cNvCxnSpPr/>
      </xdr:nvCxnSpPr>
      <xdr:spPr>
        <a:xfrm flipV="1">
          <a:off x="12560300" y="5676274"/>
          <a:ext cx="762000" cy="173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150332</xdr:rowOff>
    </xdr:from>
    <xdr:to>
      <xdr:col>60</xdr:col>
      <xdr:colOff>123825</xdr:colOff>
      <xdr:row>33</xdr:row>
      <xdr:rowOff>80482</xdr:rowOff>
    </xdr:to>
    <xdr:sp macro="" textlink="">
      <xdr:nvSpPr>
        <xdr:cNvPr id="151" name="楕円 150">
          <a:extLst>
            <a:ext uri="{FF2B5EF4-FFF2-40B4-BE49-F238E27FC236}">
              <a16:creationId xmlns:a16="http://schemas.microsoft.com/office/drawing/2014/main" id="{E09FD0E7-646D-4A27-9271-51BE08092C6F}"/>
            </a:ext>
          </a:extLst>
        </xdr:cNvPr>
        <xdr:cNvSpPr/>
      </xdr:nvSpPr>
      <xdr:spPr>
        <a:xfrm>
          <a:off x="11747500" y="5636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33</xdr:row>
      <xdr:rowOff>29682</xdr:rowOff>
    </xdr:from>
    <xdr:to>
      <xdr:col>64</xdr:col>
      <xdr:colOff>73025</xdr:colOff>
      <xdr:row>34</xdr:row>
      <xdr:rowOff>20003</xdr:rowOff>
    </xdr:to>
    <xdr:cxnSp macro="">
      <xdr:nvCxnSpPr>
        <xdr:cNvPr id="152" name="直線コネクタ 151">
          <a:extLst>
            <a:ext uri="{FF2B5EF4-FFF2-40B4-BE49-F238E27FC236}">
              <a16:creationId xmlns:a16="http://schemas.microsoft.com/office/drawing/2014/main" id="{99AB700B-8500-4ED6-A43B-12AA3A2862AB}"/>
            </a:ext>
          </a:extLst>
        </xdr:cNvPr>
        <xdr:cNvCxnSpPr/>
      </xdr:nvCxnSpPr>
      <xdr:spPr>
        <a:xfrm>
          <a:off x="11798300" y="5687532"/>
          <a:ext cx="762000" cy="16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32901</xdr:rowOff>
    </xdr:from>
    <xdr:ext cx="469744" cy="259045"/>
    <xdr:sp macro="" textlink="">
      <xdr:nvSpPr>
        <xdr:cNvPr id="153" name="n_1aveValue債務償還比率">
          <a:extLst>
            <a:ext uri="{FF2B5EF4-FFF2-40B4-BE49-F238E27FC236}">
              <a16:creationId xmlns:a16="http://schemas.microsoft.com/office/drawing/2014/main" id="{D358817D-1B1E-4110-905E-EFAC124A57BC}"/>
            </a:ext>
          </a:extLst>
        </xdr:cNvPr>
        <xdr:cNvSpPr txBox="1"/>
      </xdr:nvSpPr>
      <xdr:spPr>
        <a:xfrm>
          <a:off x="13836727" y="4833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29508</xdr:rowOff>
    </xdr:from>
    <xdr:ext cx="469744" cy="259045"/>
    <xdr:sp macro="" textlink="">
      <xdr:nvSpPr>
        <xdr:cNvPr id="154" name="n_2aveValue債務償還比率">
          <a:extLst>
            <a:ext uri="{FF2B5EF4-FFF2-40B4-BE49-F238E27FC236}">
              <a16:creationId xmlns:a16="http://schemas.microsoft.com/office/drawing/2014/main" id="{68501B4C-4FC4-4177-961D-EC01449152EC}"/>
            </a:ext>
          </a:extLst>
        </xdr:cNvPr>
        <xdr:cNvSpPr txBox="1"/>
      </xdr:nvSpPr>
      <xdr:spPr>
        <a:xfrm>
          <a:off x="13087427" y="4830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58074</xdr:rowOff>
    </xdr:from>
    <xdr:ext cx="469744" cy="259045"/>
    <xdr:sp macro="" textlink="">
      <xdr:nvSpPr>
        <xdr:cNvPr id="155" name="n_3aveValue債務償還比率">
          <a:extLst>
            <a:ext uri="{FF2B5EF4-FFF2-40B4-BE49-F238E27FC236}">
              <a16:creationId xmlns:a16="http://schemas.microsoft.com/office/drawing/2014/main" id="{FBD64D13-A0D5-4BCB-AFAF-48ECF60999F2}"/>
            </a:ext>
          </a:extLst>
        </xdr:cNvPr>
        <xdr:cNvSpPr txBox="1"/>
      </xdr:nvSpPr>
      <xdr:spPr>
        <a:xfrm>
          <a:off x="12325427" y="5030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92001</xdr:rowOff>
    </xdr:from>
    <xdr:ext cx="469744" cy="259045"/>
    <xdr:sp macro="" textlink="">
      <xdr:nvSpPr>
        <xdr:cNvPr id="156" name="n_4aveValue債務償還比率">
          <a:extLst>
            <a:ext uri="{FF2B5EF4-FFF2-40B4-BE49-F238E27FC236}">
              <a16:creationId xmlns:a16="http://schemas.microsoft.com/office/drawing/2014/main" id="{2E95ACEE-C577-41FB-8DB8-C6D2BABC6179}"/>
            </a:ext>
          </a:extLst>
        </xdr:cNvPr>
        <xdr:cNvSpPr txBox="1"/>
      </xdr:nvSpPr>
      <xdr:spPr>
        <a:xfrm>
          <a:off x="11563427" y="5064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33</xdr:row>
      <xdr:rowOff>164600</xdr:rowOff>
    </xdr:from>
    <xdr:ext cx="469744" cy="259045"/>
    <xdr:sp macro="" textlink="">
      <xdr:nvSpPr>
        <xdr:cNvPr id="157" name="n_1mainValue債務償還比率">
          <a:extLst>
            <a:ext uri="{FF2B5EF4-FFF2-40B4-BE49-F238E27FC236}">
              <a16:creationId xmlns:a16="http://schemas.microsoft.com/office/drawing/2014/main" id="{205076AC-1466-4894-B84D-13B442FBF406}"/>
            </a:ext>
          </a:extLst>
        </xdr:cNvPr>
        <xdr:cNvSpPr txBox="1"/>
      </xdr:nvSpPr>
      <xdr:spPr>
        <a:xfrm>
          <a:off x="13836727" y="5822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33</xdr:row>
      <xdr:rowOff>60351</xdr:rowOff>
    </xdr:from>
    <xdr:ext cx="469744" cy="259045"/>
    <xdr:sp macro="" textlink="">
      <xdr:nvSpPr>
        <xdr:cNvPr id="158" name="n_2mainValue債務償還比率">
          <a:extLst>
            <a:ext uri="{FF2B5EF4-FFF2-40B4-BE49-F238E27FC236}">
              <a16:creationId xmlns:a16="http://schemas.microsoft.com/office/drawing/2014/main" id="{6CB498FA-4727-43FA-82D9-9A4B5944AB67}"/>
            </a:ext>
          </a:extLst>
        </xdr:cNvPr>
        <xdr:cNvSpPr txBox="1"/>
      </xdr:nvSpPr>
      <xdr:spPr>
        <a:xfrm>
          <a:off x="13087427" y="5718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34</xdr:row>
      <xdr:rowOff>61930</xdr:rowOff>
    </xdr:from>
    <xdr:ext cx="469744" cy="259045"/>
    <xdr:sp macro="" textlink="">
      <xdr:nvSpPr>
        <xdr:cNvPr id="159" name="n_3mainValue債務償還比率">
          <a:extLst>
            <a:ext uri="{FF2B5EF4-FFF2-40B4-BE49-F238E27FC236}">
              <a16:creationId xmlns:a16="http://schemas.microsoft.com/office/drawing/2014/main" id="{D19B068F-57BB-4572-81BA-9B822CB51BE7}"/>
            </a:ext>
          </a:extLst>
        </xdr:cNvPr>
        <xdr:cNvSpPr txBox="1"/>
      </xdr:nvSpPr>
      <xdr:spPr>
        <a:xfrm>
          <a:off x="12325427" y="5891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33</xdr:row>
      <xdr:rowOff>71609</xdr:rowOff>
    </xdr:from>
    <xdr:ext cx="469744" cy="259045"/>
    <xdr:sp macro="" textlink="">
      <xdr:nvSpPr>
        <xdr:cNvPr id="160" name="n_4mainValue債務償還比率">
          <a:extLst>
            <a:ext uri="{FF2B5EF4-FFF2-40B4-BE49-F238E27FC236}">
              <a16:creationId xmlns:a16="http://schemas.microsoft.com/office/drawing/2014/main" id="{387BFD22-F641-4BDA-BD92-F46E42695529}"/>
            </a:ext>
          </a:extLst>
        </xdr:cNvPr>
        <xdr:cNvSpPr txBox="1"/>
      </xdr:nvSpPr>
      <xdr:spPr>
        <a:xfrm>
          <a:off x="11563427" y="5729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EF7EA05A-E83C-4F45-AE24-E03A7E1A4F92}"/>
            </a:ext>
          </a:extLst>
        </xdr:cNvPr>
        <xdr:cNvSpPr/>
      </xdr:nvSpPr>
      <xdr:spPr>
        <a:xfrm>
          <a:off x="1270000" y="718185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86CD3277-71AB-49D5-843E-A971C640C988}"/>
            </a:ext>
          </a:extLst>
        </xdr:cNvPr>
        <xdr:cNvSpPr/>
      </xdr:nvSpPr>
      <xdr:spPr>
        <a:xfrm>
          <a:off x="1270000" y="1094422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02247032-11AA-4F3C-83AB-4664EC5D4FA8}"/>
            </a:ext>
          </a:extLst>
        </xdr:cNvPr>
        <xdr:cNvSpPr txBox="1"/>
      </xdr:nvSpPr>
      <xdr:spPr>
        <a:xfrm>
          <a:off x="914400" y="7435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3D3CF915-F4AE-4B54-A04C-2FED5B9EAF3B}"/>
            </a:ext>
          </a:extLst>
        </xdr:cNvPr>
        <xdr:cNvSpPr txBox="1"/>
      </xdr:nvSpPr>
      <xdr:spPr>
        <a:xfrm>
          <a:off x="6985000" y="10102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F6C5CBB1-2B2E-4E12-B6BE-3A6D9D976AE2}"/>
            </a:ext>
          </a:extLst>
        </xdr:cNvPr>
        <xdr:cNvSpPr txBox="1"/>
      </xdr:nvSpPr>
      <xdr:spPr>
        <a:xfrm>
          <a:off x="914400" y="11172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B26D9927-E6E4-4AE8-B115-CF870D1F30C3}"/>
            </a:ext>
          </a:extLst>
        </xdr:cNvPr>
        <xdr:cNvSpPr txBox="1"/>
      </xdr:nvSpPr>
      <xdr:spPr>
        <a:xfrm>
          <a:off x="6985000" y="13928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8693A55-2FE9-45AC-ABD1-FA6D497A4701}"/>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BF284AA-A272-4AE4-A294-3875160772E8}"/>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15214D4D-4A9F-4E47-AA13-426500EEA1B4}"/>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C6186787-9477-474E-802F-198D7F585339}"/>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山形県川西町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8B698A7-64B4-498D-969E-67AD43452753}"/>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7C0FDE1-00C3-44D8-BB96-89B0E21CB889}"/>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2AE0973-4756-4FA9-97BB-5DFB4419166A}"/>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1BAA96B-527C-42A4-99D6-04AA68CFAB9A}"/>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38F3781-9F2B-43B3-BFEA-5DF5DB75AA4D}"/>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47F24843-3C0E-4D13-8BF2-5EA14007395B}"/>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13,698
13,615
166.60
12,982,130
12,452,555
500,036
6,710,792
14,967,165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9A778943-78D8-4E1F-85B2-3DBE19C8E013}"/>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EF4384A-11F1-48FB-9FE7-A5DAE9FCD04C}"/>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62A791D-C218-440C-9895-12243DA26FB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12.7
130.8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9BF06E4-8E55-4D66-856C-CDE93A055143}"/>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596BC8B-6897-4794-B98A-039B77E537C7}"/>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82D3DA85-93A9-4844-88A3-528F7CF3647B}"/>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C7DFF51B-F6D5-4B68-B663-AEA9D35A0E4D}"/>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FC06CB4-E4B6-41BD-9763-C6393304D833}"/>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EFEC268-B2FB-4298-80F1-3CC63E2285DA}"/>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0100E51-58F2-41CE-8BA4-ADECEAD90507}"/>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9D6E7B7C-AEFB-47A4-A8BC-8454701BF123}"/>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14915ACC-8496-4653-8A68-DACDE147D00C}"/>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735B7FE8-4594-43B7-B13F-D68BEB1D7D25}"/>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A8ACEF4D-9C80-4264-930C-F26C6482A332}"/>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7280ECF-A6E3-4E0E-A429-4AE40D6C6C69}"/>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753D63BF-4206-4F72-873A-08CDE9F7E4AF}"/>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5113A97-186A-4CA4-8538-AEE508324508}"/>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2EF1AAC-4EC6-406A-920D-DA3711AFD9AE}"/>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45C3CDB-668F-4A73-A267-0439443A7616}"/>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D6D9EC95-A33F-4B3E-99F4-9E76E117544B}"/>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6D83BAA4-D750-45E3-8004-09C472A2C922}"/>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CF7B51A-1BC4-4350-9B2D-BCF3E712D138}"/>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C86FD68-1265-49CA-AE9F-0831C5327233}"/>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2A6D866A-2394-417B-8726-3B4E149026C5}"/>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49CF79C-DB83-4E42-B1F7-B444E487EFC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E9DDBAA-79B1-4CC0-99EF-ACEA11163C7E}"/>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FF066C0-AB12-4DB3-A5A9-A01B04A24DB2}"/>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3CFB2FB-A702-4D01-A966-E321211CAE52}"/>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D698202-CF0C-47D0-B266-1FF82B360289}"/>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55E1E110-ED01-435E-B3C6-94203EE48D56}"/>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FC5B4C1A-C7D1-4AAC-AB3E-ADD5205642A7}"/>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9D66BA50-4685-4119-B655-237BFFE82F2D}"/>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7D99AB01-AC5F-4514-8F24-00E872F6B14C}"/>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D1D541E9-2FE6-4A3A-9173-53AE03B766CA}"/>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2D85BF42-0D8F-47C7-B329-8D4391C15419}"/>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4C65EA2E-85AA-4FC6-B549-FF14B14D2DB5}"/>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1A78A0FD-381E-4497-8A7C-5E38C2C988B9}"/>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1154B329-0109-4901-AFC7-74A038B9BBE3}"/>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905BC42F-AAFD-4606-BFC0-AC0DDADC0148}"/>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CF774F97-844F-4F94-ADB4-12CA3146F118}"/>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FEA8EEF0-09E7-4996-83A4-06D5FE174AA5}"/>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F9BA763-07A0-4E69-9497-02F912E470BD}"/>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51426786-CCB4-4CB0-BB4E-DB22B0EB88ED}"/>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5B13DC5D-0E55-46A6-8FC2-BB6A92D4A485}"/>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6140625D-C03E-4A02-85AE-1FDA245A6D3A}"/>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34290</xdr:rowOff>
    </xdr:from>
    <xdr:to>
      <xdr:col>24</xdr:col>
      <xdr:colOff>62865</xdr:colOff>
      <xdr:row>42</xdr:row>
      <xdr:rowOff>13335</xdr:rowOff>
    </xdr:to>
    <xdr:cxnSp macro="">
      <xdr:nvCxnSpPr>
        <xdr:cNvPr id="57" name="直線コネクタ 56">
          <a:extLst>
            <a:ext uri="{FF2B5EF4-FFF2-40B4-BE49-F238E27FC236}">
              <a16:creationId xmlns:a16="http://schemas.microsoft.com/office/drawing/2014/main" id="{07788FCC-CAD8-48D5-B13E-811513F24DF3}"/>
            </a:ext>
          </a:extLst>
        </xdr:cNvPr>
        <xdr:cNvCxnSpPr/>
      </xdr:nvCxnSpPr>
      <xdr:spPr>
        <a:xfrm flipV="1">
          <a:off x="4634865" y="5863590"/>
          <a:ext cx="0" cy="1350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17162</xdr:rowOff>
    </xdr:from>
    <xdr:ext cx="405111" cy="259045"/>
    <xdr:sp macro="" textlink="">
      <xdr:nvSpPr>
        <xdr:cNvPr id="58" name="【道路】&#10;有形固定資産減価償却率最小値テキスト">
          <a:extLst>
            <a:ext uri="{FF2B5EF4-FFF2-40B4-BE49-F238E27FC236}">
              <a16:creationId xmlns:a16="http://schemas.microsoft.com/office/drawing/2014/main" id="{F3FE04A6-79F3-4F09-A1BE-708317DFE59D}"/>
            </a:ext>
          </a:extLst>
        </xdr:cNvPr>
        <xdr:cNvSpPr txBox="1"/>
      </xdr:nvSpPr>
      <xdr:spPr>
        <a:xfrm>
          <a:off x="4673600" y="721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13335</xdr:rowOff>
    </xdr:from>
    <xdr:to>
      <xdr:col>24</xdr:col>
      <xdr:colOff>152400</xdr:colOff>
      <xdr:row>42</xdr:row>
      <xdr:rowOff>13335</xdr:rowOff>
    </xdr:to>
    <xdr:cxnSp macro="">
      <xdr:nvCxnSpPr>
        <xdr:cNvPr id="59" name="直線コネクタ 58">
          <a:extLst>
            <a:ext uri="{FF2B5EF4-FFF2-40B4-BE49-F238E27FC236}">
              <a16:creationId xmlns:a16="http://schemas.microsoft.com/office/drawing/2014/main" id="{CF4B6969-8E27-4228-8FF4-C6379F5330BF}"/>
            </a:ext>
          </a:extLst>
        </xdr:cNvPr>
        <xdr:cNvCxnSpPr/>
      </xdr:nvCxnSpPr>
      <xdr:spPr>
        <a:xfrm>
          <a:off x="4546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152417</xdr:rowOff>
    </xdr:from>
    <xdr:ext cx="405111" cy="259045"/>
    <xdr:sp macro="" textlink="">
      <xdr:nvSpPr>
        <xdr:cNvPr id="60" name="【道路】&#10;有形固定資産減価償却率最大値テキスト">
          <a:extLst>
            <a:ext uri="{FF2B5EF4-FFF2-40B4-BE49-F238E27FC236}">
              <a16:creationId xmlns:a16="http://schemas.microsoft.com/office/drawing/2014/main" id="{685A8A4F-7FF0-47FE-8300-30728FADC802}"/>
            </a:ext>
          </a:extLst>
        </xdr:cNvPr>
        <xdr:cNvSpPr txBox="1"/>
      </xdr:nvSpPr>
      <xdr:spPr>
        <a:xfrm>
          <a:off x="4673600" y="5638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34290</xdr:rowOff>
    </xdr:from>
    <xdr:to>
      <xdr:col>24</xdr:col>
      <xdr:colOff>152400</xdr:colOff>
      <xdr:row>34</xdr:row>
      <xdr:rowOff>34290</xdr:rowOff>
    </xdr:to>
    <xdr:cxnSp macro="">
      <xdr:nvCxnSpPr>
        <xdr:cNvPr id="61" name="直線コネクタ 60">
          <a:extLst>
            <a:ext uri="{FF2B5EF4-FFF2-40B4-BE49-F238E27FC236}">
              <a16:creationId xmlns:a16="http://schemas.microsoft.com/office/drawing/2014/main" id="{57D7B68C-07F8-4F82-BF0D-399DF2C44E02}"/>
            </a:ext>
          </a:extLst>
        </xdr:cNvPr>
        <xdr:cNvCxnSpPr/>
      </xdr:nvCxnSpPr>
      <xdr:spPr>
        <a:xfrm>
          <a:off x="4546600" y="58635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148607</xdr:rowOff>
    </xdr:from>
    <xdr:ext cx="405111" cy="259045"/>
    <xdr:sp macro="" textlink="">
      <xdr:nvSpPr>
        <xdr:cNvPr id="62" name="【道路】&#10;有形固定資産減価償却率平均値テキスト">
          <a:extLst>
            <a:ext uri="{FF2B5EF4-FFF2-40B4-BE49-F238E27FC236}">
              <a16:creationId xmlns:a16="http://schemas.microsoft.com/office/drawing/2014/main" id="{9B34B230-D522-4E53-8DEE-4864C09D7BF2}"/>
            </a:ext>
          </a:extLst>
        </xdr:cNvPr>
        <xdr:cNvSpPr txBox="1"/>
      </xdr:nvSpPr>
      <xdr:spPr>
        <a:xfrm>
          <a:off x="4673600" y="64922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170180</xdr:rowOff>
    </xdr:from>
    <xdr:to>
      <xdr:col>24</xdr:col>
      <xdr:colOff>114300</xdr:colOff>
      <xdr:row>38</xdr:row>
      <xdr:rowOff>100330</xdr:rowOff>
    </xdr:to>
    <xdr:sp macro="" textlink="">
      <xdr:nvSpPr>
        <xdr:cNvPr id="63" name="フローチャート: 判断 62">
          <a:extLst>
            <a:ext uri="{FF2B5EF4-FFF2-40B4-BE49-F238E27FC236}">
              <a16:creationId xmlns:a16="http://schemas.microsoft.com/office/drawing/2014/main" id="{1C7EA794-DC26-4EED-9205-0C04FA423DF7}"/>
            </a:ext>
          </a:extLst>
        </xdr:cNvPr>
        <xdr:cNvSpPr/>
      </xdr:nvSpPr>
      <xdr:spPr>
        <a:xfrm>
          <a:off x="4584700" y="651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10160</xdr:rowOff>
    </xdr:from>
    <xdr:to>
      <xdr:col>20</xdr:col>
      <xdr:colOff>38100</xdr:colOff>
      <xdr:row>38</xdr:row>
      <xdr:rowOff>111760</xdr:rowOff>
    </xdr:to>
    <xdr:sp macro="" textlink="">
      <xdr:nvSpPr>
        <xdr:cNvPr id="64" name="フローチャート: 判断 63">
          <a:extLst>
            <a:ext uri="{FF2B5EF4-FFF2-40B4-BE49-F238E27FC236}">
              <a16:creationId xmlns:a16="http://schemas.microsoft.com/office/drawing/2014/main" id="{0FA8D40C-C868-41F4-9851-83B8D3FECE09}"/>
            </a:ext>
          </a:extLst>
        </xdr:cNvPr>
        <xdr:cNvSpPr/>
      </xdr:nvSpPr>
      <xdr:spPr>
        <a:xfrm>
          <a:off x="37465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149225</xdr:rowOff>
    </xdr:from>
    <xdr:to>
      <xdr:col>15</xdr:col>
      <xdr:colOff>101600</xdr:colOff>
      <xdr:row>38</xdr:row>
      <xdr:rowOff>79375</xdr:rowOff>
    </xdr:to>
    <xdr:sp macro="" textlink="">
      <xdr:nvSpPr>
        <xdr:cNvPr id="65" name="フローチャート: 判断 64">
          <a:extLst>
            <a:ext uri="{FF2B5EF4-FFF2-40B4-BE49-F238E27FC236}">
              <a16:creationId xmlns:a16="http://schemas.microsoft.com/office/drawing/2014/main" id="{374F365E-BA7A-4675-A3BE-D6D37574ABBA}"/>
            </a:ext>
          </a:extLst>
        </xdr:cNvPr>
        <xdr:cNvSpPr/>
      </xdr:nvSpPr>
      <xdr:spPr>
        <a:xfrm>
          <a:off x="2857500" y="649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147320</xdr:rowOff>
    </xdr:from>
    <xdr:to>
      <xdr:col>10</xdr:col>
      <xdr:colOff>165100</xdr:colOff>
      <xdr:row>38</xdr:row>
      <xdr:rowOff>77470</xdr:rowOff>
    </xdr:to>
    <xdr:sp macro="" textlink="">
      <xdr:nvSpPr>
        <xdr:cNvPr id="66" name="フローチャート: 判断 65">
          <a:extLst>
            <a:ext uri="{FF2B5EF4-FFF2-40B4-BE49-F238E27FC236}">
              <a16:creationId xmlns:a16="http://schemas.microsoft.com/office/drawing/2014/main" id="{245DD9EF-27FB-4019-B56B-1BC168EFC0DB}"/>
            </a:ext>
          </a:extLst>
        </xdr:cNvPr>
        <xdr:cNvSpPr/>
      </xdr:nvSpPr>
      <xdr:spPr>
        <a:xfrm>
          <a:off x="1968500" y="649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93980</xdr:rowOff>
    </xdr:from>
    <xdr:to>
      <xdr:col>6</xdr:col>
      <xdr:colOff>38100</xdr:colOff>
      <xdr:row>39</xdr:row>
      <xdr:rowOff>24130</xdr:rowOff>
    </xdr:to>
    <xdr:sp macro="" textlink="">
      <xdr:nvSpPr>
        <xdr:cNvPr id="67" name="フローチャート: 判断 66">
          <a:extLst>
            <a:ext uri="{FF2B5EF4-FFF2-40B4-BE49-F238E27FC236}">
              <a16:creationId xmlns:a16="http://schemas.microsoft.com/office/drawing/2014/main" id="{D513BE55-3559-484F-B747-1CE3EF73D5E3}"/>
            </a:ext>
          </a:extLst>
        </xdr:cNvPr>
        <xdr:cNvSpPr/>
      </xdr:nvSpPr>
      <xdr:spPr>
        <a:xfrm>
          <a:off x="1079500" y="660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5E45D674-A5DA-48B0-94BF-3D50919CC0B6}"/>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2ADEA9FB-2128-4864-9F16-6144D70D0E05}"/>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1B4F33E6-642F-4866-8B3A-FAAED0931103}"/>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37962E11-30B0-4585-A064-ADDCCCF9CC95}"/>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27907C58-A0A1-4D8F-B25B-859D5B44F6E7}"/>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156845</xdr:rowOff>
    </xdr:from>
    <xdr:to>
      <xdr:col>24</xdr:col>
      <xdr:colOff>114300</xdr:colOff>
      <xdr:row>37</xdr:row>
      <xdr:rowOff>86995</xdr:rowOff>
    </xdr:to>
    <xdr:sp macro="" textlink="">
      <xdr:nvSpPr>
        <xdr:cNvPr id="73" name="楕円 72">
          <a:extLst>
            <a:ext uri="{FF2B5EF4-FFF2-40B4-BE49-F238E27FC236}">
              <a16:creationId xmlns:a16="http://schemas.microsoft.com/office/drawing/2014/main" id="{E8BEC27E-5864-41E8-A3C5-1E8A75D5C0DD}"/>
            </a:ext>
          </a:extLst>
        </xdr:cNvPr>
        <xdr:cNvSpPr/>
      </xdr:nvSpPr>
      <xdr:spPr>
        <a:xfrm>
          <a:off x="4584700" y="6329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8272</xdr:rowOff>
    </xdr:from>
    <xdr:ext cx="405111" cy="259045"/>
    <xdr:sp macro="" textlink="">
      <xdr:nvSpPr>
        <xdr:cNvPr id="74" name="【道路】&#10;有形固定資産減価償却率該当値テキスト">
          <a:extLst>
            <a:ext uri="{FF2B5EF4-FFF2-40B4-BE49-F238E27FC236}">
              <a16:creationId xmlns:a16="http://schemas.microsoft.com/office/drawing/2014/main" id="{C9E1F1BC-FBC1-434C-9594-27A4E3D4E09E}"/>
            </a:ext>
          </a:extLst>
        </xdr:cNvPr>
        <xdr:cNvSpPr txBox="1"/>
      </xdr:nvSpPr>
      <xdr:spPr>
        <a:xfrm>
          <a:off x="4673600" y="618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78740</xdr:rowOff>
    </xdr:from>
    <xdr:to>
      <xdr:col>20</xdr:col>
      <xdr:colOff>38100</xdr:colOff>
      <xdr:row>37</xdr:row>
      <xdr:rowOff>8890</xdr:rowOff>
    </xdr:to>
    <xdr:sp macro="" textlink="">
      <xdr:nvSpPr>
        <xdr:cNvPr id="75" name="楕円 74">
          <a:extLst>
            <a:ext uri="{FF2B5EF4-FFF2-40B4-BE49-F238E27FC236}">
              <a16:creationId xmlns:a16="http://schemas.microsoft.com/office/drawing/2014/main" id="{915AA8F6-C8DF-409F-A52B-11191AD12578}"/>
            </a:ext>
          </a:extLst>
        </xdr:cNvPr>
        <xdr:cNvSpPr/>
      </xdr:nvSpPr>
      <xdr:spPr>
        <a:xfrm>
          <a:off x="3746500" y="6250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129540</xdr:rowOff>
    </xdr:from>
    <xdr:to>
      <xdr:col>24</xdr:col>
      <xdr:colOff>63500</xdr:colOff>
      <xdr:row>37</xdr:row>
      <xdr:rowOff>36195</xdr:rowOff>
    </xdr:to>
    <xdr:cxnSp macro="">
      <xdr:nvCxnSpPr>
        <xdr:cNvPr id="76" name="直線コネクタ 75">
          <a:extLst>
            <a:ext uri="{FF2B5EF4-FFF2-40B4-BE49-F238E27FC236}">
              <a16:creationId xmlns:a16="http://schemas.microsoft.com/office/drawing/2014/main" id="{8148D346-CBDE-4CB3-982A-1ABC49005A61}"/>
            </a:ext>
          </a:extLst>
        </xdr:cNvPr>
        <xdr:cNvCxnSpPr/>
      </xdr:nvCxnSpPr>
      <xdr:spPr>
        <a:xfrm>
          <a:off x="3797300" y="6301740"/>
          <a:ext cx="838200" cy="78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166370</xdr:rowOff>
    </xdr:from>
    <xdr:to>
      <xdr:col>15</xdr:col>
      <xdr:colOff>101600</xdr:colOff>
      <xdr:row>37</xdr:row>
      <xdr:rowOff>96520</xdr:rowOff>
    </xdr:to>
    <xdr:sp macro="" textlink="">
      <xdr:nvSpPr>
        <xdr:cNvPr id="77" name="楕円 76">
          <a:extLst>
            <a:ext uri="{FF2B5EF4-FFF2-40B4-BE49-F238E27FC236}">
              <a16:creationId xmlns:a16="http://schemas.microsoft.com/office/drawing/2014/main" id="{D47E933D-5961-46AC-B620-97D05CABECB8}"/>
            </a:ext>
          </a:extLst>
        </xdr:cNvPr>
        <xdr:cNvSpPr/>
      </xdr:nvSpPr>
      <xdr:spPr>
        <a:xfrm>
          <a:off x="2857500" y="6338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129540</xdr:rowOff>
    </xdr:from>
    <xdr:to>
      <xdr:col>19</xdr:col>
      <xdr:colOff>177800</xdr:colOff>
      <xdr:row>37</xdr:row>
      <xdr:rowOff>45720</xdr:rowOff>
    </xdr:to>
    <xdr:cxnSp macro="">
      <xdr:nvCxnSpPr>
        <xdr:cNvPr id="78" name="直線コネクタ 77">
          <a:extLst>
            <a:ext uri="{FF2B5EF4-FFF2-40B4-BE49-F238E27FC236}">
              <a16:creationId xmlns:a16="http://schemas.microsoft.com/office/drawing/2014/main" id="{A535D98D-7BF6-48E2-9D92-5E7D2E53AB91}"/>
            </a:ext>
          </a:extLst>
        </xdr:cNvPr>
        <xdr:cNvCxnSpPr/>
      </xdr:nvCxnSpPr>
      <xdr:spPr>
        <a:xfrm flipV="1">
          <a:off x="2908300" y="6301740"/>
          <a:ext cx="88900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29210</xdr:rowOff>
    </xdr:from>
    <xdr:to>
      <xdr:col>10</xdr:col>
      <xdr:colOff>165100</xdr:colOff>
      <xdr:row>37</xdr:row>
      <xdr:rowOff>130810</xdr:rowOff>
    </xdr:to>
    <xdr:sp macro="" textlink="">
      <xdr:nvSpPr>
        <xdr:cNvPr id="79" name="楕円 78">
          <a:extLst>
            <a:ext uri="{FF2B5EF4-FFF2-40B4-BE49-F238E27FC236}">
              <a16:creationId xmlns:a16="http://schemas.microsoft.com/office/drawing/2014/main" id="{F80CD257-1343-4D98-80CF-632C53A62CAA}"/>
            </a:ext>
          </a:extLst>
        </xdr:cNvPr>
        <xdr:cNvSpPr/>
      </xdr:nvSpPr>
      <xdr:spPr>
        <a:xfrm>
          <a:off x="1968500" y="6372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45720</xdr:rowOff>
    </xdr:from>
    <xdr:to>
      <xdr:col>15</xdr:col>
      <xdr:colOff>50800</xdr:colOff>
      <xdr:row>37</xdr:row>
      <xdr:rowOff>80010</xdr:rowOff>
    </xdr:to>
    <xdr:cxnSp macro="">
      <xdr:nvCxnSpPr>
        <xdr:cNvPr id="80" name="直線コネクタ 79">
          <a:extLst>
            <a:ext uri="{FF2B5EF4-FFF2-40B4-BE49-F238E27FC236}">
              <a16:creationId xmlns:a16="http://schemas.microsoft.com/office/drawing/2014/main" id="{183A9EFE-E61D-415A-8726-CE95A8D446EA}"/>
            </a:ext>
          </a:extLst>
        </xdr:cNvPr>
        <xdr:cNvCxnSpPr/>
      </xdr:nvCxnSpPr>
      <xdr:spPr>
        <a:xfrm flipV="1">
          <a:off x="2019300" y="638937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31115</xdr:rowOff>
    </xdr:from>
    <xdr:to>
      <xdr:col>6</xdr:col>
      <xdr:colOff>38100</xdr:colOff>
      <xdr:row>37</xdr:row>
      <xdr:rowOff>132715</xdr:rowOff>
    </xdr:to>
    <xdr:sp macro="" textlink="">
      <xdr:nvSpPr>
        <xdr:cNvPr id="81" name="楕円 80">
          <a:extLst>
            <a:ext uri="{FF2B5EF4-FFF2-40B4-BE49-F238E27FC236}">
              <a16:creationId xmlns:a16="http://schemas.microsoft.com/office/drawing/2014/main" id="{BD273A18-AAF3-4588-BFB1-7A6F4369BB12}"/>
            </a:ext>
          </a:extLst>
        </xdr:cNvPr>
        <xdr:cNvSpPr/>
      </xdr:nvSpPr>
      <xdr:spPr>
        <a:xfrm>
          <a:off x="1079500" y="6374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80010</xdr:rowOff>
    </xdr:from>
    <xdr:to>
      <xdr:col>10</xdr:col>
      <xdr:colOff>114300</xdr:colOff>
      <xdr:row>37</xdr:row>
      <xdr:rowOff>81915</xdr:rowOff>
    </xdr:to>
    <xdr:cxnSp macro="">
      <xdr:nvCxnSpPr>
        <xdr:cNvPr id="82" name="直線コネクタ 81">
          <a:extLst>
            <a:ext uri="{FF2B5EF4-FFF2-40B4-BE49-F238E27FC236}">
              <a16:creationId xmlns:a16="http://schemas.microsoft.com/office/drawing/2014/main" id="{62137AF9-E2BC-46C0-95AC-0966E75C6CE8}"/>
            </a:ext>
          </a:extLst>
        </xdr:cNvPr>
        <xdr:cNvCxnSpPr/>
      </xdr:nvCxnSpPr>
      <xdr:spPr>
        <a:xfrm flipV="1">
          <a:off x="1130300" y="642366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102887</xdr:rowOff>
    </xdr:from>
    <xdr:ext cx="405111" cy="259045"/>
    <xdr:sp macro="" textlink="">
      <xdr:nvSpPr>
        <xdr:cNvPr id="83" name="n_1aveValue【道路】&#10;有形固定資産減価償却率">
          <a:extLst>
            <a:ext uri="{FF2B5EF4-FFF2-40B4-BE49-F238E27FC236}">
              <a16:creationId xmlns:a16="http://schemas.microsoft.com/office/drawing/2014/main" id="{3BB64D33-9F1F-497B-BAAA-F95489DB1DA2}"/>
            </a:ext>
          </a:extLst>
        </xdr:cNvPr>
        <xdr:cNvSpPr txBox="1"/>
      </xdr:nvSpPr>
      <xdr:spPr>
        <a:xfrm>
          <a:off x="3582044" y="661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70502</xdr:rowOff>
    </xdr:from>
    <xdr:ext cx="405111" cy="259045"/>
    <xdr:sp macro="" textlink="">
      <xdr:nvSpPr>
        <xdr:cNvPr id="84" name="n_2aveValue【道路】&#10;有形固定資産減価償却率">
          <a:extLst>
            <a:ext uri="{FF2B5EF4-FFF2-40B4-BE49-F238E27FC236}">
              <a16:creationId xmlns:a16="http://schemas.microsoft.com/office/drawing/2014/main" id="{E6CCBEE9-2D76-4B9E-91E3-DCDF331B6D24}"/>
            </a:ext>
          </a:extLst>
        </xdr:cNvPr>
        <xdr:cNvSpPr txBox="1"/>
      </xdr:nvSpPr>
      <xdr:spPr>
        <a:xfrm>
          <a:off x="2705744" y="6585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68597</xdr:rowOff>
    </xdr:from>
    <xdr:ext cx="405111" cy="259045"/>
    <xdr:sp macro="" textlink="">
      <xdr:nvSpPr>
        <xdr:cNvPr id="85" name="n_3aveValue【道路】&#10;有形固定資産減価償却率">
          <a:extLst>
            <a:ext uri="{FF2B5EF4-FFF2-40B4-BE49-F238E27FC236}">
              <a16:creationId xmlns:a16="http://schemas.microsoft.com/office/drawing/2014/main" id="{18FD4BF3-6260-43DB-8DEB-00CFF9F4E189}"/>
            </a:ext>
          </a:extLst>
        </xdr:cNvPr>
        <xdr:cNvSpPr txBox="1"/>
      </xdr:nvSpPr>
      <xdr:spPr>
        <a:xfrm>
          <a:off x="1816744" y="658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15257</xdr:rowOff>
    </xdr:from>
    <xdr:ext cx="405111" cy="259045"/>
    <xdr:sp macro="" textlink="">
      <xdr:nvSpPr>
        <xdr:cNvPr id="86" name="n_4aveValue【道路】&#10;有形固定資産減価償却率">
          <a:extLst>
            <a:ext uri="{FF2B5EF4-FFF2-40B4-BE49-F238E27FC236}">
              <a16:creationId xmlns:a16="http://schemas.microsoft.com/office/drawing/2014/main" id="{5EE1D54D-1224-4535-9909-1CA833DE0273}"/>
            </a:ext>
          </a:extLst>
        </xdr:cNvPr>
        <xdr:cNvSpPr txBox="1"/>
      </xdr:nvSpPr>
      <xdr:spPr>
        <a:xfrm>
          <a:off x="927744" y="670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25417</xdr:rowOff>
    </xdr:from>
    <xdr:ext cx="405111" cy="259045"/>
    <xdr:sp macro="" textlink="">
      <xdr:nvSpPr>
        <xdr:cNvPr id="87" name="n_1mainValue【道路】&#10;有形固定資産減価償却率">
          <a:extLst>
            <a:ext uri="{FF2B5EF4-FFF2-40B4-BE49-F238E27FC236}">
              <a16:creationId xmlns:a16="http://schemas.microsoft.com/office/drawing/2014/main" id="{465524C2-5D76-42A9-A5E3-34030FA17A89}"/>
            </a:ext>
          </a:extLst>
        </xdr:cNvPr>
        <xdr:cNvSpPr txBox="1"/>
      </xdr:nvSpPr>
      <xdr:spPr>
        <a:xfrm>
          <a:off x="3582044" y="6026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113047</xdr:rowOff>
    </xdr:from>
    <xdr:ext cx="405111" cy="259045"/>
    <xdr:sp macro="" textlink="">
      <xdr:nvSpPr>
        <xdr:cNvPr id="88" name="n_2mainValue【道路】&#10;有形固定資産減価償却率">
          <a:extLst>
            <a:ext uri="{FF2B5EF4-FFF2-40B4-BE49-F238E27FC236}">
              <a16:creationId xmlns:a16="http://schemas.microsoft.com/office/drawing/2014/main" id="{94D4C172-33CA-4DEB-9912-9256A93CF2B0}"/>
            </a:ext>
          </a:extLst>
        </xdr:cNvPr>
        <xdr:cNvSpPr txBox="1"/>
      </xdr:nvSpPr>
      <xdr:spPr>
        <a:xfrm>
          <a:off x="2705744" y="6113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147337</xdr:rowOff>
    </xdr:from>
    <xdr:ext cx="405111" cy="259045"/>
    <xdr:sp macro="" textlink="">
      <xdr:nvSpPr>
        <xdr:cNvPr id="89" name="n_3mainValue【道路】&#10;有形固定資産減価償却率">
          <a:extLst>
            <a:ext uri="{FF2B5EF4-FFF2-40B4-BE49-F238E27FC236}">
              <a16:creationId xmlns:a16="http://schemas.microsoft.com/office/drawing/2014/main" id="{AE3A83E5-9E01-4C37-A055-3574C837124D}"/>
            </a:ext>
          </a:extLst>
        </xdr:cNvPr>
        <xdr:cNvSpPr txBox="1"/>
      </xdr:nvSpPr>
      <xdr:spPr>
        <a:xfrm>
          <a:off x="1816744" y="6148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149242</xdr:rowOff>
    </xdr:from>
    <xdr:ext cx="405111" cy="259045"/>
    <xdr:sp macro="" textlink="">
      <xdr:nvSpPr>
        <xdr:cNvPr id="90" name="n_4mainValue【道路】&#10;有形固定資産減価償却率">
          <a:extLst>
            <a:ext uri="{FF2B5EF4-FFF2-40B4-BE49-F238E27FC236}">
              <a16:creationId xmlns:a16="http://schemas.microsoft.com/office/drawing/2014/main" id="{1D0615B6-C611-4793-BBD6-0C186CC3B5BE}"/>
            </a:ext>
          </a:extLst>
        </xdr:cNvPr>
        <xdr:cNvSpPr txBox="1"/>
      </xdr:nvSpPr>
      <xdr:spPr>
        <a:xfrm>
          <a:off x="927744" y="6149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22C77316-99A0-4196-94DB-72E27A9472C9}"/>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124EB8F4-7153-4322-9F0E-7FA5FE4F7EAB}"/>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735AC9BC-E8BA-4DBE-9AED-1D60EDCEC691}"/>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CBE9C687-2FBF-4FDE-9706-1C7A26D76613}"/>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16CB23E2-BB13-4A52-A6D0-32E0EB9B3F6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3D9120C6-2B9C-4AC7-8F14-9CE2DCACE847}"/>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56D395B3-3004-4252-9793-BCD47B614377}"/>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1F47D739-4E9C-4722-88CF-4C2301452DC6}"/>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F3EC0548-EA4C-41A9-8DD9-19660857A5DD}"/>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364CA0DC-C8CB-43F4-955D-50CCF2A55A3A}"/>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F812B138-F14B-4C07-8DF0-5A5571EAB86C}"/>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759B8FB0-F600-42A3-899B-21C09743AA14}"/>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B948F51C-78C4-48A2-B20A-27D4124E6006}"/>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F13BFA39-AC9B-4653-8300-0931952AE9AD}"/>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B7F52C82-5795-445C-A49A-3796049B0304}"/>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A9620029-55CC-4794-8133-5151F78CFAD3}"/>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C0047F45-F796-4435-9110-59B51230ACA4}"/>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5D92AE90-CB09-48DB-A4A6-305BCD070357}"/>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D21F908F-999F-4E4D-B4C2-20430C14EA2E}"/>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8C8F8D76-9A52-45B0-9C61-6BCFFF407E1D}"/>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FB6DACBB-C7C9-43CF-90FC-A14271E7C321}"/>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707DF60D-BDBA-44AE-8A6C-1FF71E50A3F3}"/>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5515CF69-408C-4863-AC7F-C2DC7FC528E9}"/>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42253</xdr:rowOff>
    </xdr:from>
    <xdr:to>
      <xdr:col>54</xdr:col>
      <xdr:colOff>189865</xdr:colOff>
      <xdr:row>40</xdr:row>
      <xdr:rowOff>163868</xdr:rowOff>
    </xdr:to>
    <xdr:cxnSp macro="">
      <xdr:nvCxnSpPr>
        <xdr:cNvPr id="114" name="直線コネクタ 113">
          <a:extLst>
            <a:ext uri="{FF2B5EF4-FFF2-40B4-BE49-F238E27FC236}">
              <a16:creationId xmlns:a16="http://schemas.microsoft.com/office/drawing/2014/main" id="{82D7E8BE-F08A-4CD3-AB28-9D19C1AF98E6}"/>
            </a:ext>
          </a:extLst>
        </xdr:cNvPr>
        <xdr:cNvCxnSpPr/>
      </xdr:nvCxnSpPr>
      <xdr:spPr>
        <a:xfrm flipV="1">
          <a:off x="10476865" y="5871553"/>
          <a:ext cx="0" cy="1150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167695</xdr:rowOff>
    </xdr:from>
    <xdr:ext cx="534377" cy="259045"/>
    <xdr:sp macro="" textlink="">
      <xdr:nvSpPr>
        <xdr:cNvPr id="115" name="【道路】&#10;一人当たり延長最小値テキスト">
          <a:extLst>
            <a:ext uri="{FF2B5EF4-FFF2-40B4-BE49-F238E27FC236}">
              <a16:creationId xmlns:a16="http://schemas.microsoft.com/office/drawing/2014/main" id="{F5CA4F03-9038-4995-AA93-D9B42F851F19}"/>
            </a:ext>
          </a:extLst>
        </xdr:cNvPr>
        <xdr:cNvSpPr txBox="1"/>
      </xdr:nvSpPr>
      <xdr:spPr>
        <a:xfrm>
          <a:off x="10515600" y="7025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163868</xdr:rowOff>
    </xdr:from>
    <xdr:to>
      <xdr:col>55</xdr:col>
      <xdr:colOff>88900</xdr:colOff>
      <xdr:row>40</xdr:row>
      <xdr:rowOff>163868</xdr:rowOff>
    </xdr:to>
    <xdr:cxnSp macro="">
      <xdr:nvCxnSpPr>
        <xdr:cNvPr id="116" name="直線コネクタ 115">
          <a:extLst>
            <a:ext uri="{FF2B5EF4-FFF2-40B4-BE49-F238E27FC236}">
              <a16:creationId xmlns:a16="http://schemas.microsoft.com/office/drawing/2014/main" id="{D9BC11B6-1CB8-4FF3-9903-ED7F500072FB}"/>
            </a:ext>
          </a:extLst>
        </xdr:cNvPr>
        <xdr:cNvCxnSpPr/>
      </xdr:nvCxnSpPr>
      <xdr:spPr>
        <a:xfrm>
          <a:off x="10388600" y="7021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160380</xdr:rowOff>
    </xdr:from>
    <xdr:ext cx="534377" cy="259045"/>
    <xdr:sp macro="" textlink="">
      <xdr:nvSpPr>
        <xdr:cNvPr id="117" name="【道路】&#10;一人当たり延長最大値テキスト">
          <a:extLst>
            <a:ext uri="{FF2B5EF4-FFF2-40B4-BE49-F238E27FC236}">
              <a16:creationId xmlns:a16="http://schemas.microsoft.com/office/drawing/2014/main" id="{69737DA2-BB38-480C-995B-A60CF45CA678}"/>
            </a:ext>
          </a:extLst>
        </xdr:cNvPr>
        <xdr:cNvSpPr txBox="1"/>
      </xdr:nvSpPr>
      <xdr:spPr>
        <a:xfrm>
          <a:off x="10515600" y="5646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71.782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42253</xdr:rowOff>
    </xdr:from>
    <xdr:to>
      <xdr:col>55</xdr:col>
      <xdr:colOff>88900</xdr:colOff>
      <xdr:row>34</xdr:row>
      <xdr:rowOff>42253</xdr:rowOff>
    </xdr:to>
    <xdr:cxnSp macro="">
      <xdr:nvCxnSpPr>
        <xdr:cNvPr id="118" name="直線コネクタ 117">
          <a:extLst>
            <a:ext uri="{FF2B5EF4-FFF2-40B4-BE49-F238E27FC236}">
              <a16:creationId xmlns:a16="http://schemas.microsoft.com/office/drawing/2014/main" id="{7F5AFBB3-FA24-4BC5-B287-FD58D24F3B4C}"/>
            </a:ext>
          </a:extLst>
        </xdr:cNvPr>
        <xdr:cNvCxnSpPr/>
      </xdr:nvCxnSpPr>
      <xdr:spPr>
        <a:xfrm>
          <a:off x="10388600" y="58715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62215</xdr:rowOff>
    </xdr:from>
    <xdr:ext cx="534377" cy="259045"/>
    <xdr:sp macro="" textlink="">
      <xdr:nvSpPr>
        <xdr:cNvPr id="119" name="【道路】&#10;一人当たり延長平均値テキスト">
          <a:extLst>
            <a:ext uri="{FF2B5EF4-FFF2-40B4-BE49-F238E27FC236}">
              <a16:creationId xmlns:a16="http://schemas.microsoft.com/office/drawing/2014/main" id="{982F1266-0F7E-421A-97F9-28EAF2259CC5}"/>
            </a:ext>
          </a:extLst>
        </xdr:cNvPr>
        <xdr:cNvSpPr txBox="1"/>
      </xdr:nvSpPr>
      <xdr:spPr>
        <a:xfrm>
          <a:off x="10515600" y="65773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83788</xdr:rowOff>
    </xdr:from>
    <xdr:to>
      <xdr:col>55</xdr:col>
      <xdr:colOff>50800</xdr:colOff>
      <xdr:row>39</xdr:row>
      <xdr:rowOff>13938</xdr:rowOff>
    </xdr:to>
    <xdr:sp macro="" textlink="">
      <xdr:nvSpPr>
        <xdr:cNvPr id="120" name="フローチャート: 判断 119">
          <a:extLst>
            <a:ext uri="{FF2B5EF4-FFF2-40B4-BE49-F238E27FC236}">
              <a16:creationId xmlns:a16="http://schemas.microsoft.com/office/drawing/2014/main" id="{DFF96AC8-60FF-4224-8458-6990216A1395}"/>
            </a:ext>
          </a:extLst>
        </xdr:cNvPr>
        <xdr:cNvSpPr/>
      </xdr:nvSpPr>
      <xdr:spPr>
        <a:xfrm>
          <a:off x="10426700" y="6598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66853</xdr:rowOff>
    </xdr:from>
    <xdr:to>
      <xdr:col>50</xdr:col>
      <xdr:colOff>165100</xdr:colOff>
      <xdr:row>38</xdr:row>
      <xdr:rowOff>168453</xdr:rowOff>
    </xdr:to>
    <xdr:sp macro="" textlink="">
      <xdr:nvSpPr>
        <xdr:cNvPr id="121" name="フローチャート: 判断 120">
          <a:extLst>
            <a:ext uri="{FF2B5EF4-FFF2-40B4-BE49-F238E27FC236}">
              <a16:creationId xmlns:a16="http://schemas.microsoft.com/office/drawing/2014/main" id="{77907D1F-59E4-470D-8ADF-C794803C730D}"/>
            </a:ext>
          </a:extLst>
        </xdr:cNvPr>
        <xdr:cNvSpPr/>
      </xdr:nvSpPr>
      <xdr:spPr>
        <a:xfrm>
          <a:off x="9588500" y="6581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86284</xdr:rowOff>
    </xdr:from>
    <xdr:to>
      <xdr:col>46</xdr:col>
      <xdr:colOff>38100</xdr:colOff>
      <xdr:row>39</xdr:row>
      <xdr:rowOff>16434</xdr:rowOff>
    </xdr:to>
    <xdr:sp macro="" textlink="">
      <xdr:nvSpPr>
        <xdr:cNvPr id="122" name="フローチャート: 判断 121">
          <a:extLst>
            <a:ext uri="{FF2B5EF4-FFF2-40B4-BE49-F238E27FC236}">
              <a16:creationId xmlns:a16="http://schemas.microsoft.com/office/drawing/2014/main" id="{D427663E-AC37-4F3E-8741-4E832D350988}"/>
            </a:ext>
          </a:extLst>
        </xdr:cNvPr>
        <xdr:cNvSpPr/>
      </xdr:nvSpPr>
      <xdr:spPr>
        <a:xfrm>
          <a:off x="8699500" y="6601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90418</xdr:rowOff>
    </xdr:from>
    <xdr:to>
      <xdr:col>41</xdr:col>
      <xdr:colOff>101600</xdr:colOff>
      <xdr:row>39</xdr:row>
      <xdr:rowOff>20568</xdr:rowOff>
    </xdr:to>
    <xdr:sp macro="" textlink="">
      <xdr:nvSpPr>
        <xdr:cNvPr id="123" name="フローチャート: 判断 122">
          <a:extLst>
            <a:ext uri="{FF2B5EF4-FFF2-40B4-BE49-F238E27FC236}">
              <a16:creationId xmlns:a16="http://schemas.microsoft.com/office/drawing/2014/main" id="{55970AAA-56EF-4545-92AF-7CD99E8C5A05}"/>
            </a:ext>
          </a:extLst>
        </xdr:cNvPr>
        <xdr:cNvSpPr/>
      </xdr:nvSpPr>
      <xdr:spPr>
        <a:xfrm>
          <a:off x="7810500" y="6605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135033</xdr:rowOff>
    </xdr:from>
    <xdr:to>
      <xdr:col>36</xdr:col>
      <xdr:colOff>165100</xdr:colOff>
      <xdr:row>39</xdr:row>
      <xdr:rowOff>65183</xdr:rowOff>
    </xdr:to>
    <xdr:sp macro="" textlink="">
      <xdr:nvSpPr>
        <xdr:cNvPr id="124" name="フローチャート: 判断 123">
          <a:extLst>
            <a:ext uri="{FF2B5EF4-FFF2-40B4-BE49-F238E27FC236}">
              <a16:creationId xmlns:a16="http://schemas.microsoft.com/office/drawing/2014/main" id="{A043910C-4859-4B2F-99F9-63CDB34C8268}"/>
            </a:ext>
          </a:extLst>
        </xdr:cNvPr>
        <xdr:cNvSpPr/>
      </xdr:nvSpPr>
      <xdr:spPr>
        <a:xfrm>
          <a:off x="6921500" y="6650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9C13C2C7-68E5-4C69-9C8D-8658056786DA}"/>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25376D32-CE94-444D-B1D4-81044CB0BDEC}"/>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464CA380-937D-4DB4-BF4E-77DC15FEB6B6}"/>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8940FEFB-B110-4B70-9955-F0132826F0CE}"/>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BCFA6067-6363-4DBE-86E3-9385DDBB6806}"/>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112459</xdr:rowOff>
    </xdr:from>
    <xdr:to>
      <xdr:col>55</xdr:col>
      <xdr:colOff>50800</xdr:colOff>
      <xdr:row>38</xdr:row>
      <xdr:rowOff>42608</xdr:rowOff>
    </xdr:to>
    <xdr:sp macro="" textlink="">
      <xdr:nvSpPr>
        <xdr:cNvPr id="130" name="楕円 129">
          <a:extLst>
            <a:ext uri="{FF2B5EF4-FFF2-40B4-BE49-F238E27FC236}">
              <a16:creationId xmlns:a16="http://schemas.microsoft.com/office/drawing/2014/main" id="{58E238EE-4AF6-45E8-9D14-C81573D99DB3}"/>
            </a:ext>
          </a:extLst>
        </xdr:cNvPr>
        <xdr:cNvSpPr/>
      </xdr:nvSpPr>
      <xdr:spPr>
        <a:xfrm>
          <a:off x="10426700" y="645610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135336</xdr:rowOff>
    </xdr:from>
    <xdr:ext cx="534377" cy="259045"/>
    <xdr:sp macro="" textlink="">
      <xdr:nvSpPr>
        <xdr:cNvPr id="131" name="【道路】&#10;一人当たり延長該当値テキスト">
          <a:extLst>
            <a:ext uri="{FF2B5EF4-FFF2-40B4-BE49-F238E27FC236}">
              <a16:creationId xmlns:a16="http://schemas.microsoft.com/office/drawing/2014/main" id="{AD3BCC0F-791C-4FCB-9F2C-9CA7E259F6D2}"/>
            </a:ext>
          </a:extLst>
        </xdr:cNvPr>
        <xdr:cNvSpPr txBox="1"/>
      </xdr:nvSpPr>
      <xdr:spPr>
        <a:xfrm>
          <a:off x="10515600" y="6307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128079</xdr:rowOff>
    </xdr:from>
    <xdr:to>
      <xdr:col>50</xdr:col>
      <xdr:colOff>165100</xdr:colOff>
      <xdr:row>38</xdr:row>
      <xdr:rowOff>58229</xdr:rowOff>
    </xdr:to>
    <xdr:sp macro="" textlink="">
      <xdr:nvSpPr>
        <xdr:cNvPr id="132" name="楕円 131">
          <a:extLst>
            <a:ext uri="{FF2B5EF4-FFF2-40B4-BE49-F238E27FC236}">
              <a16:creationId xmlns:a16="http://schemas.microsoft.com/office/drawing/2014/main" id="{461D0270-F4D8-4487-8D75-F688C202856B}"/>
            </a:ext>
          </a:extLst>
        </xdr:cNvPr>
        <xdr:cNvSpPr/>
      </xdr:nvSpPr>
      <xdr:spPr>
        <a:xfrm>
          <a:off x="9588500" y="6471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163258</xdr:rowOff>
    </xdr:from>
    <xdr:to>
      <xdr:col>55</xdr:col>
      <xdr:colOff>0</xdr:colOff>
      <xdr:row>38</xdr:row>
      <xdr:rowOff>7430</xdr:rowOff>
    </xdr:to>
    <xdr:cxnSp macro="">
      <xdr:nvCxnSpPr>
        <xdr:cNvPr id="133" name="直線コネクタ 132">
          <a:extLst>
            <a:ext uri="{FF2B5EF4-FFF2-40B4-BE49-F238E27FC236}">
              <a16:creationId xmlns:a16="http://schemas.microsoft.com/office/drawing/2014/main" id="{E5CD0E8E-B178-4A95-A3A3-3B95E72611CA}"/>
            </a:ext>
          </a:extLst>
        </xdr:cNvPr>
        <xdr:cNvCxnSpPr/>
      </xdr:nvCxnSpPr>
      <xdr:spPr>
        <a:xfrm flipV="1">
          <a:off x="9639300" y="6506908"/>
          <a:ext cx="838200" cy="15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147872</xdr:rowOff>
    </xdr:from>
    <xdr:to>
      <xdr:col>46</xdr:col>
      <xdr:colOff>38100</xdr:colOff>
      <xdr:row>38</xdr:row>
      <xdr:rowOff>78022</xdr:rowOff>
    </xdr:to>
    <xdr:sp macro="" textlink="">
      <xdr:nvSpPr>
        <xdr:cNvPr id="134" name="楕円 133">
          <a:extLst>
            <a:ext uri="{FF2B5EF4-FFF2-40B4-BE49-F238E27FC236}">
              <a16:creationId xmlns:a16="http://schemas.microsoft.com/office/drawing/2014/main" id="{016DAD58-074B-4D1B-A897-EB0A1D024374}"/>
            </a:ext>
          </a:extLst>
        </xdr:cNvPr>
        <xdr:cNvSpPr/>
      </xdr:nvSpPr>
      <xdr:spPr>
        <a:xfrm>
          <a:off x="8699500" y="6491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7430</xdr:rowOff>
    </xdr:from>
    <xdr:to>
      <xdr:col>50</xdr:col>
      <xdr:colOff>114300</xdr:colOff>
      <xdr:row>38</xdr:row>
      <xdr:rowOff>27222</xdr:rowOff>
    </xdr:to>
    <xdr:cxnSp macro="">
      <xdr:nvCxnSpPr>
        <xdr:cNvPr id="135" name="直線コネクタ 134">
          <a:extLst>
            <a:ext uri="{FF2B5EF4-FFF2-40B4-BE49-F238E27FC236}">
              <a16:creationId xmlns:a16="http://schemas.microsoft.com/office/drawing/2014/main" id="{06AFC211-9F57-4DF6-AAE2-5E0BBD87EE16}"/>
            </a:ext>
          </a:extLst>
        </xdr:cNvPr>
        <xdr:cNvCxnSpPr/>
      </xdr:nvCxnSpPr>
      <xdr:spPr>
        <a:xfrm flipV="1">
          <a:off x="8750300" y="6522530"/>
          <a:ext cx="889000" cy="19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164541</xdr:rowOff>
    </xdr:from>
    <xdr:to>
      <xdr:col>41</xdr:col>
      <xdr:colOff>101600</xdr:colOff>
      <xdr:row>38</xdr:row>
      <xdr:rowOff>94691</xdr:rowOff>
    </xdr:to>
    <xdr:sp macro="" textlink="">
      <xdr:nvSpPr>
        <xdr:cNvPr id="136" name="楕円 135">
          <a:extLst>
            <a:ext uri="{FF2B5EF4-FFF2-40B4-BE49-F238E27FC236}">
              <a16:creationId xmlns:a16="http://schemas.microsoft.com/office/drawing/2014/main" id="{DC8A1B0E-7BC9-416A-BB60-9B43CEB1C868}"/>
            </a:ext>
          </a:extLst>
        </xdr:cNvPr>
        <xdr:cNvSpPr/>
      </xdr:nvSpPr>
      <xdr:spPr>
        <a:xfrm>
          <a:off x="7810500" y="6508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27222</xdr:rowOff>
    </xdr:from>
    <xdr:to>
      <xdr:col>45</xdr:col>
      <xdr:colOff>177800</xdr:colOff>
      <xdr:row>38</xdr:row>
      <xdr:rowOff>43891</xdr:rowOff>
    </xdr:to>
    <xdr:cxnSp macro="">
      <xdr:nvCxnSpPr>
        <xdr:cNvPr id="137" name="直線コネクタ 136">
          <a:extLst>
            <a:ext uri="{FF2B5EF4-FFF2-40B4-BE49-F238E27FC236}">
              <a16:creationId xmlns:a16="http://schemas.microsoft.com/office/drawing/2014/main" id="{D669DCE4-C329-41A0-8C75-A09BEAFABBE6}"/>
            </a:ext>
          </a:extLst>
        </xdr:cNvPr>
        <xdr:cNvCxnSpPr/>
      </xdr:nvCxnSpPr>
      <xdr:spPr>
        <a:xfrm flipV="1">
          <a:off x="7861300" y="6542322"/>
          <a:ext cx="889000" cy="1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7074</xdr:rowOff>
    </xdr:from>
    <xdr:to>
      <xdr:col>36</xdr:col>
      <xdr:colOff>165100</xdr:colOff>
      <xdr:row>38</xdr:row>
      <xdr:rowOff>108674</xdr:rowOff>
    </xdr:to>
    <xdr:sp macro="" textlink="">
      <xdr:nvSpPr>
        <xdr:cNvPr id="138" name="楕円 137">
          <a:extLst>
            <a:ext uri="{FF2B5EF4-FFF2-40B4-BE49-F238E27FC236}">
              <a16:creationId xmlns:a16="http://schemas.microsoft.com/office/drawing/2014/main" id="{5DB6CC22-AD2A-485A-8C6B-3757935D110B}"/>
            </a:ext>
          </a:extLst>
        </xdr:cNvPr>
        <xdr:cNvSpPr/>
      </xdr:nvSpPr>
      <xdr:spPr>
        <a:xfrm>
          <a:off x="6921500" y="6522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43891</xdr:rowOff>
    </xdr:from>
    <xdr:to>
      <xdr:col>41</xdr:col>
      <xdr:colOff>50800</xdr:colOff>
      <xdr:row>38</xdr:row>
      <xdr:rowOff>57874</xdr:rowOff>
    </xdr:to>
    <xdr:cxnSp macro="">
      <xdr:nvCxnSpPr>
        <xdr:cNvPr id="139" name="直線コネクタ 138">
          <a:extLst>
            <a:ext uri="{FF2B5EF4-FFF2-40B4-BE49-F238E27FC236}">
              <a16:creationId xmlns:a16="http://schemas.microsoft.com/office/drawing/2014/main" id="{6CBDC2F9-33B0-4C98-BA5B-35246CE2EFC5}"/>
            </a:ext>
          </a:extLst>
        </xdr:cNvPr>
        <xdr:cNvCxnSpPr/>
      </xdr:nvCxnSpPr>
      <xdr:spPr>
        <a:xfrm flipV="1">
          <a:off x="6972300" y="6558991"/>
          <a:ext cx="889000" cy="13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159580</xdr:rowOff>
    </xdr:from>
    <xdr:ext cx="534377" cy="259045"/>
    <xdr:sp macro="" textlink="">
      <xdr:nvSpPr>
        <xdr:cNvPr id="140" name="n_1aveValue【道路】&#10;一人当たり延長">
          <a:extLst>
            <a:ext uri="{FF2B5EF4-FFF2-40B4-BE49-F238E27FC236}">
              <a16:creationId xmlns:a16="http://schemas.microsoft.com/office/drawing/2014/main" id="{E1CA6DF5-C8B8-4C52-9996-2877A385E11E}"/>
            </a:ext>
          </a:extLst>
        </xdr:cNvPr>
        <xdr:cNvSpPr txBox="1"/>
      </xdr:nvSpPr>
      <xdr:spPr>
        <a:xfrm>
          <a:off x="9359411" y="6674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7561</xdr:rowOff>
    </xdr:from>
    <xdr:ext cx="534377" cy="259045"/>
    <xdr:sp macro="" textlink="">
      <xdr:nvSpPr>
        <xdr:cNvPr id="141" name="n_2aveValue【道路】&#10;一人当たり延長">
          <a:extLst>
            <a:ext uri="{FF2B5EF4-FFF2-40B4-BE49-F238E27FC236}">
              <a16:creationId xmlns:a16="http://schemas.microsoft.com/office/drawing/2014/main" id="{EC1AFB8F-E65F-478D-BC08-16ACFEC5A14E}"/>
            </a:ext>
          </a:extLst>
        </xdr:cNvPr>
        <xdr:cNvSpPr txBox="1"/>
      </xdr:nvSpPr>
      <xdr:spPr>
        <a:xfrm>
          <a:off x="8483111" y="6694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11695</xdr:rowOff>
    </xdr:from>
    <xdr:ext cx="534377" cy="259045"/>
    <xdr:sp macro="" textlink="">
      <xdr:nvSpPr>
        <xdr:cNvPr id="142" name="n_3aveValue【道路】&#10;一人当たり延長">
          <a:extLst>
            <a:ext uri="{FF2B5EF4-FFF2-40B4-BE49-F238E27FC236}">
              <a16:creationId xmlns:a16="http://schemas.microsoft.com/office/drawing/2014/main" id="{0247BFF8-3367-4EB7-A3F8-47A437396557}"/>
            </a:ext>
          </a:extLst>
        </xdr:cNvPr>
        <xdr:cNvSpPr txBox="1"/>
      </xdr:nvSpPr>
      <xdr:spPr>
        <a:xfrm>
          <a:off x="7594111" y="6698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56310</xdr:rowOff>
    </xdr:from>
    <xdr:ext cx="534377" cy="259045"/>
    <xdr:sp macro="" textlink="">
      <xdr:nvSpPr>
        <xdr:cNvPr id="143" name="n_4aveValue【道路】&#10;一人当たり延長">
          <a:extLst>
            <a:ext uri="{FF2B5EF4-FFF2-40B4-BE49-F238E27FC236}">
              <a16:creationId xmlns:a16="http://schemas.microsoft.com/office/drawing/2014/main" id="{A2CEAF45-84D9-48EB-9559-B9871D4BD52E}"/>
            </a:ext>
          </a:extLst>
        </xdr:cNvPr>
        <xdr:cNvSpPr txBox="1"/>
      </xdr:nvSpPr>
      <xdr:spPr>
        <a:xfrm>
          <a:off x="6705111" y="6742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36</xdr:row>
      <xdr:rowOff>74756</xdr:rowOff>
    </xdr:from>
    <xdr:ext cx="534377" cy="259045"/>
    <xdr:sp macro="" textlink="">
      <xdr:nvSpPr>
        <xdr:cNvPr id="144" name="n_1mainValue【道路】&#10;一人当たり延長">
          <a:extLst>
            <a:ext uri="{FF2B5EF4-FFF2-40B4-BE49-F238E27FC236}">
              <a16:creationId xmlns:a16="http://schemas.microsoft.com/office/drawing/2014/main" id="{A8F47B83-C3BC-446B-983A-B6CCA426FF59}"/>
            </a:ext>
          </a:extLst>
        </xdr:cNvPr>
        <xdr:cNvSpPr txBox="1"/>
      </xdr:nvSpPr>
      <xdr:spPr>
        <a:xfrm>
          <a:off x="9359411" y="6246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94549</xdr:rowOff>
    </xdr:from>
    <xdr:ext cx="534377" cy="259045"/>
    <xdr:sp macro="" textlink="">
      <xdr:nvSpPr>
        <xdr:cNvPr id="145" name="n_2mainValue【道路】&#10;一人当たり延長">
          <a:extLst>
            <a:ext uri="{FF2B5EF4-FFF2-40B4-BE49-F238E27FC236}">
              <a16:creationId xmlns:a16="http://schemas.microsoft.com/office/drawing/2014/main" id="{6A1F2980-8950-43C1-BFB9-F75F00AD107E}"/>
            </a:ext>
          </a:extLst>
        </xdr:cNvPr>
        <xdr:cNvSpPr txBox="1"/>
      </xdr:nvSpPr>
      <xdr:spPr>
        <a:xfrm>
          <a:off x="8483111" y="6266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111218</xdr:rowOff>
    </xdr:from>
    <xdr:ext cx="534377" cy="259045"/>
    <xdr:sp macro="" textlink="">
      <xdr:nvSpPr>
        <xdr:cNvPr id="146" name="n_3mainValue【道路】&#10;一人当たり延長">
          <a:extLst>
            <a:ext uri="{FF2B5EF4-FFF2-40B4-BE49-F238E27FC236}">
              <a16:creationId xmlns:a16="http://schemas.microsoft.com/office/drawing/2014/main" id="{B7C226FC-88FA-479F-8462-AB6FE2F850FB}"/>
            </a:ext>
          </a:extLst>
        </xdr:cNvPr>
        <xdr:cNvSpPr txBox="1"/>
      </xdr:nvSpPr>
      <xdr:spPr>
        <a:xfrm>
          <a:off x="7594111" y="6283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36</xdr:row>
      <xdr:rowOff>125201</xdr:rowOff>
    </xdr:from>
    <xdr:ext cx="534377" cy="259045"/>
    <xdr:sp macro="" textlink="">
      <xdr:nvSpPr>
        <xdr:cNvPr id="147" name="n_4mainValue【道路】&#10;一人当たり延長">
          <a:extLst>
            <a:ext uri="{FF2B5EF4-FFF2-40B4-BE49-F238E27FC236}">
              <a16:creationId xmlns:a16="http://schemas.microsoft.com/office/drawing/2014/main" id="{BBFF2370-8A41-478F-9ABE-8252102DEA67}"/>
            </a:ext>
          </a:extLst>
        </xdr:cNvPr>
        <xdr:cNvSpPr txBox="1"/>
      </xdr:nvSpPr>
      <xdr:spPr>
        <a:xfrm>
          <a:off x="6705111" y="6297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E5F75D51-6553-4A78-894E-B8D6185734EA}"/>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871AF455-6D9C-4990-9E25-EC288C0DAE8B}"/>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418DA9C3-AFC7-4C32-A18B-49F897A94EC5}"/>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EC1A5B3D-0770-45D6-87C4-F38C3798751A}"/>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E37E1271-35F9-428C-9B7B-5B4908EBEA93}"/>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E86E47EC-4ECE-4663-BDD4-0955DCEA87F6}"/>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57B21E6E-9553-4D26-BF69-11642096E72D}"/>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3D4DDD97-701D-4946-89B4-16A4F37044AD}"/>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3D03E3C2-8328-4B8D-B084-1F70BED93D5A}"/>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DCA5975E-F55D-40E6-9357-6A7F488A4B39}"/>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1B973E68-C983-4963-AA26-7DB73F9F045A}"/>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22DEED93-C0D2-4B97-AAE6-237616167C5F}"/>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83A40B6F-64EF-4197-B634-4ED267C7153B}"/>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A8544621-CECC-49F3-91CA-EDD816B8BE71}"/>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126A8397-B78E-47DE-B253-06ED05F63D09}"/>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8BE3D2F8-9C96-4A0E-8C87-7F20C455A0BF}"/>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1E5CEC73-30BC-4869-B360-453F27E52FF9}"/>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356A44EC-9C46-4E97-868A-7E01FA725B34}"/>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18E94E9C-AE48-45FA-B2C8-5A54E48E9E3F}"/>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21081F0F-4983-4B1A-96DC-AFE2CEEC73F4}"/>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F395FC39-02C1-4300-8615-24591555C4F2}"/>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855780F0-FE3C-4D1E-A684-DABF9B38092C}"/>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2AB8B4E3-077E-405E-9322-EE11FAEF0D81}"/>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5D01B9B1-266A-4CDE-A3A7-1AF3F62F4077}"/>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03FD6991-478E-4B36-ADEC-75DDED25AA95}"/>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153488</xdr:rowOff>
    </xdr:from>
    <xdr:to>
      <xdr:col>24</xdr:col>
      <xdr:colOff>62865</xdr:colOff>
      <xdr:row>64</xdr:row>
      <xdr:rowOff>130628</xdr:rowOff>
    </xdr:to>
    <xdr:cxnSp macro="">
      <xdr:nvCxnSpPr>
        <xdr:cNvPr id="173" name="直線コネクタ 172">
          <a:extLst>
            <a:ext uri="{FF2B5EF4-FFF2-40B4-BE49-F238E27FC236}">
              <a16:creationId xmlns:a16="http://schemas.microsoft.com/office/drawing/2014/main" id="{343D68DB-8A86-4E51-9471-426D9512E995}"/>
            </a:ext>
          </a:extLst>
        </xdr:cNvPr>
        <xdr:cNvCxnSpPr/>
      </xdr:nvCxnSpPr>
      <xdr:spPr>
        <a:xfrm flipV="1">
          <a:off x="4634865" y="9583238"/>
          <a:ext cx="0" cy="15201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4" name="【橋りょう・トンネル】&#10;有形固定資産減価償却率最小値テキスト">
          <a:extLst>
            <a:ext uri="{FF2B5EF4-FFF2-40B4-BE49-F238E27FC236}">
              <a16:creationId xmlns:a16="http://schemas.microsoft.com/office/drawing/2014/main" id="{7EDDCB19-862F-4C20-9568-D6FAA50385AA}"/>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5" name="直線コネクタ 174">
          <a:extLst>
            <a:ext uri="{FF2B5EF4-FFF2-40B4-BE49-F238E27FC236}">
              <a16:creationId xmlns:a16="http://schemas.microsoft.com/office/drawing/2014/main" id="{5B7578C5-DF1D-4347-B14F-E91B3A764ED2}"/>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100165</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7C6F3E1E-883D-4D19-9DE5-39B7BEEDA7AF}"/>
            </a:ext>
          </a:extLst>
        </xdr:cNvPr>
        <xdr:cNvSpPr txBox="1"/>
      </xdr:nvSpPr>
      <xdr:spPr>
        <a:xfrm>
          <a:off x="4673600" y="935846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153488</xdr:rowOff>
    </xdr:from>
    <xdr:to>
      <xdr:col>24</xdr:col>
      <xdr:colOff>152400</xdr:colOff>
      <xdr:row>55</xdr:row>
      <xdr:rowOff>153488</xdr:rowOff>
    </xdr:to>
    <xdr:cxnSp macro="">
      <xdr:nvCxnSpPr>
        <xdr:cNvPr id="177" name="直線コネクタ 176">
          <a:extLst>
            <a:ext uri="{FF2B5EF4-FFF2-40B4-BE49-F238E27FC236}">
              <a16:creationId xmlns:a16="http://schemas.microsoft.com/office/drawing/2014/main" id="{4FD74794-10F5-4C01-BF79-8F86C1539F29}"/>
            </a:ext>
          </a:extLst>
        </xdr:cNvPr>
        <xdr:cNvCxnSpPr/>
      </xdr:nvCxnSpPr>
      <xdr:spPr>
        <a:xfrm>
          <a:off x="4546600" y="95832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40657</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7DDE6B0D-C73C-4BB0-9653-4822B383E80F}"/>
            </a:ext>
          </a:extLst>
        </xdr:cNvPr>
        <xdr:cNvSpPr txBox="1"/>
      </xdr:nvSpPr>
      <xdr:spPr>
        <a:xfrm>
          <a:off x="4673600" y="103276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17780</xdr:rowOff>
    </xdr:from>
    <xdr:to>
      <xdr:col>24</xdr:col>
      <xdr:colOff>114300</xdr:colOff>
      <xdr:row>61</xdr:row>
      <xdr:rowOff>119380</xdr:rowOff>
    </xdr:to>
    <xdr:sp macro="" textlink="">
      <xdr:nvSpPr>
        <xdr:cNvPr id="179" name="フローチャート: 判断 178">
          <a:extLst>
            <a:ext uri="{FF2B5EF4-FFF2-40B4-BE49-F238E27FC236}">
              <a16:creationId xmlns:a16="http://schemas.microsoft.com/office/drawing/2014/main" id="{A194B6FA-B82D-4958-93FF-53580A87A1C5}"/>
            </a:ext>
          </a:extLst>
        </xdr:cNvPr>
        <xdr:cNvSpPr/>
      </xdr:nvSpPr>
      <xdr:spPr>
        <a:xfrm>
          <a:off x="4584700" y="1047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168003</xdr:rowOff>
    </xdr:from>
    <xdr:to>
      <xdr:col>20</xdr:col>
      <xdr:colOff>38100</xdr:colOff>
      <xdr:row>61</xdr:row>
      <xdr:rowOff>98153</xdr:rowOff>
    </xdr:to>
    <xdr:sp macro="" textlink="">
      <xdr:nvSpPr>
        <xdr:cNvPr id="180" name="フローチャート: 判断 179">
          <a:extLst>
            <a:ext uri="{FF2B5EF4-FFF2-40B4-BE49-F238E27FC236}">
              <a16:creationId xmlns:a16="http://schemas.microsoft.com/office/drawing/2014/main" id="{E6D88A69-C252-4FE4-8201-7C4BBC3792BF}"/>
            </a:ext>
          </a:extLst>
        </xdr:cNvPr>
        <xdr:cNvSpPr/>
      </xdr:nvSpPr>
      <xdr:spPr>
        <a:xfrm>
          <a:off x="37465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132080</xdr:rowOff>
    </xdr:from>
    <xdr:to>
      <xdr:col>15</xdr:col>
      <xdr:colOff>101600</xdr:colOff>
      <xdr:row>61</xdr:row>
      <xdr:rowOff>62230</xdr:rowOff>
    </xdr:to>
    <xdr:sp macro="" textlink="">
      <xdr:nvSpPr>
        <xdr:cNvPr id="181" name="フローチャート: 判断 180">
          <a:extLst>
            <a:ext uri="{FF2B5EF4-FFF2-40B4-BE49-F238E27FC236}">
              <a16:creationId xmlns:a16="http://schemas.microsoft.com/office/drawing/2014/main" id="{570AB27F-4AE8-4C04-A0A0-E133E1E155DD}"/>
            </a:ext>
          </a:extLst>
        </xdr:cNvPr>
        <xdr:cNvSpPr/>
      </xdr:nvSpPr>
      <xdr:spPr>
        <a:xfrm>
          <a:off x="2857500" y="1041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130447</xdr:rowOff>
    </xdr:from>
    <xdr:to>
      <xdr:col>10</xdr:col>
      <xdr:colOff>165100</xdr:colOff>
      <xdr:row>61</xdr:row>
      <xdr:rowOff>60597</xdr:rowOff>
    </xdr:to>
    <xdr:sp macro="" textlink="">
      <xdr:nvSpPr>
        <xdr:cNvPr id="182" name="フローチャート: 判断 181">
          <a:extLst>
            <a:ext uri="{FF2B5EF4-FFF2-40B4-BE49-F238E27FC236}">
              <a16:creationId xmlns:a16="http://schemas.microsoft.com/office/drawing/2014/main" id="{04CED251-41AB-4376-9FC7-5CE8085469B2}"/>
            </a:ext>
          </a:extLst>
        </xdr:cNvPr>
        <xdr:cNvSpPr/>
      </xdr:nvSpPr>
      <xdr:spPr>
        <a:xfrm>
          <a:off x="1968500" y="1041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119017</xdr:rowOff>
    </xdr:from>
    <xdr:to>
      <xdr:col>6</xdr:col>
      <xdr:colOff>38100</xdr:colOff>
      <xdr:row>61</xdr:row>
      <xdr:rowOff>49167</xdr:rowOff>
    </xdr:to>
    <xdr:sp macro="" textlink="">
      <xdr:nvSpPr>
        <xdr:cNvPr id="183" name="フローチャート: 判断 182">
          <a:extLst>
            <a:ext uri="{FF2B5EF4-FFF2-40B4-BE49-F238E27FC236}">
              <a16:creationId xmlns:a16="http://schemas.microsoft.com/office/drawing/2014/main" id="{645FDF6F-215F-4BBF-9C48-E7D12595E434}"/>
            </a:ext>
          </a:extLst>
        </xdr:cNvPr>
        <xdr:cNvSpPr/>
      </xdr:nvSpPr>
      <xdr:spPr>
        <a:xfrm>
          <a:off x="1079500" y="10406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515A8F1A-CE5C-4C97-8673-0A22611FB296}"/>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C248B0D5-B355-42A6-B692-094C116B0D79}"/>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C7E3AF9B-83B8-4270-A9C1-601F4C93F2C4}"/>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BD2F8A0A-348E-43B6-9872-F377EDB4AF89}"/>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F478C4F9-288B-468B-B193-C13D336BE41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105954</xdr:rowOff>
    </xdr:from>
    <xdr:to>
      <xdr:col>24</xdr:col>
      <xdr:colOff>114300</xdr:colOff>
      <xdr:row>62</xdr:row>
      <xdr:rowOff>36104</xdr:rowOff>
    </xdr:to>
    <xdr:sp macro="" textlink="">
      <xdr:nvSpPr>
        <xdr:cNvPr id="189" name="楕円 188">
          <a:extLst>
            <a:ext uri="{FF2B5EF4-FFF2-40B4-BE49-F238E27FC236}">
              <a16:creationId xmlns:a16="http://schemas.microsoft.com/office/drawing/2014/main" id="{C97B75C7-DA37-4328-A538-42AE90716725}"/>
            </a:ext>
          </a:extLst>
        </xdr:cNvPr>
        <xdr:cNvSpPr/>
      </xdr:nvSpPr>
      <xdr:spPr>
        <a:xfrm>
          <a:off x="4584700" y="10564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84381</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649EBC14-220E-4AF2-B766-BC8C08A66A26}"/>
            </a:ext>
          </a:extLst>
        </xdr:cNvPr>
        <xdr:cNvSpPr txBox="1"/>
      </xdr:nvSpPr>
      <xdr:spPr>
        <a:xfrm>
          <a:off x="4673600" y="10542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25944</xdr:rowOff>
    </xdr:from>
    <xdr:to>
      <xdr:col>20</xdr:col>
      <xdr:colOff>38100</xdr:colOff>
      <xdr:row>61</xdr:row>
      <xdr:rowOff>127544</xdr:rowOff>
    </xdr:to>
    <xdr:sp macro="" textlink="">
      <xdr:nvSpPr>
        <xdr:cNvPr id="191" name="楕円 190">
          <a:extLst>
            <a:ext uri="{FF2B5EF4-FFF2-40B4-BE49-F238E27FC236}">
              <a16:creationId xmlns:a16="http://schemas.microsoft.com/office/drawing/2014/main" id="{A223E067-0467-4FB1-BF12-3E58470D34BB}"/>
            </a:ext>
          </a:extLst>
        </xdr:cNvPr>
        <xdr:cNvSpPr/>
      </xdr:nvSpPr>
      <xdr:spPr>
        <a:xfrm>
          <a:off x="3746500" y="10484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76744</xdr:rowOff>
    </xdr:from>
    <xdr:to>
      <xdr:col>24</xdr:col>
      <xdr:colOff>63500</xdr:colOff>
      <xdr:row>61</xdr:row>
      <xdr:rowOff>156754</xdr:rowOff>
    </xdr:to>
    <xdr:cxnSp macro="">
      <xdr:nvCxnSpPr>
        <xdr:cNvPr id="192" name="直線コネクタ 191">
          <a:extLst>
            <a:ext uri="{FF2B5EF4-FFF2-40B4-BE49-F238E27FC236}">
              <a16:creationId xmlns:a16="http://schemas.microsoft.com/office/drawing/2014/main" id="{AD49A64F-0F00-4CFF-B96A-C827E6B80975}"/>
            </a:ext>
          </a:extLst>
        </xdr:cNvPr>
        <xdr:cNvCxnSpPr/>
      </xdr:nvCxnSpPr>
      <xdr:spPr>
        <a:xfrm>
          <a:off x="3797300" y="10535194"/>
          <a:ext cx="8382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25944</xdr:rowOff>
    </xdr:from>
    <xdr:to>
      <xdr:col>15</xdr:col>
      <xdr:colOff>101600</xdr:colOff>
      <xdr:row>61</xdr:row>
      <xdr:rowOff>127544</xdr:rowOff>
    </xdr:to>
    <xdr:sp macro="" textlink="">
      <xdr:nvSpPr>
        <xdr:cNvPr id="193" name="楕円 192">
          <a:extLst>
            <a:ext uri="{FF2B5EF4-FFF2-40B4-BE49-F238E27FC236}">
              <a16:creationId xmlns:a16="http://schemas.microsoft.com/office/drawing/2014/main" id="{F8CD7421-9B37-40F0-A4CD-F06AD967721C}"/>
            </a:ext>
          </a:extLst>
        </xdr:cNvPr>
        <xdr:cNvSpPr/>
      </xdr:nvSpPr>
      <xdr:spPr>
        <a:xfrm>
          <a:off x="2857500" y="10484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76744</xdr:rowOff>
    </xdr:from>
    <xdr:to>
      <xdr:col>19</xdr:col>
      <xdr:colOff>177800</xdr:colOff>
      <xdr:row>61</xdr:row>
      <xdr:rowOff>76744</xdr:rowOff>
    </xdr:to>
    <xdr:cxnSp macro="">
      <xdr:nvCxnSpPr>
        <xdr:cNvPr id="194" name="直線コネクタ 193">
          <a:extLst>
            <a:ext uri="{FF2B5EF4-FFF2-40B4-BE49-F238E27FC236}">
              <a16:creationId xmlns:a16="http://schemas.microsoft.com/office/drawing/2014/main" id="{1A97BF8E-E85F-435F-8342-4B8FDFCB6B98}"/>
            </a:ext>
          </a:extLst>
        </xdr:cNvPr>
        <xdr:cNvCxnSpPr/>
      </xdr:nvCxnSpPr>
      <xdr:spPr>
        <a:xfrm>
          <a:off x="2908300" y="1053519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32476</xdr:rowOff>
    </xdr:from>
    <xdr:to>
      <xdr:col>10</xdr:col>
      <xdr:colOff>165100</xdr:colOff>
      <xdr:row>61</xdr:row>
      <xdr:rowOff>134076</xdr:rowOff>
    </xdr:to>
    <xdr:sp macro="" textlink="">
      <xdr:nvSpPr>
        <xdr:cNvPr id="195" name="楕円 194">
          <a:extLst>
            <a:ext uri="{FF2B5EF4-FFF2-40B4-BE49-F238E27FC236}">
              <a16:creationId xmlns:a16="http://schemas.microsoft.com/office/drawing/2014/main" id="{671B4925-0F76-4517-B06C-2D2E9A6D79BC}"/>
            </a:ext>
          </a:extLst>
        </xdr:cNvPr>
        <xdr:cNvSpPr/>
      </xdr:nvSpPr>
      <xdr:spPr>
        <a:xfrm>
          <a:off x="1968500" y="10490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76744</xdr:rowOff>
    </xdr:from>
    <xdr:to>
      <xdr:col>15</xdr:col>
      <xdr:colOff>50800</xdr:colOff>
      <xdr:row>61</xdr:row>
      <xdr:rowOff>83276</xdr:rowOff>
    </xdr:to>
    <xdr:cxnSp macro="">
      <xdr:nvCxnSpPr>
        <xdr:cNvPr id="196" name="直線コネクタ 195">
          <a:extLst>
            <a:ext uri="{FF2B5EF4-FFF2-40B4-BE49-F238E27FC236}">
              <a16:creationId xmlns:a16="http://schemas.microsoft.com/office/drawing/2014/main" id="{1BB85CC7-322D-476C-ACC4-C3A91DA3B3DF}"/>
            </a:ext>
          </a:extLst>
        </xdr:cNvPr>
        <xdr:cNvCxnSpPr/>
      </xdr:nvCxnSpPr>
      <xdr:spPr>
        <a:xfrm flipV="1">
          <a:off x="2019300" y="10535194"/>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21046</xdr:rowOff>
    </xdr:from>
    <xdr:to>
      <xdr:col>6</xdr:col>
      <xdr:colOff>38100</xdr:colOff>
      <xdr:row>61</xdr:row>
      <xdr:rowOff>122646</xdr:rowOff>
    </xdr:to>
    <xdr:sp macro="" textlink="">
      <xdr:nvSpPr>
        <xdr:cNvPr id="197" name="楕円 196">
          <a:extLst>
            <a:ext uri="{FF2B5EF4-FFF2-40B4-BE49-F238E27FC236}">
              <a16:creationId xmlns:a16="http://schemas.microsoft.com/office/drawing/2014/main" id="{84F98D0E-4C45-45E8-93EA-6E42E04800CC}"/>
            </a:ext>
          </a:extLst>
        </xdr:cNvPr>
        <xdr:cNvSpPr/>
      </xdr:nvSpPr>
      <xdr:spPr>
        <a:xfrm>
          <a:off x="1079500" y="10479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71846</xdr:rowOff>
    </xdr:from>
    <xdr:to>
      <xdr:col>10</xdr:col>
      <xdr:colOff>114300</xdr:colOff>
      <xdr:row>61</xdr:row>
      <xdr:rowOff>83276</xdr:rowOff>
    </xdr:to>
    <xdr:cxnSp macro="">
      <xdr:nvCxnSpPr>
        <xdr:cNvPr id="198" name="直線コネクタ 197">
          <a:extLst>
            <a:ext uri="{FF2B5EF4-FFF2-40B4-BE49-F238E27FC236}">
              <a16:creationId xmlns:a16="http://schemas.microsoft.com/office/drawing/2014/main" id="{446585B0-9B80-4152-83B3-811F5C16612E}"/>
            </a:ext>
          </a:extLst>
        </xdr:cNvPr>
        <xdr:cNvCxnSpPr/>
      </xdr:nvCxnSpPr>
      <xdr:spPr>
        <a:xfrm>
          <a:off x="1130300" y="10530296"/>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114680</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1621AD7B-A719-421E-8C2B-6A0B653186FB}"/>
            </a:ext>
          </a:extLst>
        </xdr:cNvPr>
        <xdr:cNvSpPr txBox="1"/>
      </xdr:nvSpPr>
      <xdr:spPr>
        <a:xfrm>
          <a:off x="3582044" y="10230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78757</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42C47299-4903-4234-9A7C-3B6B3F0854F7}"/>
            </a:ext>
          </a:extLst>
        </xdr:cNvPr>
        <xdr:cNvSpPr txBox="1"/>
      </xdr:nvSpPr>
      <xdr:spPr>
        <a:xfrm>
          <a:off x="2705744" y="1019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77124</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0CFC1BA5-98FE-4532-AA69-A550BCDDF5AA}"/>
            </a:ext>
          </a:extLst>
        </xdr:cNvPr>
        <xdr:cNvSpPr txBox="1"/>
      </xdr:nvSpPr>
      <xdr:spPr>
        <a:xfrm>
          <a:off x="1816744" y="101926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65694</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4235D064-A6A5-455A-A6BF-0957C5FA2990}"/>
            </a:ext>
          </a:extLst>
        </xdr:cNvPr>
        <xdr:cNvSpPr txBox="1"/>
      </xdr:nvSpPr>
      <xdr:spPr>
        <a:xfrm>
          <a:off x="927744" y="10181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118671</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8591F7E7-73A0-44F5-9B4A-5EADD1FCAAA1}"/>
            </a:ext>
          </a:extLst>
        </xdr:cNvPr>
        <xdr:cNvSpPr txBox="1"/>
      </xdr:nvSpPr>
      <xdr:spPr>
        <a:xfrm>
          <a:off x="3582044" y="10577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118671</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07AAC3E2-3EF6-4263-BB4B-C8F01B5CD771}"/>
            </a:ext>
          </a:extLst>
        </xdr:cNvPr>
        <xdr:cNvSpPr txBox="1"/>
      </xdr:nvSpPr>
      <xdr:spPr>
        <a:xfrm>
          <a:off x="2705744" y="10577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125203</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54DA6972-66D3-4967-8B2C-BCF2E11653B5}"/>
            </a:ext>
          </a:extLst>
        </xdr:cNvPr>
        <xdr:cNvSpPr txBox="1"/>
      </xdr:nvSpPr>
      <xdr:spPr>
        <a:xfrm>
          <a:off x="1816744" y="10583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113773</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354274D6-AF73-4FA5-BD72-8C4779772243}"/>
            </a:ext>
          </a:extLst>
        </xdr:cNvPr>
        <xdr:cNvSpPr txBox="1"/>
      </xdr:nvSpPr>
      <xdr:spPr>
        <a:xfrm>
          <a:off x="927744" y="10572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7CBBDBF9-1043-4258-B4C8-818EBC56B7BB}"/>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96454399-F96A-4F18-B9B1-8B2590FBC5A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32859C72-8C68-414E-98D8-7A92A0B2A8D5}"/>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6A34570-3058-4180-AE54-D898BAA95224}"/>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2573CF0A-3038-4533-A069-DB16CC9C01B5}"/>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904311A6-CBFA-4CCA-A2CF-0CD1633DDB67}"/>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EF8708C4-DD41-4344-8CA2-8F380BB3EE87}"/>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353,419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82645271-DAFA-43BA-922F-08D41572389C}"/>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EEE13535-9BA2-41CF-BBE2-1D38BF0EB788}"/>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B6EE51B6-CDD7-4B7A-AAF5-C5E0FABDBCB3}"/>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7" name="直線コネクタ 216">
          <a:extLst>
            <a:ext uri="{FF2B5EF4-FFF2-40B4-BE49-F238E27FC236}">
              <a16:creationId xmlns:a16="http://schemas.microsoft.com/office/drawing/2014/main" id="{DB5A9331-8F36-4F26-B5B9-0EF7EC39F3E1}"/>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8" name="テキスト ボックス 217">
          <a:extLst>
            <a:ext uri="{FF2B5EF4-FFF2-40B4-BE49-F238E27FC236}">
              <a16:creationId xmlns:a16="http://schemas.microsoft.com/office/drawing/2014/main" id="{65DD18A4-0123-40F6-B164-58843AFD733C}"/>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9" name="直線コネクタ 218">
          <a:extLst>
            <a:ext uri="{FF2B5EF4-FFF2-40B4-BE49-F238E27FC236}">
              <a16:creationId xmlns:a16="http://schemas.microsoft.com/office/drawing/2014/main" id="{3CA9FB1E-34AE-4510-9BDA-8205B8734BE6}"/>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20" name="テキスト ボックス 219">
          <a:extLst>
            <a:ext uri="{FF2B5EF4-FFF2-40B4-BE49-F238E27FC236}">
              <a16:creationId xmlns:a16="http://schemas.microsoft.com/office/drawing/2014/main" id="{74E5D0AC-F33E-4701-89F4-6F9D8B2F38EA}"/>
            </a:ext>
          </a:extLst>
        </xdr:cNvPr>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1" name="直線コネクタ 220">
          <a:extLst>
            <a:ext uri="{FF2B5EF4-FFF2-40B4-BE49-F238E27FC236}">
              <a16:creationId xmlns:a16="http://schemas.microsoft.com/office/drawing/2014/main" id="{14E629B8-3673-496E-B4A5-5A250E0EA96F}"/>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2" name="テキスト ボックス 221">
          <a:extLst>
            <a:ext uri="{FF2B5EF4-FFF2-40B4-BE49-F238E27FC236}">
              <a16:creationId xmlns:a16="http://schemas.microsoft.com/office/drawing/2014/main" id="{30B85E3D-D87A-4460-AD94-FC2498B18FB7}"/>
            </a:ext>
          </a:extLst>
        </xdr:cNvPr>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3" name="直線コネクタ 222">
          <a:extLst>
            <a:ext uri="{FF2B5EF4-FFF2-40B4-BE49-F238E27FC236}">
              <a16:creationId xmlns:a16="http://schemas.microsoft.com/office/drawing/2014/main" id="{81D28CB0-128C-4DD5-8D69-D7B8EFB5160B}"/>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4" name="テキスト ボックス 223">
          <a:extLst>
            <a:ext uri="{FF2B5EF4-FFF2-40B4-BE49-F238E27FC236}">
              <a16:creationId xmlns:a16="http://schemas.microsoft.com/office/drawing/2014/main" id="{EEF17BB1-E87C-450D-9B00-FE00676C7B59}"/>
            </a:ext>
          </a:extLst>
        </xdr:cNvPr>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5" name="直線コネクタ 224">
          <a:extLst>
            <a:ext uri="{FF2B5EF4-FFF2-40B4-BE49-F238E27FC236}">
              <a16:creationId xmlns:a16="http://schemas.microsoft.com/office/drawing/2014/main" id="{8D3A7105-FA1D-4608-ABF4-161E1A8C545B}"/>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6" name="テキスト ボックス 225">
          <a:extLst>
            <a:ext uri="{FF2B5EF4-FFF2-40B4-BE49-F238E27FC236}">
              <a16:creationId xmlns:a16="http://schemas.microsoft.com/office/drawing/2014/main" id="{DC6B1A4E-7AD4-4221-A2FB-7662C66F3235}"/>
            </a:ext>
          </a:extLst>
        </xdr:cNvPr>
        <xdr:cNvSpPr txBox="1"/>
      </xdr:nvSpPr>
      <xdr:spPr>
        <a:xfrm>
          <a:off x="5918428" y="965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7" name="直線コネクタ 226">
          <a:extLst>
            <a:ext uri="{FF2B5EF4-FFF2-40B4-BE49-F238E27FC236}">
              <a16:creationId xmlns:a16="http://schemas.microsoft.com/office/drawing/2014/main" id="{3766CE10-B648-4CD1-A0E8-A7E72B208773}"/>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228" name="テキスト ボックス 227">
          <a:extLst>
            <a:ext uri="{FF2B5EF4-FFF2-40B4-BE49-F238E27FC236}">
              <a16:creationId xmlns:a16="http://schemas.microsoft.com/office/drawing/2014/main" id="{C5CBE237-66D0-46FB-B784-C9D9F36B679F}"/>
            </a:ext>
          </a:extLst>
        </xdr:cNvPr>
        <xdr:cNvSpPr txBox="1"/>
      </xdr:nvSpPr>
      <xdr:spPr>
        <a:xfrm>
          <a:off x="5918428" y="932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F11B5E10-070C-418C-BBA9-99DA94F14F83}"/>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2B2B9C6B-BF7C-49FB-AB22-39C1FB29D772}"/>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82F12D7C-68EA-4F19-A8FC-75F0ED5151E1}"/>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116222</xdr:rowOff>
    </xdr:from>
    <xdr:to>
      <xdr:col>54</xdr:col>
      <xdr:colOff>189865</xdr:colOff>
      <xdr:row>64</xdr:row>
      <xdr:rowOff>124581</xdr:rowOff>
    </xdr:to>
    <xdr:cxnSp macro="">
      <xdr:nvCxnSpPr>
        <xdr:cNvPr id="232" name="直線コネクタ 231">
          <a:extLst>
            <a:ext uri="{FF2B5EF4-FFF2-40B4-BE49-F238E27FC236}">
              <a16:creationId xmlns:a16="http://schemas.microsoft.com/office/drawing/2014/main" id="{7F907C98-68BA-47DA-9D76-956BF1645DF9}"/>
            </a:ext>
          </a:extLst>
        </xdr:cNvPr>
        <xdr:cNvCxnSpPr/>
      </xdr:nvCxnSpPr>
      <xdr:spPr>
        <a:xfrm flipV="1">
          <a:off x="10476865" y="9545972"/>
          <a:ext cx="0" cy="15514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128408</xdr:rowOff>
    </xdr:from>
    <xdr:ext cx="469744" cy="259045"/>
    <xdr:sp macro="" textlink="">
      <xdr:nvSpPr>
        <xdr:cNvPr id="233" name="【橋りょう・トンネル】&#10;一人当たり有形固定資産（償却資産）額最小値テキスト">
          <a:extLst>
            <a:ext uri="{FF2B5EF4-FFF2-40B4-BE49-F238E27FC236}">
              <a16:creationId xmlns:a16="http://schemas.microsoft.com/office/drawing/2014/main" id="{8671D77C-B858-40CA-8330-B71801F49EB5}"/>
            </a:ext>
          </a:extLst>
        </xdr:cNvPr>
        <xdr:cNvSpPr txBox="1"/>
      </xdr:nvSpPr>
      <xdr:spPr>
        <a:xfrm>
          <a:off x="10515600" y="11101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124581</xdr:rowOff>
    </xdr:from>
    <xdr:to>
      <xdr:col>55</xdr:col>
      <xdr:colOff>88900</xdr:colOff>
      <xdr:row>64</xdr:row>
      <xdr:rowOff>124581</xdr:rowOff>
    </xdr:to>
    <xdr:cxnSp macro="">
      <xdr:nvCxnSpPr>
        <xdr:cNvPr id="234" name="直線コネクタ 233">
          <a:extLst>
            <a:ext uri="{FF2B5EF4-FFF2-40B4-BE49-F238E27FC236}">
              <a16:creationId xmlns:a16="http://schemas.microsoft.com/office/drawing/2014/main" id="{68363ADB-1264-455E-9A0E-948EDD99ABBD}"/>
            </a:ext>
          </a:extLst>
        </xdr:cNvPr>
        <xdr:cNvCxnSpPr/>
      </xdr:nvCxnSpPr>
      <xdr:spPr>
        <a:xfrm>
          <a:off x="10388600" y="110973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62899</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8B7EFA36-65AA-4662-A485-687025483A10}"/>
            </a:ext>
          </a:extLst>
        </xdr:cNvPr>
        <xdr:cNvSpPr txBox="1"/>
      </xdr:nvSpPr>
      <xdr:spPr>
        <a:xfrm>
          <a:off x="10515600" y="932119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1,430,735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116222</xdr:rowOff>
    </xdr:from>
    <xdr:to>
      <xdr:col>55</xdr:col>
      <xdr:colOff>88900</xdr:colOff>
      <xdr:row>55</xdr:row>
      <xdr:rowOff>116222</xdr:rowOff>
    </xdr:to>
    <xdr:cxnSp macro="">
      <xdr:nvCxnSpPr>
        <xdr:cNvPr id="236" name="直線コネクタ 235">
          <a:extLst>
            <a:ext uri="{FF2B5EF4-FFF2-40B4-BE49-F238E27FC236}">
              <a16:creationId xmlns:a16="http://schemas.microsoft.com/office/drawing/2014/main" id="{C5E6B082-1F39-4B68-9766-32741F50DC93}"/>
            </a:ext>
          </a:extLst>
        </xdr:cNvPr>
        <xdr:cNvCxnSpPr/>
      </xdr:nvCxnSpPr>
      <xdr:spPr>
        <a:xfrm>
          <a:off x="10388600" y="9545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36232</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73D9805D-89C3-464E-92B1-DDBBB518F7DC}"/>
            </a:ext>
          </a:extLst>
        </xdr:cNvPr>
        <xdr:cNvSpPr txBox="1"/>
      </xdr:nvSpPr>
      <xdr:spPr>
        <a:xfrm>
          <a:off x="10515600" y="1049468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376,065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13355</xdr:rowOff>
    </xdr:from>
    <xdr:to>
      <xdr:col>55</xdr:col>
      <xdr:colOff>50800</xdr:colOff>
      <xdr:row>62</xdr:row>
      <xdr:rowOff>114955</xdr:rowOff>
    </xdr:to>
    <xdr:sp macro="" textlink="">
      <xdr:nvSpPr>
        <xdr:cNvPr id="238" name="フローチャート: 判断 237">
          <a:extLst>
            <a:ext uri="{FF2B5EF4-FFF2-40B4-BE49-F238E27FC236}">
              <a16:creationId xmlns:a16="http://schemas.microsoft.com/office/drawing/2014/main" id="{672BC20D-1B2A-42A9-8059-3F33A8B6229E}"/>
            </a:ext>
          </a:extLst>
        </xdr:cNvPr>
        <xdr:cNvSpPr/>
      </xdr:nvSpPr>
      <xdr:spPr>
        <a:xfrm>
          <a:off x="10426700" y="10643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166759</xdr:rowOff>
    </xdr:from>
    <xdr:to>
      <xdr:col>50</xdr:col>
      <xdr:colOff>165100</xdr:colOff>
      <xdr:row>62</xdr:row>
      <xdr:rowOff>96909</xdr:rowOff>
    </xdr:to>
    <xdr:sp macro="" textlink="">
      <xdr:nvSpPr>
        <xdr:cNvPr id="239" name="フローチャート: 判断 238">
          <a:extLst>
            <a:ext uri="{FF2B5EF4-FFF2-40B4-BE49-F238E27FC236}">
              <a16:creationId xmlns:a16="http://schemas.microsoft.com/office/drawing/2014/main" id="{B64E4927-0794-40B4-A4C8-8C100DEDD4A3}"/>
            </a:ext>
          </a:extLst>
        </xdr:cNvPr>
        <xdr:cNvSpPr/>
      </xdr:nvSpPr>
      <xdr:spPr>
        <a:xfrm>
          <a:off x="9588500" y="10625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17485</xdr:rowOff>
    </xdr:from>
    <xdr:to>
      <xdr:col>46</xdr:col>
      <xdr:colOff>38100</xdr:colOff>
      <xdr:row>62</xdr:row>
      <xdr:rowOff>119085</xdr:rowOff>
    </xdr:to>
    <xdr:sp macro="" textlink="">
      <xdr:nvSpPr>
        <xdr:cNvPr id="240" name="フローチャート: 判断 239">
          <a:extLst>
            <a:ext uri="{FF2B5EF4-FFF2-40B4-BE49-F238E27FC236}">
              <a16:creationId xmlns:a16="http://schemas.microsoft.com/office/drawing/2014/main" id="{3C0B07E8-325C-4F88-8BF4-D2E6F1E002FA}"/>
            </a:ext>
          </a:extLst>
        </xdr:cNvPr>
        <xdr:cNvSpPr/>
      </xdr:nvSpPr>
      <xdr:spPr>
        <a:xfrm>
          <a:off x="8699500" y="10647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10806</xdr:rowOff>
    </xdr:from>
    <xdr:to>
      <xdr:col>41</xdr:col>
      <xdr:colOff>101600</xdr:colOff>
      <xdr:row>62</xdr:row>
      <xdr:rowOff>112406</xdr:rowOff>
    </xdr:to>
    <xdr:sp macro="" textlink="">
      <xdr:nvSpPr>
        <xdr:cNvPr id="241" name="フローチャート: 判断 240">
          <a:extLst>
            <a:ext uri="{FF2B5EF4-FFF2-40B4-BE49-F238E27FC236}">
              <a16:creationId xmlns:a16="http://schemas.microsoft.com/office/drawing/2014/main" id="{0267C16B-D41F-4637-BD63-571228F4898E}"/>
            </a:ext>
          </a:extLst>
        </xdr:cNvPr>
        <xdr:cNvSpPr/>
      </xdr:nvSpPr>
      <xdr:spPr>
        <a:xfrm>
          <a:off x="7810500" y="10640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141693</xdr:rowOff>
    </xdr:from>
    <xdr:to>
      <xdr:col>36</xdr:col>
      <xdr:colOff>165100</xdr:colOff>
      <xdr:row>63</xdr:row>
      <xdr:rowOff>71843</xdr:rowOff>
    </xdr:to>
    <xdr:sp macro="" textlink="">
      <xdr:nvSpPr>
        <xdr:cNvPr id="242" name="フローチャート: 判断 241">
          <a:extLst>
            <a:ext uri="{FF2B5EF4-FFF2-40B4-BE49-F238E27FC236}">
              <a16:creationId xmlns:a16="http://schemas.microsoft.com/office/drawing/2014/main" id="{48D76DFD-79B7-4BDA-B9CC-05E00C937B94}"/>
            </a:ext>
          </a:extLst>
        </xdr:cNvPr>
        <xdr:cNvSpPr/>
      </xdr:nvSpPr>
      <xdr:spPr>
        <a:xfrm>
          <a:off x="6921500" y="10771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DF6D8208-306E-466B-A332-AB326F486B75}"/>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52244BDF-45FD-4DE1-9773-C76B605DBBC4}"/>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CE2FB251-F573-46C2-ABB3-67E4C9112171}"/>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FBC4EF60-B14F-4B21-BD37-EADD531DF203}"/>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9F8B2243-5F0E-42EA-BFCD-BD49CB960FC8}"/>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79068</xdr:rowOff>
    </xdr:from>
    <xdr:to>
      <xdr:col>55</xdr:col>
      <xdr:colOff>50800</xdr:colOff>
      <xdr:row>63</xdr:row>
      <xdr:rowOff>9218</xdr:rowOff>
    </xdr:to>
    <xdr:sp macro="" textlink="">
      <xdr:nvSpPr>
        <xdr:cNvPr id="248" name="楕円 247">
          <a:extLst>
            <a:ext uri="{FF2B5EF4-FFF2-40B4-BE49-F238E27FC236}">
              <a16:creationId xmlns:a16="http://schemas.microsoft.com/office/drawing/2014/main" id="{C4A946A5-027C-4DCB-8C6F-551A73EBA53B}"/>
            </a:ext>
          </a:extLst>
        </xdr:cNvPr>
        <xdr:cNvSpPr/>
      </xdr:nvSpPr>
      <xdr:spPr>
        <a:xfrm>
          <a:off x="10426700" y="10708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57495</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ABCABFB2-2E32-48B4-859A-B22793BE0356}"/>
            </a:ext>
          </a:extLst>
        </xdr:cNvPr>
        <xdr:cNvSpPr txBox="1"/>
      </xdr:nvSpPr>
      <xdr:spPr>
        <a:xfrm>
          <a:off x="10515600" y="10687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315,699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85782</xdr:rowOff>
    </xdr:from>
    <xdr:to>
      <xdr:col>50</xdr:col>
      <xdr:colOff>165100</xdr:colOff>
      <xdr:row>63</xdr:row>
      <xdr:rowOff>15932</xdr:rowOff>
    </xdr:to>
    <xdr:sp macro="" textlink="">
      <xdr:nvSpPr>
        <xdr:cNvPr id="250" name="楕円 249">
          <a:extLst>
            <a:ext uri="{FF2B5EF4-FFF2-40B4-BE49-F238E27FC236}">
              <a16:creationId xmlns:a16="http://schemas.microsoft.com/office/drawing/2014/main" id="{C3C8DA44-5BD6-4B4E-B3D8-1D7797EF8921}"/>
            </a:ext>
          </a:extLst>
        </xdr:cNvPr>
        <xdr:cNvSpPr/>
      </xdr:nvSpPr>
      <xdr:spPr>
        <a:xfrm>
          <a:off x="9588500" y="10715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129868</xdr:rowOff>
    </xdr:from>
    <xdr:to>
      <xdr:col>55</xdr:col>
      <xdr:colOff>0</xdr:colOff>
      <xdr:row>62</xdr:row>
      <xdr:rowOff>136582</xdr:rowOff>
    </xdr:to>
    <xdr:cxnSp macro="">
      <xdr:nvCxnSpPr>
        <xdr:cNvPr id="251" name="直線コネクタ 250">
          <a:extLst>
            <a:ext uri="{FF2B5EF4-FFF2-40B4-BE49-F238E27FC236}">
              <a16:creationId xmlns:a16="http://schemas.microsoft.com/office/drawing/2014/main" id="{215C35C9-D2D3-455C-9EA6-2F259F69BEA2}"/>
            </a:ext>
          </a:extLst>
        </xdr:cNvPr>
        <xdr:cNvCxnSpPr/>
      </xdr:nvCxnSpPr>
      <xdr:spPr>
        <a:xfrm flipV="1">
          <a:off x="9639300" y="10759768"/>
          <a:ext cx="838200" cy="6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94910</xdr:rowOff>
    </xdr:from>
    <xdr:to>
      <xdr:col>46</xdr:col>
      <xdr:colOff>38100</xdr:colOff>
      <xdr:row>63</xdr:row>
      <xdr:rowOff>25060</xdr:rowOff>
    </xdr:to>
    <xdr:sp macro="" textlink="">
      <xdr:nvSpPr>
        <xdr:cNvPr id="252" name="楕円 251">
          <a:extLst>
            <a:ext uri="{FF2B5EF4-FFF2-40B4-BE49-F238E27FC236}">
              <a16:creationId xmlns:a16="http://schemas.microsoft.com/office/drawing/2014/main" id="{4E583795-EF1D-4E92-946D-C4E3AF186963}"/>
            </a:ext>
          </a:extLst>
        </xdr:cNvPr>
        <xdr:cNvSpPr/>
      </xdr:nvSpPr>
      <xdr:spPr>
        <a:xfrm>
          <a:off x="8699500" y="1072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136582</xdr:rowOff>
    </xdr:from>
    <xdr:to>
      <xdr:col>50</xdr:col>
      <xdr:colOff>114300</xdr:colOff>
      <xdr:row>62</xdr:row>
      <xdr:rowOff>145710</xdr:rowOff>
    </xdr:to>
    <xdr:cxnSp macro="">
      <xdr:nvCxnSpPr>
        <xdr:cNvPr id="253" name="直線コネクタ 252">
          <a:extLst>
            <a:ext uri="{FF2B5EF4-FFF2-40B4-BE49-F238E27FC236}">
              <a16:creationId xmlns:a16="http://schemas.microsoft.com/office/drawing/2014/main" id="{2609BFB2-CF04-49BF-BA5C-19F0F66C157D}"/>
            </a:ext>
          </a:extLst>
        </xdr:cNvPr>
        <xdr:cNvCxnSpPr/>
      </xdr:nvCxnSpPr>
      <xdr:spPr>
        <a:xfrm flipV="1">
          <a:off x="8750300" y="10766482"/>
          <a:ext cx="889000" cy="9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104701</xdr:rowOff>
    </xdr:from>
    <xdr:to>
      <xdr:col>41</xdr:col>
      <xdr:colOff>101600</xdr:colOff>
      <xdr:row>63</xdr:row>
      <xdr:rowOff>34851</xdr:rowOff>
    </xdr:to>
    <xdr:sp macro="" textlink="">
      <xdr:nvSpPr>
        <xdr:cNvPr id="254" name="楕円 253">
          <a:extLst>
            <a:ext uri="{FF2B5EF4-FFF2-40B4-BE49-F238E27FC236}">
              <a16:creationId xmlns:a16="http://schemas.microsoft.com/office/drawing/2014/main" id="{63E4923A-9D04-4690-AE0A-8BE212327162}"/>
            </a:ext>
          </a:extLst>
        </xdr:cNvPr>
        <xdr:cNvSpPr/>
      </xdr:nvSpPr>
      <xdr:spPr>
        <a:xfrm>
          <a:off x="7810500" y="10734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145710</xdr:rowOff>
    </xdr:from>
    <xdr:to>
      <xdr:col>45</xdr:col>
      <xdr:colOff>177800</xdr:colOff>
      <xdr:row>62</xdr:row>
      <xdr:rowOff>155501</xdr:rowOff>
    </xdr:to>
    <xdr:cxnSp macro="">
      <xdr:nvCxnSpPr>
        <xdr:cNvPr id="255" name="直線コネクタ 254">
          <a:extLst>
            <a:ext uri="{FF2B5EF4-FFF2-40B4-BE49-F238E27FC236}">
              <a16:creationId xmlns:a16="http://schemas.microsoft.com/office/drawing/2014/main" id="{D6EC602D-BA38-4BEE-8631-814ED5A1A554}"/>
            </a:ext>
          </a:extLst>
        </xdr:cNvPr>
        <xdr:cNvCxnSpPr/>
      </xdr:nvCxnSpPr>
      <xdr:spPr>
        <a:xfrm flipV="1">
          <a:off x="7861300" y="10775610"/>
          <a:ext cx="889000" cy="9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115548</xdr:rowOff>
    </xdr:from>
    <xdr:to>
      <xdr:col>36</xdr:col>
      <xdr:colOff>165100</xdr:colOff>
      <xdr:row>63</xdr:row>
      <xdr:rowOff>45698</xdr:rowOff>
    </xdr:to>
    <xdr:sp macro="" textlink="">
      <xdr:nvSpPr>
        <xdr:cNvPr id="256" name="楕円 255">
          <a:extLst>
            <a:ext uri="{FF2B5EF4-FFF2-40B4-BE49-F238E27FC236}">
              <a16:creationId xmlns:a16="http://schemas.microsoft.com/office/drawing/2014/main" id="{5CE8E09C-A1B4-4057-8905-B75AC5462C8C}"/>
            </a:ext>
          </a:extLst>
        </xdr:cNvPr>
        <xdr:cNvSpPr/>
      </xdr:nvSpPr>
      <xdr:spPr>
        <a:xfrm>
          <a:off x="6921500" y="10745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155501</xdr:rowOff>
    </xdr:from>
    <xdr:to>
      <xdr:col>41</xdr:col>
      <xdr:colOff>50800</xdr:colOff>
      <xdr:row>62</xdr:row>
      <xdr:rowOff>166348</xdr:rowOff>
    </xdr:to>
    <xdr:cxnSp macro="">
      <xdr:nvCxnSpPr>
        <xdr:cNvPr id="257" name="直線コネクタ 256">
          <a:extLst>
            <a:ext uri="{FF2B5EF4-FFF2-40B4-BE49-F238E27FC236}">
              <a16:creationId xmlns:a16="http://schemas.microsoft.com/office/drawing/2014/main" id="{204880FA-C06C-4CEE-8690-F2A52F847D1B}"/>
            </a:ext>
          </a:extLst>
        </xdr:cNvPr>
        <xdr:cNvCxnSpPr/>
      </xdr:nvCxnSpPr>
      <xdr:spPr>
        <a:xfrm flipV="1">
          <a:off x="6972300" y="10785401"/>
          <a:ext cx="889000" cy="10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113436</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07C94F68-C8F6-4F15-A4DB-D26C6614F3CC}"/>
            </a:ext>
          </a:extLst>
        </xdr:cNvPr>
        <xdr:cNvSpPr txBox="1"/>
      </xdr:nvSpPr>
      <xdr:spPr>
        <a:xfrm>
          <a:off x="9327095" y="104004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135612</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88FAA236-EEE3-4B11-842B-4338D8AB5236}"/>
            </a:ext>
          </a:extLst>
        </xdr:cNvPr>
        <xdr:cNvSpPr txBox="1"/>
      </xdr:nvSpPr>
      <xdr:spPr>
        <a:xfrm>
          <a:off x="8450795" y="104226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128933</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96756F73-5F35-4CDD-96B5-0ABAA9DD65BD}"/>
            </a:ext>
          </a:extLst>
        </xdr:cNvPr>
        <xdr:cNvSpPr txBox="1"/>
      </xdr:nvSpPr>
      <xdr:spPr>
        <a:xfrm>
          <a:off x="7561795" y="104159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62970</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DAEA638D-D3E2-4411-85EB-4190DBEC0108}"/>
            </a:ext>
          </a:extLst>
        </xdr:cNvPr>
        <xdr:cNvSpPr txBox="1"/>
      </xdr:nvSpPr>
      <xdr:spPr>
        <a:xfrm>
          <a:off x="6672795" y="108643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7059</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3BF63864-CBD2-48DB-A98A-99D1BBADACD8}"/>
            </a:ext>
          </a:extLst>
        </xdr:cNvPr>
        <xdr:cNvSpPr txBox="1"/>
      </xdr:nvSpPr>
      <xdr:spPr>
        <a:xfrm>
          <a:off x="9327095" y="10808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16187</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0F895330-FB80-410E-9650-CA600FFD399E}"/>
            </a:ext>
          </a:extLst>
        </xdr:cNvPr>
        <xdr:cNvSpPr txBox="1"/>
      </xdr:nvSpPr>
      <xdr:spPr>
        <a:xfrm>
          <a:off x="8450795" y="108175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25978</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28249ED7-0830-4E25-BF8D-8D37303BBBDF}"/>
            </a:ext>
          </a:extLst>
        </xdr:cNvPr>
        <xdr:cNvSpPr txBox="1"/>
      </xdr:nvSpPr>
      <xdr:spPr>
        <a:xfrm>
          <a:off x="7561795" y="108273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62225</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891714CF-FE2F-4DE3-B295-656CE959F69E}"/>
            </a:ext>
          </a:extLst>
        </xdr:cNvPr>
        <xdr:cNvSpPr txBox="1"/>
      </xdr:nvSpPr>
      <xdr:spPr>
        <a:xfrm>
          <a:off x="6672795" y="10520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9CE23A8F-357A-484D-84A8-2033BC036945}"/>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9A56ADA3-3F60-42B6-8B66-0B8E6077A05F}"/>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7636FC5C-F66B-432A-906A-68D26F551253}"/>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BAB904F6-530B-4FCC-BCEC-21AE800B0E8A}"/>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7157EBC5-4E15-4BED-B72A-8C8DE8F4041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3DCC0C8A-4E65-41A1-96C8-097EA212FC15}"/>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D2624B14-0A37-4545-8016-05BA4142254A}"/>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D712E7EC-2673-4A9B-84A9-67C549739516}"/>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333F06ED-4FD4-432E-B13D-C495A8CE08A3}"/>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9CEF6348-B1E3-4B99-82B0-EDD3506FF4B7}"/>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1E5F2D71-0849-4138-BDDF-A614A7020E14}"/>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AC17E638-F323-4FAE-949D-C26CAA5C6438}"/>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B1F9A78A-4BCD-42B0-9EC2-DCE6F19381E2}"/>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74A4E15F-35FB-47A3-9FBD-DE2D793B3BF1}"/>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F120CE08-9708-4B58-9209-7EA2C6FE4B9D}"/>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A7249713-8307-4476-A609-06158A132914}"/>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0640794A-D96A-4429-B3BB-B5E922223D35}"/>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36B1F4E2-7E6C-4457-BC2B-791C5A92E66F}"/>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19CA2619-5D88-4C4B-8166-B930149D93B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6827C296-9053-480E-84F1-B85A2CE8204F}"/>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CC033D14-A1DD-458E-A61F-D1D40E04B668}"/>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EB4F796D-A235-4669-9FA9-315017A82895}"/>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8AFC3351-4EF3-4A44-9ED8-DA089CE4E3B9}"/>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9D135BF6-678D-4333-B3F3-C496505ADED1}"/>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163830</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1BAFF02A-BF96-41BE-9863-0262CECCE309}"/>
            </a:ext>
          </a:extLst>
        </xdr:cNvPr>
        <xdr:cNvCxnSpPr/>
      </xdr:nvCxnSpPr>
      <xdr:spPr>
        <a:xfrm flipV="1">
          <a:off x="4634865" y="13365480"/>
          <a:ext cx="0" cy="1493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6A145291-5112-4A84-9EEF-96D27EBBF1C3}"/>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F44C3FD8-C73B-482F-B269-79A6F214B683}"/>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110507</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7C3D4A0E-096C-47EA-BB17-563DEFBE2696}"/>
            </a:ext>
          </a:extLst>
        </xdr:cNvPr>
        <xdr:cNvSpPr txBox="1"/>
      </xdr:nvSpPr>
      <xdr:spPr>
        <a:xfrm>
          <a:off x="4673600" y="13140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163830</xdr:rowOff>
    </xdr:from>
    <xdr:to>
      <xdr:col>24</xdr:col>
      <xdr:colOff>152400</xdr:colOff>
      <xdr:row>77</xdr:row>
      <xdr:rowOff>163830</xdr:rowOff>
    </xdr:to>
    <xdr:cxnSp macro="">
      <xdr:nvCxnSpPr>
        <xdr:cNvPr id="294" name="直線コネクタ 293">
          <a:extLst>
            <a:ext uri="{FF2B5EF4-FFF2-40B4-BE49-F238E27FC236}">
              <a16:creationId xmlns:a16="http://schemas.microsoft.com/office/drawing/2014/main" id="{61D75767-AD33-46FB-A05F-90AAB505155B}"/>
            </a:ext>
          </a:extLst>
        </xdr:cNvPr>
        <xdr:cNvCxnSpPr/>
      </xdr:nvCxnSpPr>
      <xdr:spPr>
        <a:xfrm>
          <a:off x="4546600" y="1336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59707</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F5C59C10-058F-46BD-9526-B6CFCA9D80D0}"/>
            </a:ext>
          </a:extLst>
        </xdr:cNvPr>
        <xdr:cNvSpPr txBox="1"/>
      </xdr:nvSpPr>
      <xdr:spPr>
        <a:xfrm>
          <a:off x="4673600" y="141186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36830</xdr:rowOff>
    </xdr:from>
    <xdr:to>
      <xdr:col>24</xdr:col>
      <xdr:colOff>114300</xdr:colOff>
      <xdr:row>83</xdr:row>
      <xdr:rowOff>138430</xdr:rowOff>
    </xdr:to>
    <xdr:sp macro="" textlink="">
      <xdr:nvSpPr>
        <xdr:cNvPr id="296" name="フローチャート: 判断 295">
          <a:extLst>
            <a:ext uri="{FF2B5EF4-FFF2-40B4-BE49-F238E27FC236}">
              <a16:creationId xmlns:a16="http://schemas.microsoft.com/office/drawing/2014/main" id="{D8FBC713-38D3-4A45-A40F-58C59C09D956}"/>
            </a:ext>
          </a:extLst>
        </xdr:cNvPr>
        <xdr:cNvSpPr/>
      </xdr:nvSpPr>
      <xdr:spPr>
        <a:xfrm>
          <a:off x="4584700" y="1426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21589</xdr:rowOff>
    </xdr:from>
    <xdr:to>
      <xdr:col>20</xdr:col>
      <xdr:colOff>38100</xdr:colOff>
      <xdr:row>82</xdr:row>
      <xdr:rowOff>123189</xdr:rowOff>
    </xdr:to>
    <xdr:sp macro="" textlink="">
      <xdr:nvSpPr>
        <xdr:cNvPr id="297" name="フローチャート: 判断 296">
          <a:extLst>
            <a:ext uri="{FF2B5EF4-FFF2-40B4-BE49-F238E27FC236}">
              <a16:creationId xmlns:a16="http://schemas.microsoft.com/office/drawing/2014/main" id="{1937FF38-DDD3-4806-97AD-D217E367A830}"/>
            </a:ext>
          </a:extLst>
        </xdr:cNvPr>
        <xdr:cNvSpPr/>
      </xdr:nvSpPr>
      <xdr:spPr>
        <a:xfrm>
          <a:off x="3746500" y="14080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158750</xdr:rowOff>
    </xdr:from>
    <xdr:to>
      <xdr:col>15</xdr:col>
      <xdr:colOff>101600</xdr:colOff>
      <xdr:row>82</xdr:row>
      <xdr:rowOff>88900</xdr:rowOff>
    </xdr:to>
    <xdr:sp macro="" textlink="">
      <xdr:nvSpPr>
        <xdr:cNvPr id="298" name="フローチャート: 判断 297">
          <a:extLst>
            <a:ext uri="{FF2B5EF4-FFF2-40B4-BE49-F238E27FC236}">
              <a16:creationId xmlns:a16="http://schemas.microsoft.com/office/drawing/2014/main" id="{A55BD8DB-89E4-45FD-82FD-2FD7A3B018A6}"/>
            </a:ext>
          </a:extLst>
        </xdr:cNvPr>
        <xdr:cNvSpPr/>
      </xdr:nvSpPr>
      <xdr:spPr>
        <a:xfrm>
          <a:off x="2857500" y="1404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636</xdr:rowOff>
    </xdr:from>
    <xdr:to>
      <xdr:col>10</xdr:col>
      <xdr:colOff>165100</xdr:colOff>
      <xdr:row>82</xdr:row>
      <xdr:rowOff>102236</xdr:rowOff>
    </xdr:to>
    <xdr:sp macro="" textlink="">
      <xdr:nvSpPr>
        <xdr:cNvPr id="299" name="フローチャート: 判断 298">
          <a:extLst>
            <a:ext uri="{FF2B5EF4-FFF2-40B4-BE49-F238E27FC236}">
              <a16:creationId xmlns:a16="http://schemas.microsoft.com/office/drawing/2014/main" id="{B8995D17-012A-4DA8-9E6D-1E3581238871}"/>
            </a:ext>
          </a:extLst>
        </xdr:cNvPr>
        <xdr:cNvSpPr/>
      </xdr:nvSpPr>
      <xdr:spPr>
        <a:xfrm>
          <a:off x="1968500" y="14059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105411</xdr:rowOff>
    </xdr:from>
    <xdr:to>
      <xdr:col>6</xdr:col>
      <xdr:colOff>38100</xdr:colOff>
      <xdr:row>82</xdr:row>
      <xdr:rowOff>35561</xdr:rowOff>
    </xdr:to>
    <xdr:sp macro="" textlink="">
      <xdr:nvSpPr>
        <xdr:cNvPr id="300" name="フローチャート: 判断 299">
          <a:extLst>
            <a:ext uri="{FF2B5EF4-FFF2-40B4-BE49-F238E27FC236}">
              <a16:creationId xmlns:a16="http://schemas.microsoft.com/office/drawing/2014/main" id="{D069B872-B2E2-4A85-97BD-D2AC627F8C55}"/>
            </a:ext>
          </a:extLst>
        </xdr:cNvPr>
        <xdr:cNvSpPr/>
      </xdr:nvSpPr>
      <xdr:spPr>
        <a:xfrm>
          <a:off x="1079500" y="13992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CEE05306-FF56-4587-A2BA-28419BF9AF7E}"/>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21ED0F5A-FD21-41A1-A161-9DCAAACD0D23}"/>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D5D62E6C-A2C6-4D69-9E9D-531B091D9413}"/>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6FDD9223-5445-4809-B8DE-B83D08246E3C}"/>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83F4587A-7087-4725-A196-A84BFA3B66B9}"/>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50164</xdr:rowOff>
    </xdr:from>
    <xdr:to>
      <xdr:col>24</xdr:col>
      <xdr:colOff>114300</xdr:colOff>
      <xdr:row>83</xdr:row>
      <xdr:rowOff>151764</xdr:rowOff>
    </xdr:to>
    <xdr:sp macro="" textlink="">
      <xdr:nvSpPr>
        <xdr:cNvPr id="306" name="楕円 305">
          <a:extLst>
            <a:ext uri="{FF2B5EF4-FFF2-40B4-BE49-F238E27FC236}">
              <a16:creationId xmlns:a16="http://schemas.microsoft.com/office/drawing/2014/main" id="{96915848-6A1A-41CE-BFD4-BEEDD415C449}"/>
            </a:ext>
          </a:extLst>
        </xdr:cNvPr>
        <xdr:cNvSpPr/>
      </xdr:nvSpPr>
      <xdr:spPr>
        <a:xfrm>
          <a:off x="4584700" y="14280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28591</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3D03D468-283B-4D91-943E-F21FC8B28BA9}"/>
            </a:ext>
          </a:extLst>
        </xdr:cNvPr>
        <xdr:cNvSpPr txBox="1"/>
      </xdr:nvSpPr>
      <xdr:spPr>
        <a:xfrm>
          <a:off x="4673600" y="14258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101600</xdr:rowOff>
    </xdr:from>
    <xdr:to>
      <xdr:col>20</xdr:col>
      <xdr:colOff>38100</xdr:colOff>
      <xdr:row>83</xdr:row>
      <xdr:rowOff>31750</xdr:rowOff>
    </xdr:to>
    <xdr:sp macro="" textlink="">
      <xdr:nvSpPr>
        <xdr:cNvPr id="308" name="楕円 307">
          <a:extLst>
            <a:ext uri="{FF2B5EF4-FFF2-40B4-BE49-F238E27FC236}">
              <a16:creationId xmlns:a16="http://schemas.microsoft.com/office/drawing/2014/main" id="{46BC8E41-A5E6-4F23-9AAB-BAAE7AB33091}"/>
            </a:ext>
          </a:extLst>
        </xdr:cNvPr>
        <xdr:cNvSpPr/>
      </xdr:nvSpPr>
      <xdr:spPr>
        <a:xfrm>
          <a:off x="3746500" y="1416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152400</xdr:rowOff>
    </xdr:from>
    <xdr:to>
      <xdr:col>24</xdr:col>
      <xdr:colOff>63500</xdr:colOff>
      <xdr:row>83</xdr:row>
      <xdr:rowOff>100964</xdr:rowOff>
    </xdr:to>
    <xdr:cxnSp macro="">
      <xdr:nvCxnSpPr>
        <xdr:cNvPr id="309" name="直線コネクタ 308">
          <a:extLst>
            <a:ext uri="{FF2B5EF4-FFF2-40B4-BE49-F238E27FC236}">
              <a16:creationId xmlns:a16="http://schemas.microsoft.com/office/drawing/2014/main" id="{6DC334D2-2346-4F51-BB2F-1F08B9A12E33}"/>
            </a:ext>
          </a:extLst>
        </xdr:cNvPr>
        <xdr:cNvCxnSpPr/>
      </xdr:nvCxnSpPr>
      <xdr:spPr>
        <a:xfrm>
          <a:off x="3797300" y="14211300"/>
          <a:ext cx="838200" cy="120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101600</xdr:rowOff>
    </xdr:from>
    <xdr:to>
      <xdr:col>15</xdr:col>
      <xdr:colOff>101600</xdr:colOff>
      <xdr:row>83</xdr:row>
      <xdr:rowOff>31750</xdr:rowOff>
    </xdr:to>
    <xdr:sp macro="" textlink="">
      <xdr:nvSpPr>
        <xdr:cNvPr id="310" name="楕円 309">
          <a:extLst>
            <a:ext uri="{FF2B5EF4-FFF2-40B4-BE49-F238E27FC236}">
              <a16:creationId xmlns:a16="http://schemas.microsoft.com/office/drawing/2014/main" id="{4A891FEF-3674-46EB-B324-BB790591A030}"/>
            </a:ext>
          </a:extLst>
        </xdr:cNvPr>
        <xdr:cNvSpPr/>
      </xdr:nvSpPr>
      <xdr:spPr>
        <a:xfrm>
          <a:off x="2857500" y="1416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152400</xdr:rowOff>
    </xdr:from>
    <xdr:to>
      <xdr:col>19</xdr:col>
      <xdr:colOff>177800</xdr:colOff>
      <xdr:row>82</xdr:row>
      <xdr:rowOff>152400</xdr:rowOff>
    </xdr:to>
    <xdr:cxnSp macro="">
      <xdr:nvCxnSpPr>
        <xdr:cNvPr id="311" name="直線コネクタ 310">
          <a:extLst>
            <a:ext uri="{FF2B5EF4-FFF2-40B4-BE49-F238E27FC236}">
              <a16:creationId xmlns:a16="http://schemas.microsoft.com/office/drawing/2014/main" id="{C51BE499-3A02-4CD3-951D-BA88305CEE0A}"/>
            </a:ext>
          </a:extLst>
        </xdr:cNvPr>
        <xdr:cNvCxnSpPr/>
      </xdr:nvCxnSpPr>
      <xdr:spPr>
        <a:xfrm>
          <a:off x="2908300" y="14211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97789</xdr:rowOff>
    </xdr:from>
    <xdr:to>
      <xdr:col>10</xdr:col>
      <xdr:colOff>165100</xdr:colOff>
      <xdr:row>83</xdr:row>
      <xdr:rowOff>27939</xdr:rowOff>
    </xdr:to>
    <xdr:sp macro="" textlink="">
      <xdr:nvSpPr>
        <xdr:cNvPr id="312" name="楕円 311">
          <a:extLst>
            <a:ext uri="{FF2B5EF4-FFF2-40B4-BE49-F238E27FC236}">
              <a16:creationId xmlns:a16="http://schemas.microsoft.com/office/drawing/2014/main" id="{20EF1BC9-CCDE-42EB-9177-C57BC737C823}"/>
            </a:ext>
          </a:extLst>
        </xdr:cNvPr>
        <xdr:cNvSpPr/>
      </xdr:nvSpPr>
      <xdr:spPr>
        <a:xfrm>
          <a:off x="1968500" y="14156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148589</xdr:rowOff>
    </xdr:from>
    <xdr:to>
      <xdr:col>15</xdr:col>
      <xdr:colOff>50800</xdr:colOff>
      <xdr:row>82</xdr:row>
      <xdr:rowOff>152400</xdr:rowOff>
    </xdr:to>
    <xdr:cxnSp macro="">
      <xdr:nvCxnSpPr>
        <xdr:cNvPr id="313" name="直線コネクタ 312">
          <a:extLst>
            <a:ext uri="{FF2B5EF4-FFF2-40B4-BE49-F238E27FC236}">
              <a16:creationId xmlns:a16="http://schemas.microsoft.com/office/drawing/2014/main" id="{B339F3E5-BA74-43CA-9ABF-678F88691EB3}"/>
            </a:ext>
          </a:extLst>
        </xdr:cNvPr>
        <xdr:cNvCxnSpPr/>
      </xdr:nvCxnSpPr>
      <xdr:spPr>
        <a:xfrm>
          <a:off x="2019300" y="14207489"/>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61595</xdr:rowOff>
    </xdr:from>
    <xdr:to>
      <xdr:col>6</xdr:col>
      <xdr:colOff>38100</xdr:colOff>
      <xdr:row>82</xdr:row>
      <xdr:rowOff>163195</xdr:rowOff>
    </xdr:to>
    <xdr:sp macro="" textlink="">
      <xdr:nvSpPr>
        <xdr:cNvPr id="314" name="楕円 313">
          <a:extLst>
            <a:ext uri="{FF2B5EF4-FFF2-40B4-BE49-F238E27FC236}">
              <a16:creationId xmlns:a16="http://schemas.microsoft.com/office/drawing/2014/main" id="{1C5265D6-7FC0-4E5F-AC6D-5C1551965C83}"/>
            </a:ext>
          </a:extLst>
        </xdr:cNvPr>
        <xdr:cNvSpPr/>
      </xdr:nvSpPr>
      <xdr:spPr>
        <a:xfrm>
          <a:off x="1079500" y="14120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112395</xdr:rowOff>
    </xdr:from>
    <xdr:to>
      <xdr:col>10</xdr:col>
      <xdr:colOff>114300</xdr:colOff>
      <xdr:row>82</xdr:row>
      <xdr:rowOff>148589</xdr:rowOff>
    </xdr:to>
    <xdr:cxnSp macro="">
      <xdr:nvCxnSpPr>
        <xdr:cNvPr id="315" name="直線コネクタ 314">
          <a:extLst>
            <a:ext uri="{FF2B5EF4-FFF2-40B4-BE49-F238E27FC236}">
              <a16:creationId xmlns:a16="http://schemas.microsoft.com/office/drawing/2014/main" id="{2AED3BE5-52D3-432C-97A0-84D7571ECC41}"/>
            </a:ext>
          </a:extLst>
        </xdr:cNvPr>
        <xdr:cNvCxnSpPr/>
      </xdr:nvCxnSpPr>
      <xdr:spPr>
        <a:xfrm>
          <a:off x="1130300" y="14171295"/>
          <a:ext cx="8890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139716</xdr:rowOff>
    </xdr:from>
    <xdr:ext cx="405111" cy="259045"/>
    <xdr:sp macro="" textlink="">
      <xdr:nvSpPr>
        <xdr:cNvPr id="316" name="n_1aveValue【公営住宅】&#10;有形固定資産減価償却率">
          <a:extLst>
            <a:ext uri="{FF2B5EF4-FFF2-40B4-BE49-F238E27FC236}">
              <a16:creationId xmlns:a16="http://schemas.microsoft.com/office/drawing/2014/main" id="{E5DD576F-8D82-44EC-B2B6-2E5C45D44522}"/>
            </a:ext>
          </a:extLst>
        </xdr:cNvPr>
        <xdr:cNvSpPr txBox="1"/>
      </xdr:nvSpPr>
      <xdr:spPr>
        <a:xfrm>
          <a:off x="3582044" y="13855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105427</xdr:rowOff>
    </xdr:from>
    <xdr:ext cx="405111" cy="259045"/>
    <xdr:sp macro="" textlink="">
      <xdr:nvSpPr>
        <xdr:cNvPr id="317" name="n_2aveValue【公営住宅】&#10;有形固定資産減価償却率">
          <a:extLst>
            <a:ext uri="{FF2B5EF4-FFF2-40B4-BE49-F238E27FC236}">
              <a16:creationId xmlns:a16="http://schemas.microsoft.com/office/drawing/2014/main" id="{CF2F918C-6D13-48BF-ACDE-A46512C18AEB}"/>
            </a:ext>
          </a:extLst>
        </xdr:cNvPr>
        <xdr:cNvSpPr txBox="1"/>
      </xdr:nvSpPr>
      <xdr:spPr>
        <a:xfrm>
          <a:off x="2705744" y="1382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118763</xdr:rowOff>
    </xdr:from>
    <xdr:ext cx="405111" cy="259045"/>
    <xdr:sp macro="" textlink="">
      <xdr:nvSpPr>
        <xdr:cNvPr id="318" name="n_3aveValue【公営住宅】&#10;有形固定資産減価償却率">
          <a:extLst>
            <a:ext uri="{FF2B5EF4-FFF2-40B4-BE49-F238E27FC236}">
              <a16:creationId xmlns:a16="http://schemas.microsoft.com/office/drawing/2014/main" id="{54033ADE-4C4F-4954-9D08-786C5F843E34}"/>
            </a:ext>
          </a:extLst>
        </xdr:cNvPr>
        <xdr:cNvSpPr txBox="1"/>
      </xdr:nvSpPr>
      <xdr:spPr>
        <a:xfrm>
          <a:off x="1816744" y="13834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52088</xdr:rowOff>
    </xdr:from>
    <xdr:ext cx="405111" cy="259045"/>
    <xdr:sp macro="" textlink="">
      <xdr:nvSpPr>
        <xdr:cNvPr id="319" name="n_4aveValue【公営住宅】&#10;有形固定資産減価償却率">
          <a:extLst>
            <a:ext uri="{FF2B5EF4-FFF2-40B4-BE49-F238E27FC236}">
              <a16:creationId xmlns:a16="http://schemas.microsoft.com/office/drawing/2014/main" id="{A54C37EA-7CFC-46D8-B4C9-66BDEE1F40CE}"/>
            </a:ext>
          </a:extLst>
        </xdr:cNvPr>
        <xdr:cNvSpPr txBox="1"/>
      </xdr:nvSpPr>
      <xdr:spPr>
        <a:xfrm>
          <a:off x="927744" y="13768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22877</xdr:rowOff>
    </xdr:from>
    <xdr:ext cx="405111" cy="259045"/>
    <xdr:sp macro="" textlink="">
      <xdr:nvSpPr>
        <xdr:cNvPr id="320" name="n_1mainValue【公営住宅】&#10;有形固定資産減価償却率">
          <a:extLst>
            <a:ext uri="{FF2B5EF4-FFF2-40B4-BE49-F238E27FC236}">
              <a16:creationId xmlns:a16="http://schemas.microsoft.com/office/drawing/2014/main" id="{D25B418E-5871-4DA6-890E-DB3CCBDCFD13}"/>
            </a:ext>
          </a:extLst>
        </xdr:cNvPr>
        <xdr:cNvSpPr txBox="1"/>
      </xdr:nvSpPr>
      <xdr:spPr>
        <a:xfrm>
          <a:off x="3582044" y="1425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22877</xdr:rowOff>
    </xdr:from>
    <xdr:ext cx="405111" cy="259045"/>
    <xdr:sp macro="" textlink="">
      <xdr:nvSpPr>
        <xdr:cNvPr id="321" name="n_2mainValue【公営住宅】&#10;有形固定資産減価償却率">
          <a:extLst>
            <a:ext uri="{FF2B5EF4-FFF2-40B4-BE49-F238E27FC236}">
              <a16:creationId xmlns:a16="http://schemas.microsoft.com/office/drawing/2014/main" id="{145D227F-ED7D-4D47-B2CE-A3FD2386DE58}"/>
            </a:ext>
          </a:extLst>
        </xdr:cNvPr>
        <xdr:cNvSpPr txBox="1"/>
      </xdr:nvSpPr>
      <xdr:spPr>
        <a:xfrm>
          <a:off x="2705744" y="1425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19066</xdr:rowOff>
    </xdr:from>
    <xdr:ext cx="405111" cy="259045"/>
    <xdr:sp macro="" textlink="">
      <xdr:nvSpPr>
        <xdr:cNvPr id="322" name="n_3mainValue【公営住宅】&#10;有形固定資産減価償却率">
          <a:extLst>
            <a:ext uri="{FF2B5EF4-FFF2-40B4-BE49-F238E27FC236}">
              <a16:creationId xmlns:a16="http://schemas.microsoft.com/office/drawing/2014/main" id="{6B46A078-397E-4AA9-80CA-9FAD3BA6EC27}"/>
            </a:ext>
          </a:extLst>
        </xdr:cNvPr>
        <xdr:cNvSpPr txBox="1"/>
      </xdr:nvSpPr>
      <xdr:spPr>
        <a:xfrm>
          <a:off x="1816744" y="14249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154322</xdr:rowOff>
    </xdr:from>
    <xdr:ext cx="405111" cy="259045"/>
    <xdr:sp macro="" textlink="">
      <xdr:nvSpPr>
        <xdr:cNvPr id="323" name="n_4mainValue【公営住宅】&#10;有形固定資産減価償却率">
          <a:extLst>
            <a:ext uri="{FF2B5EF4-FFF2-40B4-BE49-F238E27FC236}">
              <a16:creationId xmlns:a16="http://schemas.microsoft.com/office/drawing/2014/main" id="{102B6221-02E5-41AB-AC7E-71BCFE93ED0A}"/>
            </a:ext>
          </a:extLst>
        </xdr:cNvPr>
        <xdr:cNvSpPr txBox="1"/>
      </xdr:nvSpPr>
      <xdr:spPr>
        <a:xfrm>
          <a:off x="927744" y="14213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E59C34AB-9064-4FF5-83F8-A3C0A1D5CF3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701BD3D5-5B1A-4FB2-BEB8-DDB0D95FAB25}"/>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1A196483-B664-40FF-B457-C5317F705193}"/>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431E6A4A-C071-401A-A733-D2EDA89DFD38}"/>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4EBD52F1-EAA4-41B3-A8CD-ABDAFD640342}"/>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2DDBAD41-91EF-43A8-BF22-7D558AD99CAA}"/>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4553C3E2-9A57-4EAA-8064-498592B08C12}"/>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64677DB6-30F2-47C8-8951-74C7D9E5241B}"/>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112DF6CF-BB06-445C-8615-8517A330C955}"/>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53B6359A-90C5-4E6F-BF48-3A0D301529B7}"/>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4" name="直線コネクタ 333">
          <a:extLst>
            <a:ext uri="{FF2B5EF4-FFF2-40B4-BE49-F238E27FC236}">
              <a16:creationId xmlns:a16="http://schemas.microsoft.com/office/drawing/2014/main" id="{976216B2-06FD-4F0C-B5EA-731C2266A7FC}"/>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5" name="テキスト ボックス 334">
          <a:extLst>
            <a:ext uri="{FF2B5EF4-FFF2-40B4-BE49-F238E27FC236}">
              <a16:creationId xmlns:a16="http://schemas.microsoft.com/office/drawing/2014/main" id="{4BC88EFC-A25E-4C04-BBB0-BC1DEF6E95E0}"/>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6" name="直線コネクタ 335">
          <a:extLst>
            <a:ext uri="{FF2B5EF4-FFF2-40B4-BE49-F238E27FC236}">
              <a16:creationId xmlns:a16="http://schemas.microsoft.com/office/drawing/2014/main" id="{1CE9AD44-DE50-4216-8801-20BA21129009}"/>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7" name="テキスト ボックス 336">
          <a:extLst>
            <a:ext uri="{FF2B5EF4-FFF2-40B4-BE49-F238E27FC236}">
              <a16:creationId xmlns:a16="http://schemas.microsoft.com/office/drawing/2014/main" id="{4DA833E3-BF5C-47EE-8888-E0F3E61983CE}"/>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8" name="直線コネクタ 337">
          <a:extLst>
            <a:ext uri="{FF2B5EF4-FFF2-40B4-BE49-F238E27FC236}">
              <a16:creationId xmlns:a16="http://schemas.microsoft.com/office/drawing/2014/main" id="{D8932735-6AEA-4ECF-81BC-D332B0068B44}"/>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9" name="テキスト ボックス 338">
          <a:extLst>
            <a:ext uri="{FF2B5EF4-FFF2-40B4-BE49-F238E27FC236}">
              <a16:creationId xmlns:a16="http://schemas.microsoft.com/office/drawing/2014/main" id="{149549CD-FCD0-41B1-A555-1F50987A7E38}"/>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0" name="直線コネクタ 339">
          <a:extLst>
            <a:ext uri="{FF2B5EF4-FFF2-40B4-BE49-F238E27FC236}">
              <a16:creationId xmlns:a16="http://schemas.microsoft.com/office/drawing/2014/main" id="{571DD00B-A0BF-49E9-A07F-533D51F85C4B}"/>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1" name="テキスト ボックス 340">
          <a:extLst>
            <a:ext uri="{FF2B5EF4-FFF2-40B4-BE49-F238E27FC236}">
              <a16:creationId xmlns:a16="http://schemas.microsoft.com/office/drawing/2014/main" id="{F394702C-E7BE-46D4-80B8-3EAC0E096D45}"/>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2" name="直線コネクタ 341">
          <a:extLst>
            <a:ext uri="{FF2B5EF4-FFF2-40B4-BE49-F238E27FC236}">
              <a16:creationId xmlns:a16="http://schemas.microsoft.com/office/drawing/2014/main" id="{2B0B523A-F365-449C-AF1C-324911B44C05}"/>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3" name="テキスト ボックス 342">
          <a:extLst>
            <a:ext uri="{FF2B5EF4-FFF2-40B4-BE49-F238E27FC236}">
              <a16:creationId xmlns:a16="http://schemas.microsoft.com/office/drawing/2014/main" id="{E78CF4CE-2B7F-400C-B5F8-D4B9F4A555DB}"/>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4" name="直線コネクタ 343">
          <a:extLst>
            <a:ext uri="{FF2B5EF4-FFF2-40B4-BE49-F238E27FC236}">
              <a16:creationId xmlns:a16="http://schemas.microsoft.com/office/drawing/2014/main" id="{64F8BB0A-2AED-463E-9A47-AFA63B37A95A}"/>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5" name="テキスト ボックス 344">
          <a:extLst>
            <a:ext uri="{FF2B5EF4-FFF2-40B4-BE49-F238E27FC236}">
              <a16:creationId xmlns:a16="http://schemas.microsoft.com/office/drawing/2014/main" id="{EE6D5813-9BE1-4C3C-B00F-DEC1574ED8D3}"/>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a:extLst>
            <a:ext uri="{FF2B5EF4-FFF2-40B4-BE49-F238E27FC236}">
              <a16:creationId xmlns:a16="http://schemas.microsoft.com/office/drawing/2014/main" id="{350A28BB-1AE0-4456-9852-FFD21B018C13}"/>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7" name="テキスト ボックス 346">
          <a:extLst>
            <a:ext uri="{FF2B5EF4-FFF2-40B4-BE49-F238E27FC236}">
              <a16:creationId xmlns:a16="http://schemas.microsoft.com/office/drawing/2014/main" id="{2B45B5E7-9C5C-4F35-80FB-8DA9CD9D9D39}"/>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公営住宅】&#10;一人当たり面積グラフ枠">
          <a:extLst>
            <a:ext uri="{FF2B5EF4-FFF2-40B4-BE49-F238E27FC236}">
              <a16:creationId xmlns:a16="http://schemas.microsoft.com/office/drawing/2014/main" id="{FC24CDAB-F36E-4239-8FD2-F52F872EA076}"/>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39080</xdr:rowOff>
    </xdr:from>
    <xdr:to>
      <xdr:col>54</xdr:col>
      <xdr:colOff>189865</xdr:colOff>
      <xdr:row>86</xdr:row>
      <xdr:rowOff>154360</xdr:rowOff>
    </xdr:to>
    <xdr:cxnSp macro="">
      <xdr:nvCxnSpPr>
        <xdr:cNvPr id="349" name="直線コネクタ 348">
          <a:extLst>
            <a:ext uri="{FF2B5EF4-FFF2-40B4-BE49-F238E27FC236}">
              <a16:creationId xmlns:a16="http://schemas.microsoft.com/office/drawing/2014/main" id="{A6B56892-099C-44A6-8EFD-A99E19BDE2FF}"/>
            </a:ext>
          </a:extLst>
        </xdr:cNvPr>
        <xdr:cNvCxnSpPr/>
      </xdr:nvCxnSpPr>
      <xdr:spPr>
        <a:xfrm flipV="1">
          <a:off x="10476865" y="13412180"/>
          <a:ext cx="0" cy="1486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158187</xdr:rowOff>
    </xdr:from>
    <xdr:ext cx="469744" cy="259045"/>
    <xdr:sp macro="" textlink="">
      <xdr:nvSpPr>
        <xdr:cNvPr id="350" name="【公営住宅】&#10;一人当たり面積最小値テキスト">
          <a:extLst>
            <a:ext uri="{FF2B5EF4-FFF2-40B4-BE49-F238E27FC236}">
              <a16:creationId xmlns:a16="http://schemas.microsoft.com/office/drawing/2014/main" id="{E688EC15-C1EB-4331-BE7D-2BEBB28CE05D}"/>
            </a:ext>
          </a:extLst>
        </xdr:cNvPr>
        <xdr:cNvSpPr txBox="1"/>
      </xdr:nvSpPr>
      <xdr:spPr>
        <a:xfrm>
          <a:off x="10515600" y="1490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154360</xdr:rowOff>
    </xdr:from>
    <xdr:to>
      <xdr:col>55</xdr:col>
      <xdr:colOff>88900</xdr:colOff>
      <xdr:row>86</xdr:row>
      <xdr:rowOff>154360</xdr:rowOff>
    </xdr:to>
    <xdr:cxnSp macro="">
      <xdr:nvCxnSpPr>
        <xdr:cNvPr id="351" name="直線コネクタ 350">
          <a:extLst>
            <a:ext uri="{FF2B5EF4-FFF2-40B4-BE49-F238E27FC236}">
              <a16:creationId xmlns:a16="http://schemas.microsoft.com/office/drawing/2014/main" id="{4B4F26C7-BF97-4BA5-9196-B15B54787A59}"/>
            </a:ext>
          </a:extLst>
        </xdr:cNvPr>
        <xdr:cNvCxnSpPr/>
      </xdr:nvCxnSpPr>
      <xdr:spPr>
        <a:xfrm>
          <a:off x="10388600" y="14899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157207</xdr:rowOff>
    </xdr:from>
    <xdr:ext cx="469744" cy="259045"/>
    <xdr:sp macro="" textlink="">
      <xdr:nvSpPr>
        <xdr:cNvPr id="352" name="【公営住宅】&#10;一人当たり面積最大値テキスト">
          <a:extLst>
            <a:ext uri="{FF2B5EF4-FFF2-40B4-BE49-F238E27FC236}">
              <a16:creationId xmlns:a16="http://schemas.microsoft.com/office/drawing/2014/main" id="{C37094FE-FB0F-49D1-B3E9-ACD0A5647CA9}"/>
            </a:ext>
          </a:extLst>
        </xdr:cNvPr>
        <xdr:cNvSpPr txBox="1"/>
      </xdr:nvSpPr>
      <xdr:spPr>
        <a:xfrm>
          <a:off x="10515600" y="13187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39080</xdr:rowOff>
    </xdr:from>
    <xdr:to>
      <xdr:col>55</xdr:col>
      <xdr:colOff>88900</xdr:colOff>
      <xdr:row>78</xdr:row>
      <xdr:rowOff>39080</xdr:rowOff>
    </xdr:to>
    <xdr:cxnSp macro="">
      <xdr:nvCxnSpPr>
        <xdr:cNvPr id="353" name="直線コネクタ 352">
          <a:extLst>
            <a:ext uri="{FF2B5EF4-FFF2-40B4-BE49-F238E27FC236}">
              <a16:creationId xmlns:a16="http://schemas.microsoft.com/office/drawing/2014/main" id="{2DF45102-F553-42F2-8B63-E364EEBBF077}"/>
            </a:ext>
          </a:extLst>
        </xdr:cNvPr>
        <xdr:cNvCxnSpPr/>
      </xdr:nvCxnSpPr>
      <xdr:spPr>
        <a:xfrm>
          <a:off x="10388600" y="13412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97372</xdr:rowOff>
    </xdr:from>
    <xdr:ext cx="469744" cy="259045"/>
    <xdr:sp macro="" textlink="">
      <xdr:nvSpPr>
        <xdr:cNvPr id="354" name="【公営住宅】&#10;一人当たり面積平均値テキスト">
          <a:extLst>
            <a:ext uri="{FF2B5EF4-FFF2-40B4-BE49-F238E27FC236}">
              <a16:creationId xmlns:a16="http://schemas.microsoft.com/office/drawing/2014/main" id="{DE5A82E3-7A7C-462F-919A-5BA6410A7A00}"/>
            </a:ext>
          </a:extLst>
        </xdr:cNvPr>
        <xdr:cNvSpPr txBox="1"/>
      </xdr:nvSpPr>
      <xdr:spPr>
        <a:xfrm>
          <a:off x="10515600" y="144991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74495</xdr:rowOff>
    </xdr:from>
    <xdr:to>
      <xdr:col>55</xdr:col>
      <xdr:colOff>50800</xdr:colOff>
      <xdr:row>86</xdr:row>
      <xdr:rowOff>4645</xdr:rowOff>
    </xdr:to>
    <xdr:sp macro="" textlink="">
      <xdr:nvSpPr>
        <xdr:cNvPr id="355" name="フローチャート: 判断 354">
          <a:extLst>
            <a:ext uri="{FF2B5EF4-FFF2-40B4-BE49-F238E27FC236}">
              <a16:creationId xmlns:a16="http://schemas.microsoft.com/office/drawing/2014/main" id="{553E55F2-98CB-419A-BA94-DA02D75DD288}"/>
            </a:ext>
          </a:extLst>
        </xdr:cNvPr>
        <xdr:cNvSpPr/>
      </xdr:nvSpPr>
      <xdr:spPr>
        <a:xfrm>
          <a:off x="10426700" y="14647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55880</xdr:rowOff>
    </xdr:from>
    <xdr:to>
      <xdr:col>50</xdr:col>
      <xdr:colOff>165100</xdr:colOff>
      <xdr:row>85</xdr:row>
      <xdr:rowOff>157480</xdr:rowOff>
    </xdr:to>
    <xdr:sp macro="" textlink="">
      <xdr:nvSpPr>
        <xdr:cNvPr id="356" name="フローチャート: 判断 355">
          <a:extLst>
            <a:ext uri="{FF2B5EF4-FFF2-40B4-BE49-F238E27FC236}">
              <a16:creationId xmlns:a16="http://schemas.microsoft.com/office/drawing/2014/main" id="{EFE671DB-9F06-4DBA-9101-78DF9196F7F7}"/>
            </a:ext>
          </a:extLst>
        </xdr:cNvPr>
        <xdr:cNvSpPr/>
      </xdr:nvSpPr>
      <xdr:spPr>
        <a:xfrm>
          <a:off x="9588500" y="14629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65677</xdr:rowOff>
    </xdr:from>
    <xdr:to>
      <xdr:col>46</xdr:col>
      <xdr:colOff>38100</xdr:colOff>
      <xdr:row>85</xdr:row>
      <xdr:rowOff>167277</xdr:rowOff>
    </xdr:to>
    <xdr:sp macro="" textlink="">
      <xdr:nvSpPr>
        <xdr:cNvPr id="357" name="フローチャート: 判断 356">
          <a:extLst>
            <a:ext uri="{FF2B5EF4-FFF2-40B4-BE49-F238E27FC236}">
              <a16:creationId xmlns:a16="http://schemas.microsoft.com/office/drawing/2014/main" id="{D68D64F0-01E1-45DB-B0E6-33CD069014FC}"/>
            </a:ext>
          </a:extLst>
        </xdr:cNvPr>
        <xdr:cNvSpPr/>
      </xdr:nvSpPr>
      <xdr:spPr>
        <a:xfrm>
          <a:off x="8699500" y="14638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58820</xdr:rowOff>
    </xdr:from>
    <xdr:to>
      <xdr:col>41</xdr:col>
      <xdr:colOff>101600</xdr:colOff>
      <xdr:row>85</xdr:row>
      <xdr:rowOff>160420</xdr:rowOff>
    </xdr:to>
    <xdr:sp macro="" textlink="">
      <xdr:nvSpPr>
        <xdr:cNvPr id="358" name="フローチャート: 判断 357">
          <a:extLst>
            <a:ext uri="{FF2B5EF4-FFF2-40B4-BE49-F238E27FC236}">
              <a16:creationId xmlns:a16="http://schemas.microsoft.com/office/drawing/2014/main" id="{CD8268C9-AB2C-4DD8-8E29-6BCEFFFAB860}"/>
            </a:ext>
          </a:extLst>
        </xdr:cNvPr>
        <xdr:cNvSpPr/>
      </xdr:nvSpPr>
      <xdr:spPr>
        <a:xfrm>
          <a:off x="7810500" y="14632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26163</xdr:rowOff>
    </xdr:from>
    <xdr:to>
      <xdr:col>36</xdr:col>
      <xdr:colOff>165100</xdr:colOff>
      <xdr:row>85</xdr:row>
      <xdr:rowOff>127763</xdr:rowOff>
    </xdr:to>
    <xdr:sp macro="" textlink="">
      <xdr:nvSpPr>
        <xdr:cNvPr id="359" name="フローチャート: 判断 358">
          <a:extLst>
            <a:ext uri="{FF2B5EF4-FFF2-40B4-BE49-F238E27FC236}">
              <a16:creationId xmlns:a16="http://schemas.microsoft.com/office/drawing/2014/main" id="{BE29D858-6936-4428-931F-098D0933E188}"/>
            </a:ext>
          </a:extLst>
        </xdr:cNvPr>
        <xdr:cNvSpPr/>
      </xdr:nvSpPr>
      <xdr:spPr>
        <a:xfrm>
          <a:off x="6921500" y="14599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2175100-59A4-4F2A-BEDB-B43564E3BE62}"/>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D72AACA2-183D-4CCF-A13D-EE05A8C5B25D}"/>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1BAD81C5-2679-49B9-916E-61AF8777A0AB}"/>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C961F771-7F99-4515-B952-CD8463D987EF}"/>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267E1659-2670-4DA5-AD92-FF35EF70BE9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166261</xdr:rowOff>
    </xdr:from>
    <xdr:to>
      <xdr:col>55</xdr:col>
      <xdr:colOff>50800</xdr:colOff>
      <xdr:row>86</xdr:row>
      <xdr:rowOff>96411</xdr:rowOff>
    </xdr:to>
    <xdr:sp macro="" textlink="">
      <xdr:nvSpPr>
        <xdr:cNvPr id="365" name="楕円 364">
          <a:extLst>
            <a:ext uri="{FF2B5EF4-FFF2-40B4-BE49-F238E27FC236}">
              <a16:creationId xmlns:a16="http://schemas.microsoft.com/office/drawing/2014/main" id="{B53A595C-9A9C-4F6F-80B0-953140B30480}"/>
            </a:ext>
          </a:extLst>
        </xdr:cNvPr>
        <xdr:cNvSpPr/>
      </xdr:nvSpPr>
      <xdr:spPr>
        <a:xfrm>
          <a:off x="10426700" y="14739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81188</xdr:rowOff>
    </xdr:from>
    <xdr:ext cx="469744" cy="259045"/>
    <xdr:sp macro="" textlink="">
      <xdr:nvSpPr>
        <xdr:cNvPr id="366" name="【公営住宅】&#10;一人当たり面積該当値テキスト">
          <a:extLst>
            <a:ext uri="{FF2B5EF4-FFF2-40B4-BE49-F238E27FC236}">
              <a16:creationId xmlns:a16="http://schemas.microsoft.com/office/drawing/2014/main" id="{E5198895-3D3D-43F5-8188-72FE560E5C93}"/>
            </a:ext>
          </a:extLst>
        </xdr:cNvPr>
        <xdr:cNvSpPr txBox="1"/>
      </xdr:nvSpPr>
      <xdr:spPr>
        <a:xfrm>
          <a:off x="10515600" y="14654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168548</xdr:rowOff>
    </xdr:from>
    <xdr:to>
      <xdr:col>50</xdr:col>
      <xdr:colOff>165100</xdr:colOff>
      <xdr:row>86</xdr:row>
      <xdr:rowOff>98698</xdr:rowOff>
    </xdr:to>
    <xdr:sp macro="" textlink="">
      <xdr:nvSpPr>
        <xdr:cNvPr id="367" name="楕円 366">
          <a:extLst>
            <a:ext uri="{FF2B5EF4-FFF2-40B4-BE49-F238E27FC236}">
              <a16:creationId xmlns:a16="http://schemas.microsoft.com/office/drawing/2014/main" id="{5621F3A3-D8B9-4E39-BBC4-1701B4E99F2D}"/>
            </a:ext>
          </a:extLst>
        </xdr:cNvPr>
        <xdr:cNvSpPr/>
      </xdr:nvSpPr>
      <xdr:spPr>
        <a:xfrm>
          <a:off x="9588500" y="14741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45611</xdr:rowOff>
    </xdr:from>
    <xdr:to>
      <xdr:col>55</xdr:col>
      <xdr:colOff>0</xdr:colOff>
      <xdr:row>86</xdr:row>
      <xdr:rowOff>47898</xdr:rowOff>
    </xdr:to>
    <xdr:cxnSp macro="">
      <xdr:nvCxnSpPr>
        <xdr:cNvPr id="368" name="直線コネクタ 367">
          <a:extLst>
            <a:ext uri="{FF2B5EF4-FFF2-40B4-BE49-F238E27FC236}">
              <a16:creationId xmlns:a16="http://schemas.microsoft.com/office/drawing/2014/main" id="{AED2465B-92E5-444D-AD11-CFAC0705ED24}"/>
            </a:ext>
          </a:extLst>
        </xdr:cNvPr>
        <xdr:cNvCxnSpPr/>
      </xdr:nvCxnSpPr>
      <xdr:spPr>
        <a:xfrm flipV="1">
          <a:off x="9639300" y="14790311"/>
          <a:ext cx="8382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363</xdr:rowOff>
    </xdr:from>
    <xdr:to>
      <xdr:col>46</xdr:col>
      <xdr:colOff>38100</xdr:colOff>
      <xdr:row>86</xdr:row>
      <xdr:rowOff>101963</xdr:rowOff>
    </xdr:to>
    <xdr:sp macro="" textlink="">
      <xdr:nvSpPr>
        <xdr:cNvPr id="369" name="楕円 368">
          <a:extLst>
            <a:ext uri="{FF2B5EF4-FFF2-40B4-BE49-F238E27FC236}">
              <a16:creationId xmlns:a16="http://schemas.microsoft.com/office/drawing/2014/main" id="{CDC69E5F-631E-4746-9B9E-17FEAC6F3663}"/>
            </a:ext>
          </a:extLst>
        </xdr:cNvPr>
        <xdr:cNvSpPr/>
      </xdr:nvSpPr>
      <xdr:spPr>
        <a:xfrm>
          <a:off x="8699500" y="14745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47898</xdr:rowOff>
    </xdr:from>
    <xdr:to>
      <xdr:col>50</xdr:col>
      <xdr:colOff>114300</xdr:colOff>
      <xdr:row>86</xdr:row>
      <xdr:rowOff>51163</xdr:rowOff>
    </xdr:to>
    <xdr:cxnSp macro="">
      <xdr:nvCxnSpPr>
        <xdr:cNvPr id="370" name="直線コネクタ 369">
          <a:extLst>
            <a:ext uri="{FF2B5EF4-FFF2-40B4-BE49-F238E27FC236}">
              <a16:creationId xmlns:a16="http://schemas.microsoft.com/office/drawing/2014/main" id="{96A6A985-36CB-4BFD-A000-E8133095E3CF}"/>
            </a:ext>
          </a:extLst>
        </xdr:cNvPr>
        <xdr:cNvCxnSpPr/>
      </xdr:nvCxnSpPr>
      <xdr:spPr>
        <a:xfrm flipV="1">
          <a:off x="8750300" y="14792598"/>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3302</xdr:rowOff>
    </xdr:from>
    <xdr:to>
      <xdr:col>41</xdr:col>
      <xdr:colOff>101600</xdr:colOff>
      <xdr:row>86</xdr:row>
      <xdr:rowOff>104902</xdr:rowOff>
    </xdr:to>
    <xdr:sp macro="" textlink="">
      <xdr:nvSpPr>
        <xdr:cNvPr id="371" name="楕円 370">
          <a:extLst>
            <a:ext uri="{FF2B5EF4-FFF2-40B4-BE49-F238E27FC236}">
              <a16:creationId xmlns:a16="http://schemas.microsoft.com/office/drawing/2014/main" id="{1603F275-8648-4F0E-8ED3-A141AECC726B}"/>
            </a:ext>
          </a:extLst>
        </xdr:cNvPr>
        <xdr:cNvSpPr/>
      </xdr:nvSpPr>
      <xdr:spPr>
        <a:xfrm>
          <a:off x="7810500" y="14748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51163</xdr:rowOff>
    </xdr:from>
    <xdr:to>
      <xdr:col>45</xdr:col>
      <xdr:colOff>177800</xdr:colOff>
      <xdr:row>86</xdr:row>
      <xdr:rowOff>54102</xdr:rowOff>
    </xdr:to>
    <xdr:cxnSp macro="">
      <xdr:nvCxnSpPr>
        <xdr:cNvPr id="372" name="直線コネクタ 371">
          <a:extLst>
            <a:ext uri="{FF2B5EF4-FFF2-40B4-BE49-F238E27FC236}">
              <a16:creationId xmlns:a16="http://schemas.microsoft.com/office/drawing/2014/main" id="{078B20BA-CCCD-4DFD-851F-E9D4A2E79BE5}"/>
            </a:ext>
          </a:extLst>
        </xdr:cNvPr>
        <xdr:cNvCxnSpPr/>
      </xdr:nvCxnSpPr>
      <xdr:spPr>
        <a:xfrm flipV="1">
          <a:off x="7861300" y="14795863"/>
          <a:ext cx="889000" cy="2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5587</xdr:rowOff>
    </xdr:from>
    <xdr:to>
      <xdr:col>36</xdr:col>
      <xdr:colOff>165100</xdr:colOff>
      <xdr:row>86</xdr:row>
      <xdr:rowOff>107187</xdr:rowOff>
    </xdr:to>
    <xdr:sp macro="" textlink="">
      <xdr:nvSpPr>
        <xdr:cNvPr id="373" name="楕円 372">
          <a:extLst>
            <a:ext uri="{FF2B5EF4-FFF2-40B4-BE49-F238E27FC236}">
              <a16:creationId xmlns:a16="http://schemas.microsoft.com/office/drawing/2014/main" id="{DFCB64B3-3C5A-46CA-8EFE-D99015342DD7}"/>
            </a:ext>
          </a:extLst>
        </xdr:cNvPr>
        <xdr:cNvSpPr/>
      </xdr:nvSpPr>
      <xdr:spPr>
        <a:xfrm>
          <a:off x="6921500" y="14750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54102</xdr:rowOff>
    </xdr:from>
    <xdr:to>
      <xdr:col>41</xdr:col>
      <xdr:colOff>50800</xdr:colOff>
      <xdr:row>86</xdr:row>
      <xdr:rowOff>56387</xdr:rowOff>
    </xdr:to>
    <xdr:cxnSp macro="">
      <xdr:nvCxnSpPr>
        <xdr:cNvPr id="374" name="直線コネクタ 373">
          <a:extLst>
            <a:ext uri="{FF2B5EF4-FFF2-40B4-BE49-F238E27FC236}">
              <a16:creationId xmlns:a16="http://schemas.microsoft.com/office/drawing/2014/main" id="{9B33CBCD-9D28-453A-832E-18A2EA186EB8}"/>
            </a:ext>
          </a:extLst>
        </xdr:cNvPr>
        <xdr:cNvCxnSpPr/>
      </xdr:nvCxnSpPr>
      <xdr:spPr>
        <a:xfrm flipV="1">
          <a:off x="6972300" y="14798802"/>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2557</xdr:rowOff>
    </xdr:from>
    <xdr:ext cx="469744" cy="259045"/>
    <xdr:sp macro="" textlink="">
      <xdr:nvSpPr>
        <xdr:cNvPr id="375" name="n_1aveValue【公営住宅】&#10;一人当たり面積">
          <a:extLst>
            <a:ext uri="{FF2B5EF4-FFF2-40B4-BE49-F238E27FC236}">
              <a16:creationId xmlns:a16="http://schemas.microsoft.com/office/drawing/2014/main" id="{3DCF33E3-A1D6-4F17-89A7-BF4B5CDFF70A}"/>
            </a:ext>
          </a:extLst>
        </xdr:cNvPr>
        <xdr:cNvSpPr txBox="1"/>
      </xdr:nvSpPr>
      <xdr:spPr>
        <a:xfrm>
          <a:off x="9391727" y="14404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12354</xdr:rowOff>
    </xdr:from>
    <xdr:ext cx="469744" cy="259045"/>
    <xdr:sp macro="" textlink="">
      <xdr:nvSpPr>
        <xdr:cNvPr id="376" name="n_2aveValue【公営住宅】&#10;一人当たり面積">
          <a:extLst>
            <a:ext uri="{FF2B5EF4-FFF2-40B4-BE49-F238E27FC236}">
              <a16:creationId xmlns:a16="http://schemas.microsoft.com/office/drawing/2014/main" id="{69ABDC9F-8D50-4D04-9F26-F6ACA7ACE1BE}"/>
            </a:ext>
          </a:extLst>
        </xdr:cNvPr>
        <xdr:cNvSpPr txBox="1"/>
      </xdr:nvSpPr>
      <xdr:spPr>
        <a:xfrm>
          <a:off x="8515427" y="14414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5497</xdr:rowOff>
    </xdr:from>
    <xdr:ext cx="469744" cy="259045"/>
    <xdr:sp macro="" textlink="">
      <xdr:nvSpPr>
        <xdr:cNvPr id="377" name="n_3aveValue【公営住宅】&#10;一人当たり面積">
          <a:extLst>
            <a:ext uri="{FF2B5EF4-FFF2-40B4-BE49-F238E27FC236}">
              <a16:creationId xmlns:a16="http://schemas.microsoft.com/office/drawing/2014/main" id="{547BAC73-36D0-4CFB-82E8-C3A894EFBED9}"/>
            </a:ext>
          </a:extLst>
        </xdr:cNvPr>
        <xdr:cNvSpPr txBox="1"/>
      </xdr:nvSpPr>
      <xdr:spPr>
        <a:xfrm>
          <a:off x="7626427" y="14407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144290</xdr:rowOff>
    </xdr:from>
    <xdr:ext cx="469744" cy="259045"/>
    <xdr:sp macro="" textlink="">
      <xdr:nvSpPr>
        <xdr:cNvPr id="378" name="n_4aveValue【公営住宅】&#10;一人当たり面積">
          <a:extLst>
            <a:ext uri="{FF2B5EF4-FFF2-40B4-BE49-F238E27FC236}">
              <a16:creationId xmlns:a16="http://schemas.microsoft.com/office/drawing/2014/main" id="{DCDA4B20-18B6-4557-BADD-1FEDE5F009ED}"/>
            </a:ext>
          </a:extLst>
        </xdr:cNvPr>
        <xdr:cNvSpPr txBox="1"/>
      </xdr:nvSpPr>
      <xdr:spPr>
        <a:xfrm>
          <a:off x="6737427" y="14374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89825</xdr:rowOff>
    </xdr:from>
    <xdr:ext cx="469744" cy="259045"/>
    <xdr:sp macro="" textlink="">
      <xdr:nvSpPr>
        <xdr:cNvPr id="379" name="n_1mainValue【公営住宅】&#10;一人当たり面積">
          <a:extLst>
            <a:ext uri="{FF2B5EF4-FFF2-40B4-BE49-F238E27FC236}">
              <a16:creationId xmlns:a16="http://schemas.microsoft.com/office/drawing/2014/main" id="{39411B8A-BE9E-4FD3-BA42-31C0EE8D31BA}"/>
            </a:ext>
          </a:extLst>
        </xdr:cNvPr>
        <xdr:cNvSpPr txBox="1"/>
      </xdr:nvSpPr>
      <xdr:spPr>
        <a:xfrm>
          <a:off x="9391727" y="14834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93090</xdr:rowOff>
    </xdr:from>
    <xdr:ext cx="469744" cy="259045"/>
    <xdr:sp macro="" textlink="">
      <xdr:nvSpPr>
        <xdr:cNvPr id="380" name="n_2mainValue【公営住宅】&#10;一人当たり面積">
          <a:extLst>
            <a:ext uri="{FF2B5EF4-FFF2-40B4-BE49-F238E27FC236}">
              <a16:creationId xmlns:a16="http://schemas.microsoft.com/office/drawing/2014/main" id="{73E17D9B-BA60-4291-BFD9-1DC48CA63A29}"/>
            </a:ext>
          </a:extLst>
        </xdr:cNvPr>
        <xdr:cNvSpPr txBox="1"/>
      </xdr:nvSpPr>
      <xdr:spPr>
        <a:xfrm>
          <a:off x="8515427" y="14837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96029</xdr:rowOff>
    </xdr:from>
    <xdr:ext cx="469744" cy="259045"/>
    <xdr:sp macro="" textlink="">
      <xdr:nvSpPr>
        <xdr:cNvPr id="381" name="n_3mainValue【公営住宅】&#10;一人当たり面積">
          <a:extLst>
            <a:ext uri="{FF2B5EF4-FFF2-40B4-BE49-F238E27FC236}">
              <a16:creationId xmlns:a16="http://schemas.microsoft.com/office/drawing/2014/main" id="{961F8F8A-D5A0-4709-9D44-ADBFA0874DDC}"/>
            </a:ext>
          </a:extLst>
        </xdr:cNvPr>
        <xdr:cNvSpPr txBox="1"/>
      </xdr:nvSpPr>
      <xdr:spPr>
        <a:xfrm>
          <a:off x="7626427" y="14840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98314</xdr:rowOff>
    </xdr:from>
    <xdr:ext cx="469744" cy="259045"/>
    <xdr:sp macro="" textlink="">
      <xdr:nvSpPr>
        <xdr:cNvPr id="382" name="n_4mainValue【公営住宅】&#10;一人当たり面積">
          <a:extLst>
            <a:ext uri="{FF2B5EF4-FFF2-40B4-BE49-F238E27FC236}">
              <a16:creationId xmlns:a16="http://schemas.microsoft.com/office/drawing/2014/main" id="{5F4B9BF8-23A7-4AE3-A429-4993F9852D50}"/>
            </a:ext>
          </a:extLst>
        </xdr:cNvPr>
        <xdr:cNvSpPr txBox="1"/>
      </xdr:nvSpPr>
      <xdr:spPr>
        <a:xfrm>
          <a:off x="6737427" y="14843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a:extLst>
            <a:ext uri="{FF2B5EF4-FFF2-40B4-BE49-F238E27FC236}">
              <a16:creationId xmlns:a16="http://schemas.microsoft.com/office/drawing/2014/main" id="{0869D2F6-9D43-45A7-88BE-06DA106A2CD3}"/>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a:extLst>
            <a:ext uri="{FF2B5EF4-FFF2-40B4-BE49-F238E27FC236}">
              <a16:creationId xmlns:a16="http://schemas.microsoft.com/office/drawing/2014/main" id="{B622AF7F-9F65-455C-B90C-AD2E8152B3BE}"/>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a:extLst>
            <a:ext uri="{FF2B5EF4-FFF2-40B4-BE49-F238E27FC236}">
              <a16:creationId xmlns:a16="http://schemas.microsoft.com/office/drawing/2014/main" id="{3001D906-068D-49FE-8B1E-3553CD766D64}"/>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a:extLst>
            <a:ext uri="{FF2B5EF4-FFF2-40B4-BE49-F238E27FC236}">
              <a16:creationId xmlns:a16="http://schemas.microsoft.com/office/drawing/2014/main" id="{EB2681F4-8822-44F8-93D8-716BCEB0D496}"/>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a:extLst>
            <a:ext uri="{FF2B5EF4-FFF2-40B4-BE49-F238E27FC236}">
              <a16:creationId xmlns:a16="http://schemas.microsoft.com/office/drawing/2014/main" id="{9006E7DB-8EB0-41E3-81E1-6BA85C534796}"/>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a:extLst>
            <a:ext uri="{FF2B5EF4-FFF2-40B4-BE49-F238E27FC236}">
              <a16:creationId xmlns:a16="http://schemas.microsoft.com/office/drawing/2014/main" id="{B7543991-C617-4361-A561-5651EDDB54CE}"/>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a:extLst>
            <a:ext uri="{FF2B5EF4-FFF2-40B4-BE49-F238E27FC236}">
              <a16:creationId xmlns:a16="http://schemas.microsoft.com/office/drawing/2014/main" id="{AACE9C49-862B-4E6C-97DE-D24989EA126A}"/>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a:extLst>
            <a:ext uri="{FF2B5EF4-FFF2-40B4-BE49-F238E27FC236}">
              <a16:creationId xmlns:a16="http://schemas.microsoft.com/office/drawing/2014/main" id="{B40646E6-B843-4363-954A-D67BB3B22BA9}"/>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1" name="正方形/長方形 390">
          <a:extLst>
            <a:ext uri="{FF2B5EF4-FFF2-40B4-BE49-F238E27FC236}">
              <a16:creationId xmlns:a16="http://schemas.microsoft.com/office/drawing/2014/main" id="{2C5F1EDE-A995-41C0-AF59-6C8A20FED67E}"/>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2" name="正方形/長方形 391">
          <a:extLst>
            <a:ext uri="{FF2B5EF4-FFF2-40B4-BE49-F238E27FC236}">
              <a16:creationId xmlns:a16="http://schemas.microsoft.com/office/drawing/2014/main" id="{1103DAC3-229E-4375-9B33-A8C5FEBD9E68}"/>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3" name="正方形/長方形 392">
          <a:extLst>
            <a:ext uri="{FF2B5EF4-FFF2-40B4-BE49-F238E27FC236}">
              <a16:creationId xmlns:a16="http://schemas.microsoft.com/office/drawing/2014/main" id="{55AE04DA-1E37-49E4-99C1-05E8ABC5A0A3}"/>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4" name="正方形/長方形 393">
          <a:extLst>
            <a:ext uri="{FF2B5EF4-FFF2-40B4-BE49-F238E27FC236}">
              <a16:creationId xmlns:a16="http://schemas.microsoft.com/office/drawing/2014/main" id="{46D88124-D7F4-4AD1-8935-B8C7A914AC8F}"/>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5" name="正方形/長方形 394">
          <a:extLst>
            <a:ext uri="{FF2B5EF4-FFF2-40B4-BE49-F238E27FC236}">
              <a16:creationId xmlns:a16="http://schemas.microsoft.com/office/drawing/2014/main" id="{64F322CF-DA5B-4560-AB5A-FD6A7D29EAE2}"/>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6" name="正方形/長方形 395">
          <a:extLst>
            <a:ext uri="{FF2B5EF4-FFF2-40B4-BE49-F238E27FC236}">
              <a16:creationId xmlns:a16="http://schemas.microsoft.com/office/drawing/2014/main" id="{7B5FC651-D149-4704-A232-98B33667B1DF}"/>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7" name="正方形/長方形 396">
          <a:extLst>
            <a:ext uri="{FF2B5EF4-FFF2-40B4-BE49-F238E27FC236}">
              <a16:creationId xmlns:a16="http://schemas.microsoft.com/office/drawing/2014/main" id="{6EB3BC54-03E2-41A9-AE31-760BF9DEB49D}"/>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8" name="正方形/長方形 397">
          <a:extLst>
            <a:ext uri="{FF2B5EF4-FFF2-40B4-BE49-F238E27FC236}">
              <a16:creationId xmlns:a16="http://schemas.microsoft.com/office/drawing/2014/main" id="{0BDEBF84-5BDE-4092-A7BC-67D20B600C7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9" name="正方形/長方形 398">
          <a:extLst>
            <a:ext uri="{FF2B5EF4-FFF2-40B4-BE49-F238E27FC236}">
              <a16:creationId xmlns:a16="http://schemas.microsoft.com/office/drawing/2014/main" id="{44CA55FD-2997-494F-9425-681FA1BFF25B}"/>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0" name="正方形/長方形 399">
          <a:extLst>
            <a:ext uri="{FF2B5EF4-FFF2-40B4-BE49-F238E27FC236}">
              <a16:creationId xmlns:a16="http://schemas.microsoft.com/office/drawing/2014/main" id="{4E950F74-B0C5-44E4-9049-2983E7570DBD}"/>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1" name="正方形/長方形 400">
          <a:extLst>
            <a:ext uri="{FF2B5EF4-FFF2-40B4-BE49-F238E27FC236}">
              <a16:creationId xmlns:a16="http://schemas.microsoft.com/office/drawing/2014/main" id="{DFBCF00C-2B68-49B2-94D1-15520B231BB1}"/>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2" name="正方形/長方形 401">
          <a:extLst>
            <a:ext uri="{FF2B5EF4-FFF2-40B4-BE49-F238E27FC236}">
              <a16:creationId xmlns:a16="http://schemas.microsoft.com/office/drawing/2014/main" id="{FC363DBB-178B-4723-BFCA-7512FF6AA4A3}"/>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3" name="正方形/長方形 402">
          <a:extLst>
            <a:ext uri="{FF2B5EF4-FFF2-40B4-BE49-F238E27FC236}">
              <a16:creationId xmlns:a16="http://schemas.microsoft.com/office/drawing/2014/main" id="{1C910C54-8715-4125-91F5-717DA0F13DF3}"/>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4" name="正方形/長方形 403">
          <a:extLst>
            <a:ext uri="{FF2B5EF4-FFF2-40B4-BE49-F238E27FC236}">
              <a16:creationId xmlns:a16="http://schemas.microsoft.com/office/drawing/2014/main" id="{A352E4B8-DF3A-467E-947E-2457893C5AE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5" name="正方形/長方形 404">
          <a:extLst>
            <a:ext uri="{FF2B5EF4-FFF2-40B4-BE49-F238E27FC236}">
              <a16:creationId xmlns:a16="http://schemas.microsoft.com/office/drawing/2014/main" id="{42738A2E-0D5B-4516-B484-05A376B653BB}"/>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6" name="正方形/長方形 405">
          <a:extLst>
            <a:ext uri="{FF2B5EF4-FFF2-40B4-BE49-F238E27FC236}">
              <a16:creationId xmlns:a16="http://schemas.microsoft.com/office/drawing/2014/main" id="{9D903EFD-01B0-4903-970D-192DDF611557}"/>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7" name="テキスト ボックス 406">
          <a:extLst>
            <a:ext uri="{FF2B5EF4-FFF2-40B4-BE49-F238E27FC236}">
              <a16:creationId xmlns:a16="http://schemas.microsoft.com/office/drawing/2014/main" id="{64149928-C2D1-428D-ACDF-8C8EFA74F9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8" name="直線コネクタ 407">
          <a:extLst>
            <a:ext uri="{FF2B5EF4-FFF2-40B4-BE49-F238E27FC236}">
              <a16:creationId xmlns:a16="http://schemas.microsoft.com/office/drawing/2014/main" id="{502C407E-14C4-4A61-B6EA-2A0F471DE1BB}"/>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9" name="テキスト ボックス 408">
          <a:extLst>
            <a:ext uri="{FF2B5EF4-FFF2-40B4-BE49-F238E27FC236}">
              <a16:creationId xmlns:a16="http://schemas.microsoft.com/office/drawing/2014/main" id="{43A3BE04-7CC8-4791-BEF7-511E40D9C315}"/>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10" name="直線コネクタ 409">
          <a:extLst>
            <a:ext uri="{FF2B5EF4-FFF2-40B4-BE49-F238E27FC236}">
              <a16:creationId xmlns:a16="http://schemas.microsoft.com/office/drawing/2014/main" id="{82E50D8B-1741-4B59-A5EF-A784B1171458}"/>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11" name="テキスト ボックス 410">
          <a:extLst>
            <a:ext uri="{FF2B5EF4-FFF2-40B4-BE49-F238E27FC236}">
              <a16:creationId xmlns:a16="http://schemas.microsoft.com/office/drawing/2014/main" id="{3DB08ED9-596E-485C-ACD0-DDBEF025A3C3}"/>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2" name="直線コネクタ 411">
          <a:extLst>
            <a:ext uri="{FF2B5EF4-FFF2-40B4-BE49-F238E27FC236}">
              <a16:creationId xmlns:a16="http://schemas.microsoft.com/office/drawing/2014/main" id="{B17AC3BB-0DC8-450F-BCAD-FA781788753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3" name="テキスト ボックス 412">
          <a:extLst>
            <a:ext uri="{FF2B5EF4-FFF2-40B4-BE49-F238E27FC236}">
              <a16:creationId xmlns:a16="http://schemas.microsoft.com/office/drawing/2014/main" id="{19BF2CCF-800D-4829-A640-CC5E83AC37C5}"/>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4" name="直線コネクタ 413">
          <a:extLst>
            <a:ext uri="{FF2B5EF4-FFF2-40B4-BE49-F238E27FC236}">
              <a16:creationId xmlns:a16="http://schemas.microsoft.com/office/drawing/2014/main" id="{50F5C5F1-459A-4C08-8E50-1245C15169F7}"/>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5" name="テキスト ボックス 414">
          <a:extLst>
            <a:ext uri="{FF2B5EF4-FFF2-40B4-BE49-F238E27FC236}">
              <a16:creationId xmlns:a16="http://schemas.microsoft.com/office/drawing/2014/main" id="{53943B06-D787-4918-8D8C-2A490F80D92D}"/>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6" name="直線コネクタ 415">
          <a:extLst>
            <a:ext uri="{FF2B5EF4-FFF2-40B4-BE49-F238E27FC236}">
              <a16:creationId xmlns:a16="http://schemas.microsoft.com/office/drawing/2014/main" id="{87D3BD7B-5925-4C13-B757-BA8E0E59171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7" name="テキスト ボックス 416">
          <a:extLst>
            <a:ext uri="{FF2B5EF4-FFF2-40B4-BE49-F238E27FC236}">
              <a16:creationId xmlns:a16="http://schemas.microsoft.com/office/drawing/2014/main" id="{79C23947-0FCA-4B56-A676-AD0EE02F40A2}"/>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8" name="直線コネクタ 417">
          <a:extLst>
            <a:ext uri="{FF2B5EF4-FFF2-40B4-BE49-F238E27FC236}">
              <a16:creationId xmlns:a16="http://schemas.microsoft.com/office/drawing/2014/main" id="{B93658B8-ABA3-4C4C-A426-3BF96805F83C}"/>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9" name="テキスト ボックス 418">
          <a:extLst>
            <a:ext uri="{FF2B5EF4-FFF2-40B4-BE49-F238E27FC236}">
              <a16:creationId xmlns:a16="http://schemas.microsoft.com/office/drawing/2014/main" id="{259AE367-B50B-49FA-A882-AE3AE5C2BC1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20" name="直線コネクタ 419">
          <a:extLst>
            <a:ext uri="{FF2B5EF4-FFF2-40B4-BE49-F238E27FC236}">
              <a16:creationId xmlns:a16="http://schemas.microsoft.com/office/drawing/2014/main" id="{6979EBCA-7C67-431F-8399-5979805F3933}"/>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21" name="テキスト ボックス 420">
          <a:extLst>
            <a:ext uri="{FF2B5EF4-FFF2-40B4-BE49-F238E27FC236}">
              <a16:creationId xmlns:a16="http://schemas.microsoft.com/office/drawing/2014/main" id="{B85671EA-1FE1-4DCA-A2BF-5B712E1D08BF}"/>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2" name="直線コネクタ 421">
          <a:extLst>
            <a:ext uri="{FF2B5EF4-FFF2-40B4-BE49-F238E27FC236}">
              <a16:creationId xmlns:a16="http://schemas.microsoft.com/office/drawing/2014/main" id="{49169A5A-2E24-4DC9-AE65-4C9399421BA1}"/>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3" name="【認定こども園・幼稚園・保育所】&#10;有形固定資産減価償却率グラフ枠">
          <a:extLst>
            <a:ext uri="{FF2B5EF4-FFF2-40B4-BE49-F238E27FC236}">
              <a16:creationId xmlns:a16="http://schemas.microsoft.com/office/drawing/2014/main" id="{F4B6B2F9-DDCC-4890-8A9B-AC9E86FD660C}"/>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166007</xdr:rowOff>
    </xdr:from>
    <xdr:to>
      <xdr:col>85</xdr:col>
      <xdr:colOff>126364</xdr:colOff>
      <xdr:row>42</xdr:row>
      <xdr:rowOff>92528</xdr:rowOff>
    </xdr:to>
    <xdr:cxnSp macro="">
      <xdr:nvCxnSpPr>
        <xdr:cNvPr id="424" name="直線コネクタ 423">
          <a:extLst>
            <a:ext uri="{FF2B5EF4-FFF2-40B4-BE49-F238E27FC236}">
              <a16:creationId xmlns:a16="http://schemas.microsoft.com/office/drawing/2014/main" id="{04F8B034-D50C-4889-B7B1-843EAF823679}"/>
            </a:ext>
          </a:extLst>
        </xdr:cNvPr>
        <xdr:cNvCxnSpPr/>
      </xdr:nvCxnSpPr>
      <xdr:spPr>
        <a:xfrm flipV="1">
          <a:off x="16318864" y="5823857"/>
          <a:ext cx="0" cy="1469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5" name="【認定こども園・幼稚園・保育所】&#10;有形固定資産減価償却率最小値テキスト">
          <a:extLst>
            <a:ext uri="{FF2B5EF4-FFF2-40B4-BE49-F238E27FC236}">
              <a16:creationId xmlns:a16="http://schemas.microsoft.com/office/drawing/2014/main" id="{B77F1920-1391-4B17-A38E-EC9280F02FC9}"/>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6" name="直線コネクタ 425">
          <a:extLst>
            <a:ext uri="{FF2B5EF4-FFF2-40B4-BE49-F238E27FC236}">
              <a16:creationId xmlns:a16="http://schemas.microsoft.com/office/drawing/2014/main" id="{B7C85020-5755-4BD6-8F51-E1BFA122E892}"/>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112684</xdr:rowOff>
    </xdr:from>
    <xdr:ext cx="405111" cy="259045"/>
    <xdr:sp macro="" textlink="">
      <xdr:nvSpPr>
        <xdr:cNvPr id="427" name="【認定こども園・幼稚園・保育所】&#10;有形固定資産減価償却率最大値テキスト">
          <a:extLst>
            <a:ext uri="{FF2B5EF4-FFF2-40B4-BE49-F238E27FC236}">
              <a16:creationId xmlns:a16="http://schemas.microsoft.com/office/drawing/2014/main" id="{84F4F9A1-5282-4122-8638-259D21C49A24}"/>
            </a:ext>
          </a:extLst>
        </xdr:cNvPr>
        <xdr:cNvSpPr txBox="1"/>
      </xdr:nvSpPr>
      <xdr:spPr>
        <a:xfrm>
          <a:off x="16357600" y="5599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166007</xdr:rowOff>
    </xdr:from>
    <xdr:to>
      <xdr:col>86</xdr:col>
      <xdr:colOff>25400</xdr:colOff>
      <xdr:row>33</xdr:row>
      <xdr:rowOff>166007</xdr:rowOff>
    </xdr:to>
    <xdr:cxnSp macro="">
      <xdr:nvCxnSpPr>
        <xdr:cNvPr id="428" name="直線コネクタ 427">
          <a:extLst>
            <a:ext uri="{FF2B5EF4-FFF2-40B4-BE49-F238E27FC236}">
              <a16:creationId xmlns:a16="http://schemas.microsoft.com/office/drawing/2014/main" id="{B82D180B-2357-4AEC-A743-7BFED5A65C35}"/>
            </a:ext>
          </a:extLst>
        </xdr:cNvPr>
        <xdr:cNvCxnSpPr/>
      </xdr:nvCxnSpPr>
      <xdr:spPr>
        <a:xfrm>
          <a:off x="16230600" y="5823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93997</xdr:rowOff>
    </xdr:from>
    <xdr:ext cx="405111" cy="259045"/>
    <xdr:sp macro="" textlink="">
      <xdr:nvSpPr>
        <xdr:cNvPr id="429" name="【認定こども園・幼稚園・保育所】&#10;有形固定資産減価償却率平均値テキスト">
          <a:extLst>
            <a:ext uri="{FF2B5EF4-FFF2-40B4-BE49-F238E27FC236}">
              <a16:creationId xmlns:a16="http://schemas.microsoft.com/office/drawing/2014/main" id="{E308BFBB-FDD6-4794-81B0-860195BCB416}"/>
            </a:ext>
          </a:extLst>
        </xdr:cNvPr>
        <xdr:cNvSpPr txBox="1"/>
      </xdr:nvSpPr>
      <xdr:spPr>
        <a:xfrm>
          <a:off x="16357600" y="64376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71120</xdr:rowOff>
    </xdr:from>
    <xdr:to>
      <xdr:col>85</xdr:col>
      <xdr:colOff>177800</xdr:colOff>
      <xdr:row>39</xdr:row>
      <xdr:rowOff>1270</xdr:rowOff>
    </xdr:to>
    <xdr:sp macro="" textlink="">
      <xdr:nvSpPr>
        <xdr:cNvPr id="430" name="フローチャート: 判断 429">
          <a:extLst>
            <a:ext uri="{FF2B5EF4-FFF2-40B4-BE49-F238E27FC236}">
              <a16:creationId xmlns:a16="http://schemas.microsoft.com/office/drawing/2014/main" id="{C998DAFA-2B85-4DC0-9C95-6359BCF119E8}"/>
            </a:ext>
          </a:extLst>
        </xdr:cNvPr>
        <xdr:cNvSpPr/>
      </xdr:nvSpPr>
      <xdr:spPr>
        <a:xfrm>
          <a:off x="162687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72753</xdr:rowOff>
    </xdr:from>
    <xdr:to>
      <xdr:col>81</xdr:col>
      <xdr:colOff>101600</xdr:colOff>
      <xdr:row>39</xdr:row>
      <xdr:rowOff>2903</xdr:rowOff>
    </xdr:to>
    <xdr:sp macro="" textlink="">
      <xdr:nvSpPr>
        <xdr:cNvPr id="431" name="フローチャート: 判断 430">
          <a:extLst>
            <a:ext uri="{FF2B5EF4-FFF2-40B4-BE49-F238E27FC236}">
              <a16:creationId xmlns:a16="http://schemas.microsoft.com/office/drawing/2014/main" id="{3FF89317-6255-4990-B61B-9FCD5B24472F}"/>
            </a:ext>
          </a:extLst>
        </xdr:cNvPr>
        <xdr:cNvSpPr/>
      </xdr:nvSpPr>
      <xdr:spPr>
        <a:xfrm>
          <a:off x="15430500" y="658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67854</xdr:rowOff>
    </xdr:from>
    <xdr:to>
      <xdr:col>76</xdr:col>
      <xdr:colOff>165100</xdr:colOff>
      <xdr:row>38</xdr:row>
      <xdr:rowOff>169454</xdr:rowOff>
    </xdr:to>
    <xdr:sp macro="" textlink="">
      <xdr:nvSpPr>
        <xdr:cNvPr id="432" name="フローチャート: 判断 431">
          <a:extLst>
            <a:ext uri="{FF2B5EF4-FFF2-40B4-BE49-F238E27FC236}">
              <a16:creationId xmlns:a16="http://schemas.microsoft.com/office/drawing/2014/main" id="{F51F7DF2-C6E0-48E0-8523-4E56C8B0DC56}"/>
            </a:ext>
          </a:extLst>
        </xdr:cNvPr>
        <xdr:cNvSpPr/>
      </xdr:nvSpPr>
      <xdr:spPr>
        <a:xfrm>
          <a:off x="14541500" y="6582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102144</xdr:rowOff>
    </xdr:from>
    <xdr:to>
      <xdr:col>72</xdr:col>
      <xdr:colOff>38100</xdr:colOff>
      <xdr:row>39</xdr:row>
      <xdr:rowOff>32294</xdr:rowOff>
    </xdr:to>
    <xdr:sp macro="" textlink="">
      <xdr:nvSpPr>
        <xdr:cNvPr id="433" name="フローチャート: 判断 432">
          <a:extLst>
            <a:ext uri="{FF2B5EF4-FFF2-40B4-BE49-F238E27FC236}">
              <a16:creationId xmlns:a16="http://schemas.microsoft.com/office/drawing/2014/main" id="{89731698-FD58-4B3B-AAE1-676886A8B436}"/>
            </a:ext>
          </a:extLst>
        </xdr:cNvPr>
        <xdr:cNvSpPr/>
      </xdr:nvSpPr>
      <xdr:spPr>
        <a:xfrm>
          <a:off x="13652500" y="661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61323</xdr:rowOff>
    </xdr:from>
    <xdr:to>
      <xdr:col>67</xdr:col>
      <xdr:colOff>101600</xdr:colOff>
      <xdr:row>38</xdr:row>
      <xdr:rowOff>162923</xdr:rowOff>
    </xdr:to>
    <xdr:sp macro="" textlink="">
      <xdr:nvSpPr>
        <xdr:cNvPr id="434" name="フローチャート: 判断 433">
          <a:extLst>
            <a:ext uri="{FF2B5EF4-FFF2-40B4-BE49-F238E27FC236}">
              <a16:creationId xmlns:a16="http://schemas.microsoft.com/office/drawing/2014/main" id="{BE08995C-CF0B-4E37-B81F-5488CE120FAD}"/>
            </a:ext>
          </a:extLst>
        </xdr:cNvPr>
        <xdr:cNvSpPr/>
      </xdr:nvSpPr>
      <xdr:spPr>
        <a:xfrm>
          <a:off x="12763500" y="657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D56395FA-01D0-494C-B6F4-BF0DD263306A}"/>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4366C479-9410-4764-8E7E-518884D02DE2}"/>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DF6EB017-AABF-49BE-900C-4C2E23B182B3}"/>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8" name="テキスト ボックス 437">
          <a:extLst>
            <a:ext uri="{FF2B5EF4-FFF2-40B4-BE49-F238E27FC236}">
              <a16:creationId xmlns:a16="http://schemas.microsoft.com/office/drawing/2014/main" id="{5E377C91-24B1-4C54-98B0-E67789A1C598}"/>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9" name="テキスト ボックス 438">
          <a:extLst>
            <a:ext uri="{FF2B5EF4-FFF2-40B4-BE49-F238E27FC236}">
              <a16:creationId xmlns:a16="http://schemas.microsoft.com/office/drawing/2014/main" id="{263DC9F0-02F3-4B17-9B32-F706B2A56E47}"/>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64588</xdr:rowOff>
    </xdr:from>
    <xdr:to>
      <xdr:col>85</xdr:col>
      <xdr:colOff>177800</xdr:colOff>
      <xdr:row>41</xdr:row>
      <xdr:rowOff>166188</xdr:rowOff>
    </xdr:to>
    <xdr:sp macro="" textlink="">
      <xdr:nvSpPr>
        <xdr:cNvPr id="440" name="楕円 439">
          <a:extLst>
            <a:ext uri="{FF2B5EF4-FFF2-40B4-BE49-F238E27FC236}">
              <a16:creationId xmlns:a16="http://schemas.microsoft.com/office/drawing/2014/main" id="{C600A8D2-6D74-4B64-96F7-783619590003}"/>
            </a:ext>
          </a:extLst>
        </xdr:cNvPr>
        <xdr:cNvSpPr/>
      </xdr:nvSpPr>
      <xdr:spPr>
        <a:xfrm>
          <a:off x="16268700" y="7094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43015</xdr:rowOff>
    </xdr:from>
    <xdr:ext cx="405111" cy="259045"/>
    <xdr:sp macro="" textlink="">
      <xdr:nvSpPr>
        <xdr:cNvPr id="441" name="【認定こども園・幼稚園・保育所】&#10;有形固定資産減価償却率該当値テキスト">
          <a:extLst>
            <a:ext uri="{FF2B5EF4-FFF2-40B4-BE49-F238E27FC236}">
              <a16:creationId xmlns:a16="http://schemas.microsoft.com/office/drawing/2014/main" id="{605F6189-0629-4B4A-960A-9C48E90A9F11}"/>
            </a:ext>
          </a:extLst>
        </xdr:cNvPr>
        <xdr:cNvSpPr txBox="1"/>
      </xdr:nvSpPr>
      <xdr:spPr>
        <a:xfrm>
          <a:off x="16357600" y="7072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138067</xdr:rowOff>
    </xdr:from>
    <xdr:to>
      <xdr:col>81</xdr:col>
      <xdr:colOff>101600</xdr:colOff>
      <xdr:row>41</xdr:row>
      <xdr:rowOff>68217</xdr:rowOff>
    </xdr:to>
    <xdr:sp macro="" textlink="">
      <xdr:nvSpPr>
        <xdr:cNvPr id="442" name="楕円 441">
          <a:extLst>
            <a:ext uri="{FF2B5EF4-FFF2-40B4-BE49-F238E27FC236}">
              <a16:creationId xmlns:a16="http://schemas.microsoft.com/office/drawing/2014/main" id="{B067EF9D-3C7B-49FB-B1AE-CB8DE1D31D6D}"/>
            </a:ext>
          </a:extLst>
        </xdr:cNvPr>
        <xdr:cNvSpPr/>
      </xdr:nvSpPr>
      <xdr:spPr>
        <a:xfrm>
          <a:off x="15430500" y="6996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17417</xdr:rowOff>
    </xdr:from>
    <xdr:to>
      <xdr:col>85</xdr:col>
      <xdr:colOff>127000</xdr:colOff>
      <xdr:row>41</xdr:row>
      <xdr:rowOff>115388</xdr:rowOff>
    </xdr:to>
    <xdr:cxnSp macro="">
      <xdr:nvCxnSpPr>
        <xdr:cNvPr id="443" name="直線コネクタ 442">
          <a:extLst>
            <a:ext uri="{FF2B5EF4-FFF2-40B4-BE49-F238E27FC236}">
              <a16:creationId xmlns:a16="http://schemas.microsoft.com/office/drawing/2014/main" id="{3CA8A5B9-96C3-470E-B583-3716A760A139}"/>
            </a:ext>
          </a:extLst>
        </xdr:cNvPr>
        <xdr:cNvCxnSpPr/>
      </xdr:nvCxnSpPr>
      <xdr:spPr>
        <a:xfrm>
          <a:off x="15481300" y="7046867"/>
          <a:ext cx="838200"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138067</xdr:rowOff>
    </xdr:from>
    <xdr:to>
      <xdr:col>76</xdr:col>
      <xdr:colOff>165100</xdr:colOff>
      <xdr:row>41</xdr:row>
      <xdr:rowOff>68217</xdr:rowOff>
    </xdr:to>
    <xdr:sp macro="" textlink="">
      <xdr:nvSpPr>
        <xdr:cNvPr id="444" name="楕円 443">
          <a:extLst>
            <a:ext uri="{FF2B5EF4-FFF2-40B4-BE49-F238E27FC236}">
              <a16:creationId xmlns:a16="http://schemas.microsoft.com/office/drawing/2014/main" id="{A71045E1-4577-4A90-BFA3-7C1C565244CB}"/>
            </a:ext>
          </a:extLst>
        </xdr:cNvPr>
        <xdr:cNvSpPr/>
      </xdr:nvSpPr>
      <xdr:spPr>
        <a:xfrm>
          <a:off x="14541500" y="6996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17417</xdr:rowOff>
    </xdr:from>
    <xdr:to>
      <xdr:col>81</xdr:col>
      <xdr:colOff>50800</xdr:colOff>
      <xdr:row>41</xdr:row>
      <xdr:rowOff>17417</xdr:rowOff>
    </xdr:to>
    <xdr:cxnSp macro="">
      <xdr:nvCxnSpPr>
        <xdr:cNvPr id="445" name="直線コネクタ 444">
          <a:extLst>
            <a:ext uri="{FF2B5EF4-FFF2-40B4-BE49-F238E27FC236}">
              <a16:creationId xmlns:a16="http://schemas.microsoft.com/office/drawing/2014/main" id="{733176F0-16F9-47E7-B287-77D0604415D0}"/>
            </a:ext>
          </a:extLst>
        </xdr:cNvPr>
        <xdr:cNvCxnSpPr/>
      </xdr:nvCxnSpPr>
      <xdr:spPr>
        <a:xfrm>
          <a:off x="14592300" y="704686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170724</xdr:rowOff>
    </xdr:from>
    <xdr:to>
      <xdr:col>72</xdr:col>
      <xdr:colOff>38100</xdr:colOff>
      <xdr:row>41</xdr:row>
      <xdr:rowOff>100874</xdr:rowOff>
    </xdr:to>
    <xdr:sp macro="" textlink="">
      <xdr:nvSpPr>
        <xdr:cNvPr id="446" name="楕円 445">
          <a:extLst>
            <a:ext uri="{FF2B5EF4-FFF2-40B4-BE49-F238E27FC236}">
              <a16:creationId xmlns:a16="http://schemas.microsoft.com/office/drawing/2014/main" id="{9DCD8652-96D5-4FE5-AEBA-A5B2FA477511}"/>
            </a:ext>
          </a:extLst>
        </xdr:cNvPr>
        <xdr:cNvSpPr/>
      </xdr:nvSpPr>
      <xdr:spPr>
        <a:xfrm>
          <a:off x="13652500" y="7028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17417</xdr:rowOff>
    </xdr:from>
    <xdr:to>
      <xdr:col>76</xdr:col>
      <xdr:colOff>114300</xdr:colOff>
      <xdr:row>41</xdr:row>
      <xdr:rowOff>50074</xdr:rowOff>
    </xdr:to>
    <xdr:cxnSp macro="">
      <xdr:nvCxnSpPr>
        <xdr:cNvPr id="447" name="直線コネクタ 446">
          <a:extLst>
            <a:ext uri="{FF2B5EF4-FFF2-40B4-BE49-F238E27FC236}">
              <a16:creationId xmlns:a16="http://schemas.microsoft.com/office/drawing/2014/main" id="{8F5474F2-D0BC-46CC-9C8F-C8A185E827B4}"/>
            </a:ext>
          </a:extLst>
        </xdr:cNvPr>
        <xdr:cNvCxnSpPr/>
      </xdr:nvCxnSpPr>
      <xdr:spPr>
        <a:xfrm flipV="1">
          <a:off x="13703300" y="7046867"/>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156028</xdr:rowOff>
    </xdr:from>
    <xdr:to>
      <xdr:col>67</xdr:col>
      <xdr:colOff>101600</xdr:colOff>
      <xdr:row>41</xdr:row>
      <xdr:rowOff>86178</xdr:rowOff>
    </xdr:to>
    <xdr:sp macro="" textlink="">
      <xdr:nvSpPr>
        <xdr:cNvPr id="448" name="楕円 447">
          <a:extLst>
            <a:ext uri="{FF2B5EF4-FFF2-40B4-BE49-F238E27FC236}">
              <a16:creationId xmlns:a16="http://schemas.microsoft.com/office/drawing/2014/main" id="{CD92338F-F861-4F76-BB8F-7D00E6CC522B}"/>
            </a:ext>
          </a:extLst>
        </xdr:cNvPr>
        <xdr:cNvSpPr/>
      </xdr:nvSpPr>
      <xdr:spPr>
        <a:xfrm>
          <a:off x="12763500" y="7014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35378</xdr:rowOff>
    </xdr:from>
    <xdr:to>
      <xdr:col>71</xdr:col>
      <xdr:colOff>177800</xdr:colOff>
      <xdr:row>41</xdr:row>
      <xdr:rowOff>50074</xdr:rowOff>
    </xdr:to>
    <xdr:cxnSp macro="">
      <xdr:nvCxnSpPr>
        <xdr:cNvPr id="449" name="直線コネクタ 448">
          <a:extLst>
            <a:ext uri="{FF2B5EF4-FFF2-40B4-BE49-F238E27FC236}">
              <a16:creationId xmlns:a16="http://schemas.microsoft.com/office/drawing/2014/main" id="{9EE15DDD-19BD-48D4-9111-E2C8592A1CCB}"/>
            </a:ext>
          </a:extLst>
        </xdr:cNvPr>
        <xdr:cNvCxnSpPr/>
      </xdr:nvCxnSpPr>
      <xdr:spPr>
        <a:xfrm>
          <a:off x="12814300" y="7064828"/>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19430</xdr:rowOff>
    </xdr:from>
    <xdr:ext cx="405111" cy="259045"/>
    <xdr:sp macro="" textlink="">
      <xdr:nvSpPr>
        <xdr:cNvPr id="450" name="n_1aveValue【認定こども園・幼稚園・保育所】&#10;有形固定資産減価償却率">
          <a:extLst>
            <a:ext uri="{FF2B5EF4-FFF2-40B4-BE49-F238E27FC236}">
              <a16:creationId xmlns:a16="http://schemas.microsoft.com/office/drawing/2014/main" id="{F8A989CE-327E-4909-958E-9EF6EF11B592}"/>
            </a:ext>
          </a:extLst>
        </xdr:cNvPr>
        <xdr:cNvSpPr txBox="1"/>
      </xdr:nvSpPr>
      <xdr:spPr>
        <a:xfrm>
          <a:off x="15266044" y="63630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14531</xdr:rowOff>
    </xdr:from>
    <xdr:ext cx="405111" cy="259045"/>
    <xdr:sp macro="" textlink="">
      <xdr:nvSpPr>
        <xdr:cNvPr id="451" name="n_2aveValue【認定こども園・幼稚園・保育所】&#10;有形固定資産減価償却率">
          <a:extLst>
            <a:ext uri="{FF2B5EF4-FFF2-40B4-BE49-F238E27FC236}">
              <a16:creationId xmlns:a16="http://schemas.microsoft.com/office/drawing/2014/main" id="{72451E6F-936A-4700-90DD-3FE05F788238}"/>
            </a:ext>
          </a:extLst>
        </xdr:cNvPr>
        <xdr:cNvSpPr txBox="1"/>
      </xdr:nvSpPr>
      <xdr:spPr>
        <a:xfrm>
          <a:off x="14389744" y="6358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48821</xdr:rowOff>
    </xdr:from>
    <xdr:ext cx="405111" cy="259045"/>
    <xdr:sp macro="" textlink="">
      <xdr:nvSpPr>
        <xdr:cNvPr id="452" name="n_3aveValue【認定こども園・幼稚園・保育所】&#10;有形固定資産減価償却率">
          <a:extLst>
            <a:ext uri="{FF2B5EF4-FFF2-40B4-BE49-F238E27FC236}">
              <a16:creationId xmlns:a16="http://schemas.microsoft.com/office/drawing/2014/main" id="{1BC4BAB4-699B-4AA5-BA0C-5658C087EB4C}"/>
            </a:ext>
          </a:extLst>
        </xdr:cNvPr>
        <xdr:cNvSpPr txBox="1"/>
      </xdr:nvSpPr>
      <xdr:spPr>
        <a:xfrm>
          <a:off x="13500744" y="6392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8000</xdr:rowOff>
    </xdr:from>
    <xdr:ext cx="405111" cy="259045"/>
    <xdr:sp macro="" textlink="">
      <xdr:nvSpPr>
        <xdr:cNvPr id="453" name="n_4aveValue【認定こども園・幼稚園・保育所】&#10;有形固定資産減価償却率">
          <a:extLst>
            <a:ext uri="{FF2B5EF4-FFF2-40B4-BE49-F238E27FC236}">
              <a16:creationId xmlns:a16="http://schemas.microsoft.com/office/drawing/2014/main" id="{2EA2E6E9-3BD0-400C-95C7-0E8C58DD32B1}"/>
            </a:ext>
          </a:extLst>
        </xdr:cNvPr>
        <xdr:cNvSpPr txBox="1"/>
      </xdr:nvSpPr>
      <xdr:spPr>
        <a:xfrm>
          <a:off x="12611744" y="6351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59344</xdr:rowOff>
    </xdr:from>
    <xdr:ext cx="405111" cy="259045"/>
    <xdr:sp macro="" textlink="">
      <xdr:nvSpPr>
        <xdr:cNvPr id="454" name="n_1mainValue【認定こども園・幼稚園・保育所】&#10;有形固定資産減価償却率">
          <a:extLst>
            <a:ext uri="{FF2B5EF4-FFF2-40B4-BE49-F238E27FC236}">
              <a16:creationId xmlns:a16="http://schemas.microsoft.com/office/drawing/2014/main" id="{2C2BDBE4-9709-4C05-A5E8-2529625FB158}"/>
            </a:ext>
          </a:extLst>
        </xdr:cNvPr>
        <xdr:cNvSpPr txBox="1"/>
      </xdr:nvSpPr>
      <xdr:spPr>
        <a:xfrm>
          <a:off x="15266044" y="70887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59344</xdr:rowOff>
    </xdr:from>
    <xdr:ext cx="405111" cy="259045"/>
    <xdr:sp macro="" textlink="">
      <xdr:nvSpPr>
        <xdr:cNvPr id="455" name="n_2mainValue【認定こども園・幼稚園・保育所】&#10;有形固定資産減価償却率">
          <a:extLst>
            <a:ext uri="{FF2B5EF4-FFF2-40B4-BE49-F238E27FC236}">
              <a16:creationId xmlns:a16="http://schemas.microsoft.com/office/drawing/2014/main" id="{14011BD5-BB01-4988-AA6B-5DFAEE320BAE}"/>
            </a:ext>
          </a:extLst>
        </xdr:cNvPr>
        <xdr:cNvSpPr txBox="1"/>
      </xdr:nvSpPr>
      <xdr:spPr>
        <a:xfrm>
          <a:off x="14389744" y="70887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92001</xdr:rowOff>
    </xdr:from>
    <xdr:ext cx="405111" cy="259045"/>
    <xdr:sp macro="" textlink="">
      <xdr:nvSpPr>
        <xdr:cNvPr id="456" name="n_3mainValue【認定こども園・幼稚園・保育所】&#10;有形固定資産減価償却率">
          <a:extLst>
            <a:ext uri="{FF2B5EF4-FFF2-40B4-BE49-F238E27FC236}">
              <a16:creationId xmlns:a16="http://schemas.microsoft.com/office/drawing/2014/main" id="{1DD1BF6B-8064-420A-9B03-EE78A43954D9}"/>
            </a:ext>
          </a:extLst>
        </xdr:cNvPr>
        <xdr:cNvSpPr txBox="1"/>
      </xdr:nvSpPr>
      <xdr:spPr>
        <a:xfrm>
          <a:off x="13500744" y="7121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77305</xdr:rowOff>
    </xdr:from>
    <xdr:ext cx="405111" cy="259045"/>
    <xdr:sp macro="" textlink="">
      <xdr:nvSpPr>
        <xdr:cNvPr id="457" name="n_4mainValue【認定こども園・幼稚園・保育所】&#10;有形固定資産減価償却率">
          <a:extLst>
            <a:ext uri="{FF2B5EF4-FFF2-40B4-BE49-F238E27FC236}">
              <a16:creationId xmlns:a16="http://schemas.microsoft.com/office/drawing/2014/main" id="{9486C7E0-5FB1-45CB-A9AC-E6D402A76F71}"/>
            </a:ext>
          </a:extLst>
        </xdr:cNvPr>
        <xdr:cNvSpPr txBox="1"/>
      </xdr:nvSpPr>
      <xdr:spPr>
        <a:xfrm>
          <a:off x="12611744" y="7106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8" name="正方形/長方形 457">
          <a:extLst>
            <a:ext uri="{FF2B5EF4-FFF2-40B4-BE49-F238E27FC236}">
              <a16:creationId xmlns:a16="http://schemas.microsoft.com/office/drawing/2014/main" id="{63230789-5743-4DE0-916D-FCDA9D8E064C}"/>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9" name="正方形/長方形 458">
          <a:extLst>
            <a:ext uri="{FF2B5EF4-FFF2-40B4-BE49-F238E27FC236}">
              <a16:creationId xmlns:a16="http://schemas.microsoft.com/office/drawing/2014/main" id="{D479CADC-AB69-4C11-88DF-08EA67F52EAD}"/>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60" name="正方形/長方形 459">
          <a:extLst>
            <a:ext uri="{FF2B5EF4-FFF2-40B4-BE49-F238E27FC236}">
              <a16:creationId xmlns:a16="http://schemas.microsoft.com/office/drawing/2014/main" id="{A7021FF8-7571-4E77-A596-AE73525EC752}"/>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61" name="正方形/長方形 460">
          <a:extLst>
            <a:ext uri="{FF2B5EF4-FFF2-40B4-BE49-F238E27FC236}">
              <a16:creationId xmlns:a16="http://schemas.microsoft.com/office/drawing/2014/main" id="{14F2FED0-170E-493F-9636-FB0F3B55126E}"/>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2" name="正方形/長方形 461">
          <a:extLst>
            <a:ext uri="{FF2B5EF4-FFF2-40B4-BE49-F238E27FC236}">
              <a16:creationId xmlns:a16="http://schemas.microsoft.com/office/drawing/2014/main" id="{6233ED83-025F-4353-BEE5-4CE493FEB742}"/>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3" name="正方形/長方形 462">
          <a:extLst>
            <a:ext uri="{FF2B5EF4-FFF2-40B4-BE49-F238E27FC236}">
              <a16:creationId xmlns:a16="http://schemas.microsoft.com/office/drawing/2014/main" id="{36B7760C-720E-4F2B-9D4B-103CDD6FE17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4" name="正方形/長方形 463">
          <a:extLst>
            <a:ext uri="{FF2B5EF4-FFF2-40B4-BE49-F238E27FC236}">
              <a16:creationId xmlns:a16="http://schemas.microsoft.com/office/drawing/2014/main" id="{DF458357-2E7E-4898-A8BD-EE7F898C842A}"/>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5" name="正方形/長方形 464">
          <a:extLst>
            <a:ext uri="{FF2B5EF4-FFF2-40B4-BE49-F238E27FC236}">
              <a16:creationId xmlns:a16="http://schemas.microsoft.com/office/drawing/2014/main" id="{5BC3973D-6C03-41EC-838D-A310A2517B58}"/>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6" name="テキスト ボックス 465">
          <a:extLst>
            <a:ext uri="{FF2B5EF4-FFF2-40B4-BE49-F238E27FC236}">
              <a16:creationId xmlns:a16="http://schemas.microsoft.com/office/drawing/2014/main" id="{5852F8E6-0EC0-4AFC-B8A7-0A20AB5DD688}"/>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7" name="直線コネクタ 466">
          <a:extLst>
            <a:ext uri="{FF2B5EF4-FFF2-40B4-BE49-F238E27FC236}">
              <a16:creationId xmlns:a16="http://schemas.microsoft.com/office/drawing/2014/main" id="{A3374483-AAC8-4A96-9478-58E81FCD0B48}"/>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8" name="直線コネクタ 467">
          <a:extLst>
            <a:ext uri="{FF2B5EF4-FFF2-40B4-BE49-F238E27FC236}">
              <a16:creationId xmlns:a16="http://schemas.microsoft.com/office/drawing/2014/main" id="{8EE01BA7-A0AE-4316-98D0-E28B12309D6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9" name="テキスト ボックス 468">
          <a:extLst>
            <a:ext uri="{FF2B5EF4-FFF2-40B4-BE49-F238E27FC236}">
              <a16:creationId xmlns:a16="http://schemas.microsoft.com/office/drawing/2014/main" id="{C7BCC091-B0CB-454C-A868-55E704AC7A2E}"/>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70" name="直線コネクタ 469">
          <a:extLst>
            <a:ext uri="{FF2B5EF4-FFF2-40B4-BE49-F238E27FC236}">
              <a16:creationId xmlns:a16="http://schemas.microsoft.com/office/drawing/2014/main" id="{325A4889-899B-414C-AACD-9416F1F2225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71" name="テキスト ボックス 470">
          <a:extLst>
            <a:ext uri="{FF2B5EF4-FFF2-40B4-BE49-F238E27FC236}">
              <a16:creationId xmlns:a16="http://schemas.microsoft.com/office/drawing/2014/main" id="{99BB6B12-0A2C-453E-BDD2-92608386FAE2}"/>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72" name="直線コネクタ 471">
          <a:extLst>
            <a:ext uri="{FF2B5EF4-FFF2-40B4-BE49-F238E27FC236}">
              <a16:creationId xmlns:a16="http://schemas.microsoft.com/office/drawing/2014/main" id="{46FEE9A5-47CA-452B-B559-B527CB9A148A}"/>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73" name="テキスト ボックス 472">
          <a:extLst>
            <a:ext uri="{FF2B5EF4-FFF2-40B4-BE49-F238E27FC236}">
              <a16:creationId xmlns:a16="http://schemas.microsoft.com/office/drawing/2014/main" id="{F932A444-AA30-472F-AABC-7678437FA7B7}"/>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74" name="直線コネクタ 473">
          <a:extLst>
            <a:ext uri="{FF2B5EF4-FFF2-40B4-BE49-F238E27FC236}">
              <a16:creationId xmlns:a16="http://schemas.microsoft.com/office/drawing/2014/main" id="{F4E69592-46B0-4526-9600-E641066BD678}"/>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5" name="テキスト ボックス 474">
          <a:extLst>
            <a:ext uri="{FF2B5EF4-FFF2-40B4-BE49-F238E27FC236}">
              <a16:creationId xmlns:a16="http://schemas.microsoft.com/office/drawing/2014/main" id="{23E65E2B-B79D-4630-B9DD-496901D06476}"/>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6" name="直線コネクタ 475">
          <a:extLst>
            <a:ext uri="{FF2B5EF4-FFF2-40B4-BE49-F238E27FC236}">
              <a16:creationId xmlns:a16="http://schemas.microsoft.com/office/drawing/2014/main" id="{F670DA14-AEBB-4EF6-B496-4A27CB7DA50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7" name="テキスト ボックス 476">
          <a:extLst>
            <a:ext uri="{FF2B5EF4-FFF2-40B4-BE49-F238E27FC236}">
              <a16:creationId xmlns:a16="http://schemas.microsoft.com/office/drawing/2014/main" id="{72988A41-5E70-466E-95E6-A9B308853358}"/>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8" name="直線コネクタ 477">
          <a:extLst>
            <a:ext uri="{FF2B5EF4-FFF2-40B4-BE49-F238E27FC236}">
              <a16:creationId xmlns:a16="http://schemas.microsoft.com/office/drawing/2014/main" id="{FFA79584-F782-4721-90BD-47238AF1C8F7}"/>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9" name="テキスト ボックス 478">
          <a:extLst>
            <a:ext uri="{FF2B5EF4-FFF2-40B4-BE49-F238E27FC236}">
              <a16:creationId xmlns:a16="http://schemas.microsoft.com/office/drawing/2014/main" id="{1DD7464E-E305-41E5-A1B5-44ED7B752A07}"/>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0" name="【認定こども園・幼稚園・保育所】&#10;一人当たり面積グラフ枠">
          <a:extLst>
            <a:ext uri="{FF2B5EF4-FFF2-40B4-BE49-F238E27FC236}">
              <a16:creationId xmlns:a16="http://schemas.microsoft.com/office/drawing/2014/main" id="{AD8B4161-8A9C-4F2F-887E-58AF8E3D7F83}"/>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152400</xdr:rowOff>
    </xdr:from>
    <xdr:to>
      <xdr:col>116</xdr:col>
      <xdr:colOff>62864</xdr:colOff>
      <xdr:row>41</xdr:row>
      <xdr:rowOff>146685</xdr:rowOff>
    </xdr:to>
    <xdr:cxnSp macro="">
      <xdr:nvCxnSpPr>
        <xdr:cNvPr id="481" name="直線コネクタ 480">
          <a:extLst>
            <a:ext uri="{FF2B5EF4-FFF2-40B4-BE49-F238E27FC236}">
              <a16:creationId xmlns:a16="http://schemas.microsoft.com/office/drawing/2014/main" id="{7C474C35-F9B6-4289-8D07-C98BDF428AD3}"/>
            </a:ext>
          </a:extLst>
        </xdr:cNvPr>
        <xdr:cNvCxnSpPr/>
      </xdr:nvCxnSpPr>
      <xdr:spPr>
        <a:xfrm flipV="1">
          <a:off x="22160864" y="5810250"/>
          <a:ext cx="0" cy="1365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150512</xdr:rowOff>
    </xdr:from>
    <xdr:ext cx="469744" cy="259045"/>
    <xdr:sp macro="" textlink="">
      <xdr:nvSpPr>
        <xdr:cNvPr id="482" name="【認定こども園・幼稚園・保育所】&#10;一人当たり面積最小値テキスト">
          <a:extLst>
            <a:ext uri="{FF2B5EF4-FFF2-40B4-BE49-F238E27FC236}">
              <a16:creationId xmlns:a16="http://schemas.microsoft.com/office/drawing/2014/main" id="{0CB7774D-27EF-4AD0-BA11-354B75D35625}"/>
            </a:ext>
          </a:extLst>
        </xdr:cNvPr>
        <xdr:cNvSpPr txBox="1"/>
      </xdr:nvSpPr>
      <xdr:spPr>
        <a:xfrm>
          <a:off x="22199600" y="7179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146685</xdr:rowOff>
    </xdr:from>
    <xdr:to>
      <xdr:col>116</xdr:col>
      <xdr:colOff>152400</xdr:colOff>
      <xdr:row>41</xdr:row>
      <xdr:rowOff>146685</xdr:rowOff>
    </xdr:to>
    <xdr:cxnSp macro="">
      <xdr:nvCxnSpPr>
        <xdr:cNvPr id="483" name="直線コネクタ 482">
          <a:extLst>
            <a:ext uri="{FF2B5EF4-FFF2-40B4-BE49-F238E27FC236}">
              <a16:creationId xmlns:a16="http://schemas.microsoft.com/office/drawing/2014/main" id="{C0528B23-90CC-435F-8F89-68FFF79F4046}"/>
            </a:ext>
          </a:extLst>
        </xdr:cNvPr>
        <xdr:cNvCxnSpPr/>
      </xdr:nvCxnSpPr>
      <xdr:spPr>
        <a:xfrm>
          <a:off x="22072600" y="7176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99077</xdr:rowOff>
    </xdr:from>
    <xdr:ext cx="469744" cy="259045"/>
    <xdr:sp macro="" textlink="">
      <xdr:nvSpPr>
        <xdr:cNvPr id="484" name="【認定こども園・幼稚園・保育所】&#10;一人当たり面積最大値テキスト">
          <a:extLst>
            <a:ext uri="{FF2B5EF4-FFF2-40B4-BE49-F238E27FC236}">
              <a16:creationId xmlns:a16="http://schemas.microsoft.com/office/drawing/2014/main" id="{2F7C2DD0-9549-4123-B4C6-F8A1865A6F70}"/>
            </a:ext>
          </a:extLst>
        </xdr:cNvPr>
        <xdr:cNvSpPr txBox="1"/>
      </xdr:nvSpPr>
      <xdr:spPr>
        <a:xfrm>
          <a:off x="22199600" y="5585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152400</xdr:rowOff>
    </xdr:from>
    <xdr:to>
      <xdr:col>116</xdr:col>
      <xdr:colOff>152400</xdr:colOff>
      <xdr:row>33</xdr:row>
      <xdr:rowOff>152400</xdr:rowOff>
    </xdr:to>
    <xdr:cxnSp macro="">
      <xdr:nvCxnSpPr>
        <xdr:cNvPr id="485" name="直線コネクタ 484">
          <a:extLst>
            <a:ext uri="{FF2B5EF4-FFF2-40B4-BE49-F238E27FC236}">
              <a16:creationId xmlns:a16="http://schemas.microsoft.com/office/drawing/2014/main" id="{B1CEA8DF-A22A-4B36-B762-17EDC2F5A38B}"/>
            </a:ext>
          </a:extLst>
        </xdr:cNvPr>
        <xdr:cNvCxnSpPr/>
      </xdr:nvCxnSpPr>
      <xdr:spPr>
        <a:xfrm>
          <a:off x="22072600" y="5810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104792</xdr:rowOff>
    </xdr:from>
    <xdr:ext cx="469744" cy="259045"/>
    <xdr:sp macro="" textlink="">
      <xdr:nvSpPr>
        <xdr:cNvPr id="486" name="【認定こども園・幼稚園・保育所】&#10;一人当たり面積平均値テキスト">
          <a:extLst>
            <a:ext uri="{FF2B5EF4-FFF2-40B4-BE49-F238E27FC236}">
              <a16:creationId xmlns:a16="http://schemas.microsoft.com/office/drawing/2014/main" id="{3EFD569C-39E1-4883-BD71-BD07FC7B94EF}"/>
            </a:ext>
          </a:extLst>
        </xdr:cNvPr>
        <xdr:cNvSpPr txBox="1"/>
      </xdr:nvSpPr>
      <xdr:spPr>
        <a:xfrm>
          <a:off x="22199600" y="66198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126365</xdr:rowOff>
    </xdr:from>
    <xdr:to>
      <xdr:col>116</xdr:col>
      <xdr:colOff>114300</xdr:colOff>
      <xdr:row>39</xdr:row>
      <xdr:rowOff>56515</xdr:rowOff>
    </xdr:to>
    <xdr:sp macro="" textlink="">
      <xdr:nvSpPr>
        <xdr:cNvPr id="487" name="フローチャート: 判断 486">
          <a:extLst>
            <a:ext uri="{FF2B5EF4-FFF2-40B4-BE49-F238E27FC236}">
              <a16:creationId xmlns:a16="http://schemas.microsoft.com/office/drawing/2014/main" id="{4E88EF23-692F-4D3A-8943-5531A43FD462}"/>
            </a:ext>
          </a:extLst>
        </xdr:cNvPr>
        <xdr:cNvSpPr/>
      </xdr:nvSpPr>
      <xdr:spPr>
        <a:xfrm>
          <a:off x="22110700" y="6641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149225</xdr:rowOff>
    </xdr:from>
    <xdr:to>
      <xdr:col>112</xdr:col>
      <xdr:colOff>38100</xdr:colOff>
      <xdr:row>39</xdr:row>
      <xdr:rowOff>79375</xdr:rowOff>
    </xdr:to>
    <xdr:sp macro="" textlink="">
      <xdr:nvSpPr>
        <xdr:cNvPr id="488" name="フローチャート: 判断 487">
          <a:extLst>
            <a:ext uri="{FF2B5EF4-FFF2-40B4-BE49-F238E27FC236}">
              <a16:creationId xmlns:a16="http://schemas.microsoft.com/office/drawing/2014/main" id="{667FE223-B2FD-4D09-8A4C-498792A31D2D}"/>
            </a:ext>
          </a:extLst>
        </xdr:cNvPr>
        <xdr:cNvSpPr/>
      </xdr:nvSpPr>
      <xdr:spPr>
        <a:xfrm>
          <a:off x="21272500" y="6664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147320</xdr:rowOff>
    </xdr:from>
    <xdr:to>
      <xdr:col>107</xdr:col>
      <xdr:colOff>101600</xdr:colOff>
      <xdr:row>39</xdr:row>
      <xdr:rowOff>77470</xdr:rowOff>
    </xdr:to>
    <xdr:sp macro="" textlink="">
      <xdr:nvSpPr>
        <xdr:cNvPr id="489" name="フローチャート: 判断 488">
          <a:extLst>
            <a:ext uri="{FF2B5EF4-FFF2-40B4-BE49-F238E27FC236}">
              <a16:creationId xmlns:a16="http://schemas.microsoft.com/office/drawing/2014/main" id="{2BE65D9D-42D5-452D-A959-70EC14AAC690}"/>
            </a:ext>
          </a:extLst>
        </xdr:cNvPr>
        <xdr:cNvSpPr/>
      </xdr:nvSpPr>
      <xdr:spPr>
        <a:xfrm>
          <a:off x="20383500" y="666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116840</xdr:rowOff>
    </xdr:from>
    <xdr:to>
      <xdr:col>102</xdr:col>
      <xdr:colOff>165100</xdr:colOff>
      <xdr:row>39</xdr:row>
      <xdr:rowOff>46990</xdr:rowOff>
    </xdr:to>
    <xdr:sp macro="" textlink="">
      <xdr:nvSpPr>
        <xdr:cNvPr id="490" name="フローチャート: 判断 489">
          <a:extLst>
            <a:ext uri="{FF2B5EF4-FFF2-40B4-BE49-F238E27FC236}">
              <a16:creationId xmlns:a16="http://schemas.microsoft.com/office/drawing/2014/main" id="{3F015E03-D090-4A67-AC30-42DCD3EF8124}"/>
            </a:ext>
          </a:extLst>
        </xdr:cNvPr>
        <xdr:cNvSpPr/>
      </xdr:nvSpPr>
      <xdr:spPr>
        <a:xfrm>
          <a:off x="19494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17780</xdr:rowOff>
    </xdr:from>
    <xdr:to>
      <xdr:col>98</xdr:col>
      <xdr:colOff>38100</xdr:colOff>
      <xdr:row>39</xdr:row>
      <xdr:rowOff>119380</xdr:rowOff>
    </xdr:to>
    <xdr:sp macro="" textlink="">
      <xdr:nvSpPr>
        <xdr:cNvPr id="491" name="フローチャート: 判断 490">
          <a:extLst>
            <a:ext uri="{FF2B5EF4-FFF2-40B4-BE49-F238E27FC236}">
              <a16:creationId xmlns:a16="http://schemas.microsoft.com/office/drawing/2014/main" id="{0C4202B2-1238-47A2-A62F-BD127F1F87AB}"/>
            </a:ext>
          </a:extLst>
        </xdr:cNvPr>
        <xdr:cNvSpPr/>
      </xdr:nvSpPr>
      <xdr:spPr>
        <a:xfrm>
          <a:off x="18605500" y="6704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24A43A08-6FB3-4F07-BD7D-92392DB56B1F}"/>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3D2701D7-1EA2-4CF8-840A-A2EA384CCE47}"/>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FBB640C6-5E69-4FC8-B61A-70967BA07624}"/>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7271B6C3-26EC-4CC5-BF5A-93F48A838961}"/>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6" name="テキスト ボックス 495">
          <a:extLst>
            <a:ext uri="{FF2B5EF4-FFF2-40B4-BE49-F238E27FC236}">
              <a16:creationId xmlns:a16="http://schemas.microsoft.com/office/drawing/2014/main" id="{C88753D2-0C2A-4495-9940-D0BE839B5437}"/>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120650</xdr:rowOff>
    </xdr:from>
    <xdr:to>
      <xdr:col>116</xdr:col>
      <xdr:colOff>114300</xdr:colOff>
      <xdr:row>39</xdr:row>
      <xdr:rowOff>50800</xdr:rowOff>
    </xdr:to>
    <xdr:sp macro="" textlink="">
      <xdr:nvSpPr>
        <xdr:cNvPr id="497" name="楕円 496">
          <a:extLst>
            <a:ext uri="{FF2B5EF4-FFF2-40B4-BE49-F238E27FC236}">
              <a16:creationId xmlns:a16="http://schemas.microsoft.com/office/drawing/2014/main" id="{7B8CE6E1-A2D0-4DD6-B894-120E9019E7F7}"/>
            </a:ext>
          </a:extLst>
        </xdr:cNvPr>
        <xdr:cNvSpPr/>
      </xdr:nvSpPr>
      <xdr:spPr>
        <a:xfrm>
          <a:off x="22110700" y="6635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143527</xdr:rowOff>
    </xdr:from>
    <xdr:ext cx="469744" cy="259045"/>
    <xdr:sp macro="" textlink="">
      <xdr:nvSpPr>
        <xdr:cNvPr id="498" name="【認定こども園・幼稚園・保育所】&#10;一人当たり面積該当値テキスト">
          <a:extLst>
            <a:ext uri="{FF2B5EF4-FFF2-40B4-BE49-F238E27FC236}">
              <a16:creationId xmlns:a16="http://schemas.microsoft.com/office/drawing/2014/main" id="{166722A3-F223-4A54-A9F3-DE8D0B572981}"/>
            </a:ext>
          </a:extLst>
        </xdr:cNvPr>
        <xdr:cNvSpPr txBox="1"/>
      </xdr:nvSpPr>
      <xdr:spPr>
        <a:xfrm>
          <a:off x="22199600" y="6487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132080</xdr:rowOff>
    </xdr:from>
    <xdr:to>
      <xdr:col>112</xdr:col>
      <xdr:colOff>38100</xdr:colOff>
      <xdr:row>39</xdr:row>
      <xdr:rowOff>62230</xdr:rowOff>
    </xdr:to>
    <xdr:sp macro="" textlink="">
      <xdr:nvSpPr>
        <xdr:cNvPr id="499" name="楕円 498">
          <a:extLst>
            <a:ext uri="{FF2B5EF4-FFF2-40B4-BE49-F238E27FC236}">
              <a16:creationId xmlns:a16="http://schemas.microsoft.com/office/drawing/2014/main" id="{2D3C948A-79E5-49F2-896F-C7EDFF70D421}"/>
            </a:ext>
          </a:extLst>
        </xdr:cNvPr>
        <xdr:cNvSpPr/>
      </xdr:nvSpPr>
      <xdr:spPr>
        <a:xfrm>
          <a:off x="21272500" y="664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0</xdr:rowOff>
    </xdr:from>
    <xdr:to>
      <xdr:col>116</xdr:col>
      <xdr:colOff>63500</xdr:colOff>
      <xdr:row>39</xdr:row>
      <xdr:rowOff>11430</xdr:rowOff>
    </xdr:to>
    <xdr:cxnSp macro="">
      <xdr:nvCxnSpPr>
        <xdr:cNvPr id="500" name="直線コネクタ 499">
          <a:extLst>
            <a:ext uri="{FF2B5EF4-FFF2-40B4-BE49-F238E27FC236}">
              <a16:creationId xmlns:a16="http://schemas.microsoft.com/office/drawing/2014/main" id="{243A790C-AF70-4563-80FA-A067587E32F3}"/>
            </a:ext>
          </a:extLst>
        </xdr:cNvPr>
        <xdr:cNvCxnSpPr/>
      </xdr:nvCxnSpPr>
      <xdr:spPr>
        <a:xfrm flipV="1">
          <a:off x="21323300" y="668655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147320</xdr:rowOff>
    </xdr:from>
    <xdr:to>
      <xdr:col>107</xdr:col>
      <xdr:colOff>101600</xdr:colOff>
      <xdr:row>39</xdr:row>
      <xdr:rowOff>77470</xdr:rowOff>
    </xdr:to>
    <xdr:sp macro="" textlink="">
      <xdr:nvSpPr>
        <xdr:cNvPr id="501" name="楕円 500">
          <a:extLst>
            <a:ext uri="{FF2B5EF4-FFF2-40B4-BE49-F238E27FC236}">
              <a16:creationId xmlns:a16="http://schemas.microsoft.com/office/drawing/2014/main" id="{7D599D25-BEDD-4927-8BCF-F2FD36B5758A}"/>
            </a:ext>
          </a:extLst>
        </xdr:cNvPr>
        <xdr:cNvSpPr/>
      </xdr:nvSpPr>
      <xdr:spPr>
        <a:xfrm>
          <a:off x="20383500" y="666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11430</xdr:rowOff>
    </xdr:from>
    <xdr:to>
      <xdr:col>111</xdr:col>
      <xdr:colOff>177800</xdr:colOff>
      <xdr:row>39</xdr:row>
      <xdr:rowOff>26670</xdr:rowOff>
    </xdr:to>
    <xdr:cxnSp macro="">
      <xdr:nvCxnSpPr>
        <xdr:cNvPr id="502" name="直線コネクタ 501">
          <a:extLst>
            <a:ext uri="{FF2B5EF4-FFF2-40B4-BE49-F238E27FC236}">
              <a16:creationId xmlns:a16="http://schemas.microsoft.com/office/drawing/2014/main" id="{BFE71911-F6DE-42E4-B344-464844D3A0D7}"/>
            </a:ext>
          </a:extLst>
        </xdr:cNvPr>
        <xdr:cNvCxnSpPr/>
      </xdr:nvCxnSpPr>
      <xdr:spPr>
        <a:xfrm flipV="1">
          <a:off x="20434300" y="66979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107315</xdr:rowOff>
    </xdr:from>
    <xdr:to>
      <xdr:col>102</xdr:col>
      <xdr:colOff>165100</xdr:colOff>
      <xdr:row>40</xdr:row>
      <xdr:rowOff>37465</xdr:rowOff>
    </xdr:to>
    <xdr:sp macro="" textlink="">
      <xdr:nvSpPr>
        <xdr:cNvPr id="503" name="楕円 502">
          <a:extLst>
            <a:ext uri="{FF2B5EF4-FFF2-40B4-BE49-F238E27FC236}">
              <a16:creationId xmlns:a16="http://schemas.microsoft.com/office/drawing/2014/main" id="{465A0F4C-ED0B-406B-B7D8-6DD69241201C}"/>
            </a:ext>
          </a:extLst>
        </xdr:cNvPr>
        <xdr:cNvSpPr/>
      </xdr:nvSpPr>
      <xdr:spPr>
        <a:xfrm>
          <a:off x="19494500" y="6793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26670</xdr:rowOff>
    </xdr:from>
    <xdr:to>
      <xdr:col>107</xdr:col>
      <xdr:colOff>50800</xdr:colOff>
      <xdr:row>39</xdr:row>
      <xdr:rowOff>158115</xdr:rowOff>
    </xdr:to>
    <xdr:cxnSp macro="">
      <xdr:nvCxnSpPr>
        <xdr:cNvPr id="504" name="直線コネクタ 503">
          <a:extLst>
            <a:ext uri="{FF2B5EF4-FFF2-40B4-BE49-F238E27FC236}">
              <a16:creationId xmlns:a16="http://schemas.microsoft.com/office/drawing/2014/main" id="{E24C6516-AACE-4808-8F29-62ACA373CAA9}"/>
            </a:ext>
          </a:extLst>
        </xdr:cNvPr>
        <xdr:cNvCxnSpPr/>
      </xdr:nvCxnSpPr>
      <xdr:spPr>
        <a:xfrm flipV="1">
          <a:off x="19545300" y="6713220"/>
          <a:ext cx="889000" cy="131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116840</xdr:rowOff>
    </xdr:from>
    <xdr:to>
      <xdr:col>98</xdr:col>
      <xdr:colOff>38100</xdr:colOff>
      <xdr:row>40</xdr:row>
      <xdr:rowOff>46990</xdr:rowOff>
    </xdr:to>
    <xdr:sp macro="" textlink="">
      <xdr:nvSpPr>
        <xdr:cNvPr id="505" name="楕円 504">
          <a:extLst>
            <a:ext uri="{FF2B5EF4-FFF2-40B4-BE49-F238E27FC236}">
              <a16:creationId xmlns:a16="http://schemas.microsoft.com/office/drawing/2014/main" id="{6409AD87-9615-40C5-A125-79A4FFF0364C}"/>
            </a:ext>
          </a:extLst>
        </xdr:cNvPr>
        <xdr:cNvSpPr/>
      </xdr:nvSpPr>
      <xdr:spPr>
        <a:xfrm>
          <a:off x="18605500" y="680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158115</xdr:rowOff>
    </xdr:from>
    <xdr:to>
      <xdr:col>102</xdr:col>
      <xdr:colOff>114300</xdr:colOff>
      <xdr:row>39</xdr:row>
      <xdr:rowOff>167640</xdr:rowOff>
    </xdr:to>
    <xdr:cxnSp macro="">
      <xdr:nvCxnSpPr>
        <xdr:cNvPr id="506" name="直線コネクタ 505">
          <a:extLst>
            <a:ext uri="{FF2B5EF4-FFF2-40B4-BE49-F238E27FC236}">
              <a16:creationId xmlns:a16="http://schemas.microsoft.com/office/drawing/2014/main" id="{66CB0172-DCFC-430E-8027-5ABCE1DF0D2D}"/>
            </a:ext>
          </a:extLst>
        </xdr:cNvPr>
        <xdr:cNvCxnSpPr/>
      </xdr:nvCxnSpPr>
      <xdr:spPr>
        <a:xfrm flipV="1">
          <a:off x="18656300" y="684466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70502</xdr:rowOff>
    </xdr:from>
    <xdr:ext cx="469744" cy="259045"/>
    <xdr:sp macro="" textlink="">
      <xdr:nvSpPr>
        <xdr:cNvPr id="507" name="n_1aveValue【認定こども園・幼稚園・保育所】&#10;一人当たり面積">
          <a:extLst>
            <a:ext uri="{FF2B5EF4-FFF2-40B4-BE49-F238E27FC236}">
              <a16:creationId xmlns:a16="http://schemas.microsoft.com/office/drawing/2014/main" id="{7BFE50A4-8E8E-4B08-9721-DF062EC28893}"/>
            </a:ext>
          </a:extLst>
        </xdr:cNvPr>
        <xdr:cNvSpPr txBox="1"/>
      </xdr:nvSpPr>
      <xdr:spPr>
        <a:xfrm>
          <a:off x="21075727" y="6757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68597</xdr:rowOff>
    </xdr:from>
    <xdr:ext cx="469744" cy="259045"/>
    <xdr:sp macro="" textlink="">
      <xdr:nvSpPr>
        <xdr:cNvPr id="508" name="n_2aveValue【認定こども園・幼稚園・保育所】&#10;一人当たり面積">
          <a:extLst>
            <a:ext uri="{FF2B5EF4-FFF2-40B4-BE49-F238E27FC236}">
              <a16:creationId xmlns:a16="http://schemas.microsoft.com/office/drawing/2014/main" id="{A3BA04EE-F593-47FA-8EB7-1D46FC8D3456}"/>
            </a:ext>
          </a:extLst>
        </xdr:cNvPr>
        <xdr:cNvSpPr txBox="1"/>
      </xdr:nvSpPr>
      <xdr:spPr>
        <a:xfrm>
          <a:off x="20199427" y="6755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63517</xdr:rowOff>
    </xdr:from>
    <xdr:ext cx="469744" cy="259045"/>
    <xdr:sp macro="" textlink="">
      <xdr:nvSpPr>
        <xdr:cNvPr id="509" name="n_3aveValue【認定こども園・幼稚園・保育所】&#10;一人当たり面積">
          <a:extLst>
            <a:ext uri="{FF2B5EF4-FFF2-40B4-BE49-F238E27FC236}">
              <a16:creationId xmlns:a16="http://schemas.microsoft.com/office/drawing/2014/main" id="{E68E5871-5925-4816-9BFF-610AC46B819B}"/>
            </a:ext>
          </a:extLst>
        </xdr:cNvPr>
        <xdr:cNvSpPr txBox="1"/>
      </xdr:nvSpPr>
      <xdr:spPr>
        <a:xfrm>
          <a:off x="19310427" y="6407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135907</xdr:rowOff>
    </xdr:from>
    <xdr:ext cx="469744" cy="259045"/>
    <xdr:sp macro="" textlink="">
      <xdr:nvSpPr>
        <xdr:cNvPr id="510" name="n_4aveValue【認定こども園・幼稚園・保育所】&#10;一人当たり面積">
          <a:extLst>
            <a:ext uri="{FF2B5EF4-FFF2-40B4-BE49-F238E27FC236}">
              <a16:creationId xmlns:a16="http://schemas.microsoft.com/office/drawing/2014/main" id="{1A65B463-D1DA-4CD9-AE09-AA39B5F4386E}"/>
            </a:ext>
          </a:extLst>
        </xdr:cNvPr>
        <xdr:cNvSpPr txBox="1"/>
      </xdr:nvSpPr>
      <xdr:spPr>
        <a:xfrm>
          <a:off x="18421427" y="6479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78757</xdr:rowOff>
    </xdr:from>
    <xdr:ext cx="469744" cy="259045"/>
    <xdr:sp macro="" textlink="">
      <xdr:nvSpPr>
        <xdr:cNvPr id="511" name="n_1mainValue【認定こども園・幼稚園・保育所】&#10;一人当たり面積">
          <a:extLst>
            <a:ext uri="{FF2B5EF4-FFF2-40B4-BE49-F238E27FC236}">
              <a16:creationId xmlns:a16="http://schemas.microsoft.com/office/drawing/2014/main" id="{C542C7CF-3199-41D6-8284-E3B870C6C024}"/>
            </a:ext>
          </a:extLst>
        </xdr:cNvPr>
        <xdr:cNvSpPr txBox="1"/>
      </xdr:nvSpPr>
      <xdr:spPr>
        <a:xfrm>
          <a:off x="21075727" y="6422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93997</xdr:rowOff>
    </xdr:from>
    <xdr:ext cx="469744" cy="259045"/>
    <xdr:sp macro="" textlink="">
      <xdr:nvSpPr>
        <xdr:cNvPr id="512" name="n_2mainValue【認定こども園・幼稚園・保育所】&#10;一人当たり面積">
          <a:extLst>
            <a:ext uri="{FF2B5EF4-FFF2-40B4-BE49-F238E27FC236}">
              <a16:creationId xmlns:a16="http://schemas.microsoft.com/office/drawing/2014/main" id="{0F270203-A023-45B1-BF4E-9855D9C27F42}"/>
            </a:ext>
          </a:extLst>
        </xdr:cNvPr>
        <xdr:cNvSpPr txBox="1"/>
      </xdr:nvSpPr>
      <xdr:spPr>
        <a:xfrm>
          <a:off x="20199427" y="6437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28592</xdr:rowOff>
    </xdr:from>
    <xdr:ext cx="469744" cy="259045"/>
    <xdr:sp macro="" textlink="">
      <xdr:nvSpPr>
        <xdr:cNvPr id="513" name="n_3mainValue【認定こども園・幼稚園・保育所】&#10;一人当たり面積">
          <a:extLst>
            <a:ext uri="{FF2B5EF4-FFF2-40B4-BE49-F238E27FC236}">
              <a16:creationId xmlns:a16="http://schemas.microsoft.com/office/drawing/2014/main" id="{33FC2172-CE97-41F5-8B0E-94857AAB2BD4}"/>
            </a:ext>
          </a:extLst>
        </xdr:cNvPr>
        <xdr:cNvSpPr txBox="1"/>
      </xdr:nvSpPr>
      <xdr:spPr>
        <a:xfrm>
          <a:off x="19310427" y="6886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38117</xdr:rowOff>
    </xdr:from>
    <xdr:ext cx="469744" cy="259045"/>
    <xdr:sp macro="" textlink="">
      <xdr:nvSpPr>
        <xdr:cNvPr id="514" name="n_4mainValue【認定こども園・幼稚園・保育所】&#10;一人当たり面積">
          <a:extLst>
            <a:ext uri="{FF2B5EF4-FFF2-40B4-BE49-F238E27FC236}">
              <a16:creationId xmlns:a16="http://schemas.microsoft.com/office/drawing/2014/main" id="{F9675876-5CAB-41EB-A038-67BB2D0EA579}"/>
            </a:ext>
          </a:extLst>
        </xdr:cNvPr>
        <xdr:cNvSpPr txBox="1"/>
      </xdr:nvSpPr>
      <xdr:spPr>
        <a:xfrm>
          <a:off x="18421427" y="689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5" name="正方形/長方形 514">
          <a:extLst>
            <a:ext uri="{FF2B5EF4-FFF2-40B4-BE49-F238E27FC236}">
              <a16:creationId xmlns:a16="http://schemas.microsoft.com/office/drawing/2014/main" id="{77847BCB-950E-492B-B244-806D2B7705ED}"/>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6" name="正方形/長方形 515">
          <a:extLst>
            <a:ext uri="{FF2B5EF4-FFF2-40B4-BE49-F238E27FC236}">
              <a16:creationId xmlns:a16="http://schemas.microsoft.com/office/drawing/2014/main" id="{FC0A003D-A67E-4FF1-83C8-56A34A29A9FA}"/>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7" name="正方形/長方形 516">
          <a:extLst>
            <a:ext uri="{FF2B5EF4-FFF2-40B4-BE49-F238E27FC236}">
              <a16:creationId xmlns:a16="http://schemas.microsoft.com/office/drawing/2014/main" id="{F0D76413-08E0-4446-BB5E-9EB9E46BD50E}"/>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8" name="正方形/長方形 517">
          <a:extLst>
            <a:ext uri="{FF2B5EF4-FFF2-40B4-BE49-F238E27FC236}">
              <a16:creationId xmlns:a16="http://schemas.microsoft.com/office/drawing/2014/main" id="{D9976907-660F-4987-B7EF-29BCD1C450CA}"/>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9" name="正方形/長方形 518">
          <a:extLst>
            <a:ext uri="{FF2B5EF4-FFF2-40B4-BE49-F238E27FC236}">
              <a16:creationId xmlns:a16="http://schemas.microsoft.com/office/drawing/2014/main" id="{BF0385BF-C8D7-4700-85E5-F68CEE024877}"/>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0" name="正方形/長方形 519">
          <a:extLst>
            <a:ext uri="{FF2B5EF4-FFF2-40B4-BE49-F238E27FC236}">
              <a16:creationId xmlns:a16="http://schemas.microsoft.com/office/drawing/2014/main" id="{0F957318-523D-4E1E-8F4F-8F70C1AED37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1" name="正方形/長方形 520">
          <a:extLst>
            <a:ext uri="{FF2B5EF4-FFF2-40B4-BE49-F238E27FC236}">
              <a16:creationId xmlns:a16="http://schemas.microsoft.com/office/drawing/2014/main" id="{505247F1-7983-4091-AA78-34B5752E4334}"/>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2" name="正方形/長方形 521">
          <a:extLst>
            <a:ext uri="{FF2B5EF4-FFF2-40B4-BE49-F238E27FC236}">
              <a16:creationId xmlns:a16="http://schemas.microsoft.com/office/drawing/2014/main" id="{AAF7AEAF-53B4-446F-8EEF-772227991CB8}"/>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3" name="テキスト ボックス 522">
          <a:extLst>
            <a:ext uri="{FF2B5EF4-FFF2-40B4-BE49-F238E27FC236}">
              <a16:creationId xmlns:a16="http://schemas.microsoft.com/office/drawing/2014/main" id="{7B8EAEE6-35CF-4EDD-B6B0-F307D2EB0A3E}"/>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4" name="直線コネクタ 523">
          <a:extLst>
            <a:ext uri="{FF2B5EF4-FFF2-40B4-BE49-F238E27FC236}">
              <a16:creationId xmlns:a16="http://schemas.microsoft.com/office/drawing/2014/main" id="{45285C00-3C42-418A-A57D-B1DA54B68C54}"/>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5" name="テキスト ボックス 524">
          <a:extLst>
            <a:ext uri="{FF2B5EF4-FFF2-40B4-BE49-F238E27FC236}">
              <a16:creationId xmlns:a16="http://schemas.microsoft.com/office/drawing/2014/main" id="{4F792A60-A58D-4A31-900B-E7160298D3B4}"/>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6" name="直線コネクタ 525">
          <a:extLst>
            <a:ext uri="{FF2B5EF4-FFF2-40B4-BE49-F238E27FC236}">
              <a16:creationId xmlns:a16="http://schemas.microsoft.com/office/drawing/2014/main" id="{A9A50321-0D30-4A90-9791-08B4E8FDBFAD}"/>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7" name="テキスト ボックス 526">
          <a:extLst>
            <a:ext uri="{FF2B5EF4-FFF2-40B4-BE49-F238E27FC236}">
              <a16:creationId xmlns:a16="http://schemas.microsoft.com/office/drawing/2014/main" id="{0D586113-314C-4C6C-86BF-75405ED8D5EE}"/>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8" name="直線コネクタ 527">
          <a:extLst>
            <a:ext uri="{FF2B5EF4-FFF2-40B4-BE49-F238E27FC236}">
              <a16:creationId xmlns:a16="http://schemas.microsoft.com/office/drawing/2014/main" id="{7C9EF9C0-838F-4360-9154-5DB89A5623BD}"/>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9" name="テキスト ボックス 528">
          <a:extLst>
            <a:ext uri="{FF2B5EF4-FFF2-40B4-BE49-F238E27FC236}">
              <a16:creationId xmlns:a16="http://schemas.microsoft.com/office/drawing/2014/main" id="{EE207209-BA99-4705-A1D7-7EA3D5637E4D}"/>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30" name="直線コネクタ 529">
          <a:extLst>
            <a:ext uri="{FF2B5EF4-FFF2-40B4-BE49-F238E27FC236}">
              <a16:creationId xmlns:a16="http://schemas.microsoft.com/office/drawing/2014/main" id="{AF548BBE-B6E7-49FB-8A23-DC966B15883A}"/>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31" name="テキスト ボックス 530">
          <a:extLst>
            <a:ext uri="{FF2B5EF4-FFF2-40B4-BE49-F238E27FC236}">
              <a16:creationId xmlns:a16="http://schemas.microsoft.com/office/drawing/2014/main" id="{466732C0-E12E-4AC7-B5CC-F0413CB7DF3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2" name="直線コネクタ 531">
          <a:extLst>
            <a:ext uri="{FF2B5EF4-FFF2-40B4-BE49-F238E27FC236}">
              <a16:creationId xmlns:a16="http://schemas.microsoft.com/office/drawing/2014/main" id="{A53A38CD-A892-4F22-A2EB-535B1AD80B1F}"/>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3" name="テキスト ボックス 532">
          <a:extLst>
            <a:ext uri="{FF2B5EF4-FFF2-40B4-BE49-F238E27FC236}">
              <a16:creationId xmlns:a16="http://schemas.microsoft.com/office/drawing/2014/main" id="{1171DA30-B7B2-4462-B248-DDEEB02B3A11}"/>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4" name="直線コネクタ 533">
          <a:extLst>
            <a:ext uri="{FF2B5EF4-FFF2-40B4-BE49-F238E27FC236}">
              <a16:creationId xmlns:a16="http://schemas.microsoft.com/office/drawing/2014/main" id="{A48819D9-8D77-41CD-88F3-99052CABED25}"/>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5" name="テキスト ボックス 534">
          <a:extLst>
            <a:ext uri="{FF2B5EF4-FFF2-40B4-BE49-F238E27FC236}">
              <a16:creationId xmlns:a16="http://schemas.microsoft.com/office/drawing/2014/main" id="{474B8368-DE0F-4473-8E2F-E950BE05DD72}"/>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6" name="直線コネクタ 535">
          <a:extLst>
            <a:ext uri="{FF2B5EF4-FFF2-40B4-BE49-F238E27FC236}">
              <a16:creationId xmlns:a16="http://schemas.microsoft.com/office/drawing/2014/main" id="{6258830C-0B7A-4D16-95F8-7C01E3CC8D58}"/>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7" name="テキスト ボックス 536">
          <a:extLst>
            <a:ext uri="{FF2B5EF4-FFF2-40B4-BE49-F238E27FC236}">
              <a16:creationId xmlns:a16="http://schemas.microsoft.com/office/drawing/2014/main" id="{A7C8FED9-F696-4898-B2C1-3620FA459054}"/>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8" name="【学校施設】&#10;有形固定資産減価償却率グラフ枠">
          <a:extLst>
            <a:ext uri="{FF2B5EF4-FFF2-40B4-BE49-F238E27FC236}">
              <a16:creationId xmlns:a16="http://schemas.microsoft.com/office/drawing/2014/main" id="{7F768733-7F0F-43C0-92CB-B7EFDAD63382}"/>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142875</xdr:rowOff>
    </xdr:from>
    <xdr:to>
      <xdr:col>85</xdr:col>
      <xdr:colOff>126364</xdr:colOff>
      <xdr:row>63</xdr:row>
      <xdr:rowOff>142875</xdr:rowOff>
    </xdr:to>
    <xdr:cxnSp macro="">
      <xdr:nvCxnSpPr>
        <xdr:cNvPr id="539" name="直線コネクタ 538">
          <a:extLst>
            <a:ext uri="{FF2B5EF4-FFF2-40B4-BE49-F238E27FC236}">
              <a16:creationId xmlns:a16="http://schemas.microsoft.com/office/drawing/2014/main" id="{EABB0998-01B7-4213-A00E-F28C2E3C7191}"/>
            </a:ext>
          </a:extLst>
        </xdr:cNvPr>
        <xdr:cNvCxnSpPr/>
      </xdr:nvCxnSpPr>
      <xdr:spPr>
        <a:xfrm flipV="1">
          <a:off x="16318864" y="9572625"/>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146702</xdr:rowOff>
    </xdr:from>
    <xdr:ext cx="405111" cy="259045"/>
    <xdr:sp macro="" textlink="">
      <xdr:nvSpPr>
        <xdr:cNvPr id="540" name="【学校施設】&#10;有形固定資産減価償却率最小値テキスト">
          <a:extLst>
            <a:ext uri="{FF2B5EF4-FFF2-40B4-BE49-F238E27FC236}">
              <a16:creationId xmlns:a16="http://schemas.microsoft.com/office/drawing/2014/main" id="{B3E5FC40-1041-45B6-A9E8-F265B49146A5}"/>
            </a:ext>
          </a:extLst>
        </xdr:cNvPr>
        <xdr:cNvSpPr txBox="1"/>
      </xdr:nvSpPr>
      <xdr:spPr>
        <a:xfrm>
          <a:off x="16357600" y="10948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142875</xdr:rowOff>
    </xdr:from>
    <xdr:to>
      <xdr:col>86</xdr:col>
      <xdr:colOff>25400</xdr:colOff>
      <xdr:row>63</xdr:row>
      <xdr:rowOff>142875</xdr:rowOff>
    </xdr:to>
    <xdr:cxnSp macro="">
      <xdr:nvCxnSpPr>
        <xdr:cNvPr id="541" name="直線コネクタ 540">
          <a:extLst>
            <a:ext uri="{FF2B5EF4-FFF2-40B4-BE49-F238E27FC236}">
              <a16:creationId xmlns:a16="http://schemas.microsoft.com/office/drawing/2014/main" id="{06E7B23A-DDF3-435E-95D2-0F2800C400CE}"/>
            </a:ext>
          </a:extLst>
        </xdr:cNvPr>
        <xdr:cNvCxnSpPr/>
      </xdr:nvCxnSpPr>
      <xdr:spPr>
        <a:xfrm>
          <a:off x="16230600" y="10944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89552</xdr:rowOff>
    </xdr:from>
    <xdr:ext cx="405111" cy="259045"/>
    <xdr:sp macro="" textlink="">
      <xdr:nvSpPr>
        <xdr:cNvPr id="542" name="【学校施設】&#10;有形固定資産減価償却率最大値テキスト">
          <a:extLst>
            <a:ext uri="{FF2B5EF4-FFF2-40B4-BE49-F238E27FC236}">
              <a16:creationId xmlns:a16="http://schemas.microsoft.com/office/drawing/2014/main" id="{FC64BFC5-02B9-4ADD-86C4-0589AAE78CB0}"/>
            </a:ext>
          </a:extLst>
        </xdr:cNvPr>
        <xdr:cNvSpPr txBox="1"/>
      </xdr:nvSpPr>
      <xdr:spPr>
        <a:xfrm>
          <a:off x="16357600" y="9347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142875</xdr:rowOff>
    </xdr:from>
    <xdr:to>
      <xdr:col>86</xdr:col>
      <xdr:colOff>25400</xdr:colOff>
      <xdr:row>55</xdr:row>
      <xdr:rowOff>142875</xdr:rowOff>
    </xdr:to>
    <xdr:cxnSp macro="">
      <xdr:nvCxnSpPr>
        <xdr:cNvPr id="543" name="直線コネクタ 542">
          <a:extLst>
            <a:ext uri="{FF2B5EF4-FFF2-40B4-BE49-F238E27FC236}">
              <a16:creationId xmlns:a16="http://schemas.microsoft.com/office/drawing/2014/main" id="{BD15C7B1-E49D-46F6-AE5E-6EC2D7511A35}"/>
            </a:ext>
          </a:extLst>
        </xdr:cNvPr>
        <xdr:cNvCxnSpPr/>
      </xdr:nvCxnSpPr>
      <xdr:spPr>
        <a:xfrm>
          <a:off x="16230600" y="95726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26687</xdr:rowOff>
    </xdr:from>
    <xdr:ext cx="405111" cy="259045"/>
    <xdr:sp macro="" textlink="">
      <xdr:nvSpPr>
        <xdr:cNvPr id="544" name="【学校施設】&#10;有形固定資産減価償却率平均値テキスト">
          <a:extLst>
            <a:ext uri="{FF2B5EF4-FFF2-40B4-BE49-F238E27FC236}">
              <a16:creationId xmlns:a16="http://schemas.microsoft.com/office/drawing/2014/main" id="{B5F68D4B-C398-45B6-8772-CC6601A42E79}"/>
            </a:ext>
          </a:extLst>
        </xdr:cNvPr>
        <xdr:cNvSpPr txBox="1"/>
      </xdr:nvSpPr>
      <xdr:spPr>
        <a:xfrm>
          <a:off x="16357600" y="103136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48260</xdr:rowOff>
    </xdr:from>
    <xdr:to>
      <xdr:col>85</xdr:col>
      <xdr:colOff>177800</xdr:colOff>
      <xdr:row>60</xdr:row>
      <xdr:rowOff>149860</xdr:rowOff>
    </xdr:to>
    <xdr:sp macro="" textlink="">
      <xdr:nvSpPr>
        <xdr:cNvPr id="545" name="フローチャート: 判断 544">
          <a:extLst>
            <a:ext uri="{FF2B5EF4-FFF2-40B4-BE49-F238E27FC236}">
              <a16:creationId xmlns:a16="http://schemas.microsoft.com/office/drawing/2014/main" id="{1F6E89D3-4D0B-406F-8E94-0CC86FABA824}"/>
            </a:ext>
          </a:extLst>
        </xdr:cNvPr>
        <xdr:cNvSpPr/>
      </xdr:nvSpPr>
      <xdr:spPr>
        <a:xfrm>
          <a:off x="16268700" y="1033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21590</xdr:rowOff>
    </xdr:from>
    <xdr:to>
      <xdr:col>81</xdr:col>
      <xdr:colOff>101600</xdr:colOff>
      <xdr:row>60</xdr:row>
      <xdr:rowOff>123190</xdr:rowOff>
    </xdr:to>
    <xdr:sp macro="" textlink="">
      <xdr:nvSpPr>
        <xdr:cNvPr id="546" name="フローチャート: 判断 545">
          <a:extLst>
            <a:ext uri="{FF2B5EF4-FFF2-40B4-BE49-F238E27FC236}">
              <a16:creationId xmlns:a16="http://schemas.microsoft.com/office/drawing/2014/main" id="{D6628950-CCB7-45D2-9146-8FDEC8224AB0}"/>
            </a:ext>
          </a:extLst>
        </xdr:cNvPr>
        <xdr:cNvSpPr/>
      </xdr:nvSpPr>
      <xdr:spPr>
        <a:xfrm>
          <a:off x="15430500" y="1030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170180</xdr:rowOff>
    </xdr:from>
    <xdr:to>
      <xdr:col>76</xdr:col>
      <xdr:colOff>165100</xdr:colOff>
      <xdr:row>60</xdr:row>
      <xdr:rowOff>100330</xdr:rowOff>
    </xdr:to>
    <xdr:sp macro="" textlink="">
      <xdr:nvSpPr>
        <xdr:cNvPr id="547" name="フローチャート: 判断 546">
          <a:extLst>
            <a:ext uri="{FF2B5EF4-FFF2-40B4-BE49-F238E27FC236}">
              <a16:creationId xmlns:a16="http://schemas.microsoft.com/office/drawing/2014/main" id="{7CAF8243-D01F-4A4C-9A43-BE420030D8A6}"/>
            </a:ext>
          </a:extLst>
        </xdr:cNvPr>
        <xdr:cNvSpPr/>
      </xdr:nvSpPr>
      <xdr:spPr>
        <a:xfrm>
          <a:off x="145415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143510</xdr:rowOff>
    </xdr:from>
    <xdr:to>
      <xdr:col>72</xdr:col>
      <xdr:colOff>38100</xdr:colOff>
      <xdr:row>60</xdr:row>
      <xdr:rowOff>73660</xdr:rowOff>
    </xdr:to>
    <xdr:sp macro="" textlink="">
      <xdr:nvSpPr>
        <xdr:cNvPr id="548" name="フローチャート: 判断 547">
          <a:extLst>
            <a:ext uri="{FF2B5EF4-FFF2-40B4-BE49-F238E27FC236}">
              <a16:creationId xmlns:a16="http://schemas.microsoft.com/office/drawing/2014/main" id="{D47237D8-06FA-4428-A23A-2BB37F7CA363}"/>
            </a:ext>
          </a:extLst>
        </xdr:cNvPr>
        <xdr:cNvSpPr/>
      </xdr:nvSpPr>
      <xdr:spPr>
        <a:xfrm>
          <a:off x="136525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141605</xdr:rowOff>
    </xdr:from>
    <xdr:to>
      <xdr:col>67</xdr:col>
      <xdr:colOff>101600</xdr:colOff>
      <xdr:row>60</xdr:row>
      <xdr:rowOff>71755</xdr:rowOff>
    </xdr:to>
    <xdr:sp macro="" textlink="">
      <xdr:nvSpPr>
        <xdr:cNvPr id="549" name="フローチャート: 判断 548">
          <a:extLst>
            <a:ext uri="{FF2B5EF4-FFF2-40B4-BE49-F238E27FC236}">
              <a16:creationId xmlns:a16="http://schemas.microsoft.com/office/drawing/2014/main" id="{2A547AF6-21E6-4BFB-B5F9-C3A26163BCD6}"/>
            </a:ext>
          </a:extLst>
        </xdr:cNvPr>
        <xdr:cNvSpPr/>
      </xdr:nvSpPr>
      <xdr:spPr>
        <a:xfrm>
          <a:off x="12763500" y="1025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E5FEBB99-5700-4028-B6EA-D1CF29ADDD68}"/>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826AE3A5-FE8B-465C-A8FE-55ADEFF554BE}"/>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E86BA0E0-BB50-4843-8F6A-9D11DF59947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F55195C3-39D1-4D50-A839-A8CA80E6EB48}"/>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D839D39B-54F1-4360-9499-127331206B79}"/>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44450</xdr:rowOff>
    </xdr:from>
    <xdr:to>
      <xdr:col>85</xdr:col>
      <xdr:colOff>177800</xdr:colOff>
      <xdr:row>60</xdr:row>
      <xdr:rowOff>146050</xdr:rowOff>
    </xdr:to>
    <xdr:sp macro="" textlink="">
      <xdr:nvSpPr>
        <xdr:cNvPr id="555" name="楕円 554">
          <a:extLst>
            <a:ext uri="{FF2B5EF4-FFF2-40B4-BE49-F238E27FC236}">
              <a16:creationId xmlns:a16="http://schemas.microsoft.com/office/drawing/2014/main" id="{30BAB96E-017B-4CBE-B747-F569213BF7C9}"/>
            </a:ext>
          </a:extLst>
        </xdr:cNvPr>
        <xdr:cNvSpPr/>
      </xdr:nvSpPr>
      <xdr:spPr>
        <a:xfrm>
          <a:off x="16268700" y="10331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67327</xdr:rowOff>
    </xdr:from>
    <xdr:ext cx="405111" cy="259045"/>
    <xdr:sp macro="" textlink="">
      <xdr:nvSpPr>
        <xdr:cNvPr id="556" name="【学校施設】&#10;有形固定資産減価償却率該当値テキスト">
          <a:extLst>
            <a:ext uri="{FF2B5EF4-FFF2-40B4-BE49-F238E27FC236}">
              <a16:creationId xmlns:a16="http://schemas.microsoft.com/office/drawing/2014/main" id="{FF91AE15-D15C-4CF2-90EE-DEDA2C0C9041}"/>
            </a:ext>
          </a:extLst>
        </xdr:cNvPr>
        <xdr:cNvSpPr txBox="1"/>
      </xdr:nvSpPr>
      <xdr:spPr>
        <a:xfrm>
          <a:off x="16357600" y="10182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124460</xdr:rowOff>
    </xdr:from>
    <xdr:to>
      <xdr:col>81</xdr:col>
      <xdr:colOff>101600</xdr:colOff>
      <xdr:row>60</xdr:row>
      <xdr:rowOff>54610</xdr:rowOff>
    </xdr:to>
    <xdr:sp macro="" textlink="">
      <xdr:nvSpPr>
        <xdr:cNvPr id="557" name="楕円 556">
          <a:extLst>
            <a:ext uri="{FF2B5EF4-FFF2-40B4-BE49-F238E27FC236}">
              <a16:creationId xmlns:a16="http://schemas.microsoft.com/office/drawing/2014/main" id="{83889629-B26E-4748-8243-92ACE4A0B0F6}"/>
            </a:ext>
          </a:extLst>
        </xdr:cNvPr>
        <xdr:cNvSpPr/>
      </xdr:nvSpPr>
      <xdr:spPr>
        <a:xfrm>
          <a:off x="15430500" y="10240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3810</xdr:rowOff>
    </xdr:from>
    <xdr:to>
      <xdr:col>85</xdr:col>
      <xdr:colOff>127000</xdr:colOff>
      <xdr:row>60</xdr:row>
      <xdr:rowOff>95250</xdr:rowOff>
    </xdr:to>
    <xdr:cxnSp macro="">
      <xdr:nvCxnSpPr>
        <xdr:cNvPr id="558" name="直線コネクタ 557">
          <a:extLst>
            <a:ext uri="{FF2B5EF4-FFF2-40B4-BE49-F238E27FC236}">
              <a16:creationId xmlns:a16="http://schemas.microsoft.com/office/drawing/2014/main" id="{030B8704-68AA-437E-9B8B-B115443FA6CB}"/>
            </a:ext>
          </a:extLst>
        </xdr:cNvPr>
        <xdr:cNvCxnSpPr/>
      </xdr:nvCxnSpPr>
      <xdr:spPr>
        <a:xfrm>
          <a:off x="15481300" y="10290810"/>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92075</xdr:rowOff>
    </xdr:from>
    <xdr:to>
      <xdr:col>76</xdr:col>
      <xdr:colOff>165100</xdr:colOff>
      <xdr:row>60</xdr:row>
      <xdr:rowOff>22225</xdr:rowOff>
    </xdr:to>
    <xdr:sp macro="" textlink="">
      <xdr:nvSpPr>
        <xdr:cNvPr id="559" name="楕円 558">
          <a:extLst>
            <a:ext uri="{FF2B5EF4-FFF2-40B4-BE49-F238E27FC236}">
              <a16:creationId xmlns:a16="http://schemas.microsoft.com/office/drawing/2014/main" id="{FF878997-D92F-4082-85DC-4C1FDF196116}"/>
            </a:ext>
          </a:extLst>
        </xdr:cNvPr>
        <xdr:cNvSpPr/>
      </xdr:nvSpPr>
      <xdr:spPr>
        <a:xfrm>
          <a:off x="14541500" y="10207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142875</xdr:rowOff>
    </xdr:from>
    <xdr:to>
      <xdr:col>81</xdr:col>
      <xdr:colOff>50800</xdr:colOff>
      <xdr:row>60</xdr:row>
      <xdr:rowOff>3810</xdr:rowOff>
    </xdr:to>
    <xdr:cxnSp macro="">
      <xdr:nvCxnSpPr>
        <xdr:cNvPr id="560" name="直線コネクタ 559">
          <a:extLst>
            <a:ext uri="{FF2B5EF4-FFF2-40B4-BE49-F238E27FC236}">
              <a16:creationId xmlns:a16="http://schemas.microsoft.com/office/drawing/2014/main" id="{DF9474BE-795C-479F-B83A-C4662597AE5E}"/>
            </a:ext>
          </a:extLst>
        </xdr:cNvPr>
        <xdr:cNvCxnSpPr/>
      </xdr:nvCxnSpPr>
      <xdr:spPr>
        <a:xfrm>
          <a:off x="14592300" y="1025842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105410</xdr:rowOff>
    </xdr:from>
    <xdr:to>
      <xdr:col>72</xdr:col>
      <xdr:colOff>38100</xdr:colOff>
      <xdr:row>60</xdr:row>
      <xdr:rowOff>35560</xdr:rowOff>
    </xdr:to>
    <xdr:sp macro="" textlink="">
      <xdr:nvSpPr>
        <xdr:cNvPr id="561" name="楕円 560">
          <a:extLst>
            <a:ext uri="{FF2B5EF4-FFF2-40B4-BE49-F238E27FC236}">
              <a16:creationId xmlns:a16="http://schemas.microsoft.com/office/drawing/2014/main" id="{10465CB7-D830-4943-A279-626AAFBFA8E8}"/>
            </a:ext>
          </a:extLst>
        </xdr:cNvPr>
        <xdr:cNvSpPr/>
      </xdr:nvSpPr>
      <xdr:spPr>
        <a:xfrm>
          <a:off x="13652500" y="10220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142875</xdr:rowOff>
    </xdr:from>
    <xdr:to>
      <xdr:col>76</xdr:col>
      <xdr:colOff>114300</xdr:colOff>
      <xdr:row>59</xdr:row>
      <xdr:rowOff>156210</xdr:rowOff>
    </xdr:to>
    <xdr:cxnSp macro="">
      <xdr:nvCxnSpPr>
        <xdr:cNvPr id="562" name="直線コネクタ 561">
          <a:extLst>
            <a:ext uri="{FF2B5EF4-FFF2-40B4-BE49-F238E27FC236}">
              <a16:creationId xmlns:a16="http://schemas.microsoft.com/office/drawing/2014/main" id="{450B315E-E7F6-4E48-8760-973F627AB185}"/>
            </a:ext>
          </a:extLst>
        </xdr:cNvPr>
        <xdr:cNvCxnSpPr/>
      </xdr:nvCxnSpPr>
      <xdr:spPr>
        <a:xfrm flipV="1">
          <a:off x="13703300" y="10258425"/>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48260</xdr:rowOff>
    </xdr:from>
    <xdr:to>
      <xdr:col>67</xdr:col>
      <xdr:colOff>101600</xdr:colOff>
      <xdr:row>59</xdr:row>
      <xdr:rowOff>149860</xdr:rowOff>
    </xdr:to>
    <xdr:sp macro="" textlink="">
      <xdr:nvSpPr>
        <xdr:cNvPr id="563" name="楕円 562">
          <a:extLst>
            <a:ext uri="{FF2B5EF4-FFF2-40B4-BE49-F238E27FC236}">
              <a16:creationId xmlns:a16="http://schemas.microsoft.com/office/drawing/2014/main" id="{678EA094-1337-491F-B609-61BC52F5E812}"/>
            </a:ext>
          </a:extLst>
        </xdr:cNvPr>
        <xdr:cNvSpPr/>
      </xdr:nvSpPr>
      <xdr:spPr>
        <a:xfrm>
          <a:off x="12763500" y="10163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99060</xdr:rowOff>
    </xdr:from>
    <xdr:to>
      <xdr:col>71</xdr:col>
      <xdr:colOff>177800</xdr:colOff>
      <xdr:row>59</xdr:row>
      <xdr:rowOff>156210</xdr:rowOff>
    </xdr:to>
    <xdr:cxnSp macro="">
      <xdr:nvCxnSpPr>
        <xdr:cNvPr id="564" name="直線コネクタ 563">
          <a:extLst>
            <a:ext uri="{FF2B5EF4-FFF2-40B4-BE49-F238E27FC236}">
              <a16:creationId xmlns:a16="http://schemas.microsoft.com/office/drawing/2014/main" id="{A3A4F561-3146-4B70-A554-31B6C53B2A8D}"/>
            </a:ext>
          </a:extLst>
        </xdr:cNvPr>
        <xdr:cNvCxnSpPr/>
      </xdr:nvCxnSpPr>
      <xdr:spPr>
        <a:xfrm>
          <a:off x="12814300" y="1021461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114317</xdr:rowOff>
    </xdr:from>
    <xdr:ext cx="405111" cy="259045"/>
    <xdr:sp macro="" textlink="">
      <xdr:nvSpPr>
        <xdr:cNvPr id="565" name="n_1aveValue【学校施設】&#10;有形固定資産減価償却率">
          <a:extLst>
            <a:ext uri="{FF2B5EF4-FFF2-40B4-BE49-F238E27FC236}">
              <a16:creationId xmlns:a16="http://schemas.microsoft.com/office/drawing/2014/main" id="{D3D4A135-57AD-494D-A839-7DB70B15159D}"/>
            </a:ext>
          </a:extLst>
        </xdr:cNvPr>
        <xdr:cNvSpPr txBox="1"/>
      </xdr:nvSpPr>
      <xdr:spPr>
        <a:xfrm>
          <a:off x="15266044" y="10401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91457</xdr:rowOff>
    </xdr:from>
    <xdr:ext cx="405111" cy="259045"/>
    <xdr:sp macro="" textlink="">
      <xdr:nvSpPr>
        <xdr:cNvPr id="566" name="n_2aveValue【学校施設】&#10;有形固定資産減価償却率">
          <a:extLst>
            <a:ext uri="{FF2B5EF4-FFF2-40B4-BE49-F238E27FC236}">
              <a16:creationId xmlns:a16="http://schemas.microsoft.com/office/drawing/2014/main" id="{83BB37F2-38A5-4827-9AC5-294B4022376C}"/>
            </a:ext>
          </a:extLst>
        </xdr:cNvPr>
        <xdr:cNvSpPr txBox="1"/>
      </xdr:nvSpPr>
      <xdr:spPr>
        <a:xfrm>
          <a:off x="14389744" y="1037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64787</xdr:rowOff>
    </xdr:from>
    <xdr:ext cx="405111" cy="259045"/>
    <xdr:sp macro="" textlink="">
      <xdr:nvSpPr>
        <xdr:cNvPr id="567" name="n_3aveValue【学校施設】&#10;有形固定資産減価償却率">
          <a:extLst>
            <a:ext uri="{FF2B5EF4-FFF2-40B4-BE49-F238E27FC236}">
              <a16:creationId xmlns:a16="http://schemas.microsoft.com/office/drawing/2014/main" id="{47C6CB63-6116-458B-957A-F9514FF65480}"/>
            </a:ext>
          </a:extLst>
        </xdr:cNvPr>
        <xdr:cNvSpPr txBox="1"/>
      </xdr:nvSpPr>
      <xdr:spPr>
        <a:xfrm>
          <a:off x="13500744" y="10351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62882</xdr:rowOff>
    </xdr:from>
    <xdr:ext cx="405111" cy="259045"/>
    <xdr:sp macro="" textlink="">
      <xdr:nvSpPr>
        <xdr:cNvPr id="568" name="n_4aveValue【学校施設】&#10;有形固定資産減価償却率">
          <a:extLst>
            <a:ext uri="{FF2B5EF4-FFF2-40B4-BE49-F238E27FC236}">
              <a16:creationId xmlns:a16="http://schemas.microsoft.com/office/drawing/2014/main" id="{7C65F5BD-3F61-4D68-83D6-92AAED059FB1}"/>
            </a:ext>
          </a:extLst>
        </xdr:cNvPr>
        <xdr:cNvSpPr txBox="1"/>
      </xdr:nvSpPr>
      <xdr:spPr>
        <a:xfrm>
          <a:off x="12611744" y="10349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71137</xdr:rowOff>
    </xdr:from>
    <xdr:ext cx="405111" cy="259045"/>
    <xdr:sp macro="" textlink="">
      <xdr:nvSpPr>
        <xdr:cNvPr id="569" name="n_1mainValue【学校施設】&#10;有形固定資産減価償却率">
          <a:extLst>
            <a:ext uri="{FF2B5EF4-FFF2-40B4-BE49-F238E27FC236}">
              <a16:creationId xmlns:a16="http://schemas.microsoft.com/office/drawing/2014/main" id="{AF74A6C5-46DB-4786-9D49-9961999030F9}"/>
            </a:ext>
          </a:extLst>
        </xdr:cNvPr>
        <xdr:cNvSpPr txBox="1"/>
      </xdr:nvSpPr>
      <xdr:spPr>
        <a:xfrm>
          <a:off x="15266044" y="10015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38752</xdr:rowOff>
    </xdr:from>
    <xdr:ext cx="405111" cy="259045"/>
    <xdr:sp macro="" textlink="">
      <xdr:nvSpPr>
        <xdr:cNvPr id="570" name="n_2mainValue【学校施設】&#10;有形固定資産減価償却率">
          <a:extLst>
            <a:ext uri="{FF2B5EF4-FFF2-40B4-BE49-F238E27FC236}">
              <a16:creationId xmlns:a16="http://schemas.microsoft.com/office/drawing/2014/main" id="{CDE8AB65-09A8-4BA8-BA16-44859A66341D}"/>
            </a:ext>
          </a:extLst>
        </xdr:cNvPr>
        <xdr:cNvSpPr txBox="1"/>
      </xdr:nvSpPr>
      <xdr:spPr>
        <a:xfrm>
          <a:off x="14389744" y="998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52087</xdr:rowOff>
    </xdr:from>
    <xdr:ext cx="405111" cy="259045"/>
    <xdr:sp macro="" textlink="">
      <xdr:nvSpPr>
        <xdr:cNvPr id="571" name="n_3mainValue【学校施設】&#10;有形固定資産減価償却率">
          <a:extLst>
            <a:ext uri="{FF2B5EF4-FFF2-40B4-BE49-F238E27FC236}">
              <a16:creationId xmlns:a16="http://schemas.microsoft.com/office/drawing/2014/main" id="{B0E91065-C3CD-4C54-BC26-9EFD00703483}"/>
            </a:ext>
          </a:extLst>
        </xdr:cNvPr>
        <xdr:cNvSpPr txBox="1"/>
      </xdr:nvSpPr>
      <xdr:spPr>
        <a:xfrm>
          <a:off x="13500744" y="9996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166387</xdr:rowOff>
    </xdr:from>
    <xdr:ext cx="405111" cy="259045"/>
    <xdr:sp macro="" textlink="">
      <xdr:nvSpPr>
        <xdr:cNvPr id="572" name="n_4mainValue【学校施設】&#10;有形固定資産減価償却率">
          <a:extLst>
            <a:ext uri="{FF2B5EF4-FFF2-40B4-BE49-F238E27FC236}">
              <a16:creationId xmlns:a16="http://schemas.microsoft.com/office/drawing/2014/main" id="{192F442B-81B7-4613-9A14-ED9E0AECA7EA}"/>
            </a:ext>
          </a:extLst>
        </xdr:cNvPr>
        <xdr:cNvSpPr txBox="1"/>
      </xdr:nvSpPr>
      <xdr:spPr>
        <a:xfrm>
          <a:off x="12611744" y="9939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3" name="正方形/長方形 572">
          <a:extLst>
            <a:ext uri="{FF2B5EF4-FFF2-40B4-BE49-F238E27FC236}">
              <a16:creationId xmlns:a16="http://schemas.microsoft.com/office/drawing/2014/main" id="{06DA721D-79A5-4311-928D-20A16ECF82EA}"/>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4" name="正方形/長方形 573">
          <a:extLst>
            <a:ext uri="{FF2B5EF4-FFF2-40B4-BE49-F238E27FC236}">
              <a16:creationId xmlns:a16="http://schemas.microsoft.com/office/drawing/2014/main" id="{1ADDCC03-2511-47E3-B4E4-85D802B7ACB9}"/>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5" name="正方形/長方形 574">
          <a:extLst>
            <a:ext uri="{FF2B5EF4-FFF2-40B4-BE49-F238E27FC236}">
              <a16:creationId xmlns:a16="http://schemas.microsoft.com/office/drawing/2014/main" id="{21B5CCCC-E5F3-45DD-90FB-50C2FB801061}"/>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6" name="正方形/長方形 575">
          <a:extLst>
            <a:ext uri="{FF2B5EF4-FFF2-40B4-BE49-F238E27FC236}">
              <a16:creationId xmlns:a16="http://schemas.microsoft.com/office/drawing/2014/main" id="{20E12B29-1582-4F0E-9ADF-7E8DF778A6D4}"/>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7" name="正方形/長方形 576">
          <a:extLst>
            <a:ext uri="{FF2B5EF4-FFF2-40B4-BE49-F238E27FC236}">
              <a16:creationId xmlns:a16="http://schemas.microsoft.com/office/drawing/2014/main" id="{DAAA36CB-D7A1-475A-9092-3686A596E69E}"/>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8" name="正方形/長方形 577">
          <a:extLst>
            <a:ext uri="{FF2B5EF4-FFF2-40B4-BE49-F238E27FC236}">
              <a16:creationId xmlns:a16="http://schemas.microsoft.com/office/drawing/2014/main" id="{93F71599-CFE2-4A7E-A176-6BEC7C0A087A}"/>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9" name="正方形/長方形 578">
          <a:extLst>
            <a:ext uri="{FF2B5EF4-FFF2-40B4-BE49-F238E27FC236}">
              <a16:creationId xmlns:a16="http://schemas.microsoft.com/office/drawing/2014/main" id="{2187697E-0A5D-4C86-816C-2A7978391D26}"/>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0" name="正方形/長方形 579">
          <a:extLst>
            <a:ext uri="{FF2B5EF4-FFF2-40B4-BE49-F238E27FC236}">
              <a16:creationId xmlns:a16="http://schemas.microsoft.com/office/drawing/2014/main" id="{40732B74-2F0D-42D2-B825-B7775EEB3B8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1" name="テキスト ボックス 580">
          <a:extLst>
            <a:ext uri="{FF2B5EF4-FFF2-40B4-BE49-F238E27FC236}">
              <a16:creationId xmlns:a16="http://schemas.microsoft.com/office/drawing/2014/main" id="{115BA862-C56C-4C8D-859C-C30487FB3F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2" name="直線コネクタ 581">
          <a:extLst>
            <a:ext uri="{FF2B5EF4-FFF2-40B4-BE49-F238E27FC236}">
              <a16:creationId xmlns:a16="http://schemas.microsoft.com/office/drawing/2014/main" id="{26B11D6F-0F2D-434A-857F-D53A3BE1EB38}"/>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83" name="テキスト ボックス 582">
          <a:extLst>
            <a:ext uri="{FF2B5EF4-FFF2-40B4-BE49-F238E27FC236}">
              <a16:creationId xmlns:a16="http://schemas.microsoft.com/office/drawing/2014/main" id="{92C2EE13-C598-4DF6-8ED4-EF3D9BA8EDAC}"/>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84" name="直線コネクタ 583">
          <a:extLst>
            <a:ext uri="{FF2B5EF4-FFF2-40B4-BE49-F238E27FC236}">
              <a16:creationId xmlns:a16="http://schemas.microsoft.com/office/drawing/2014/main" id="{5ACD27DC-69B7-4463-A07A-A37D7B75818D}"/>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85" name="テキスト ボックス 584">
          <a:extLst>
            <a:ext uri="{FF2B5EF4-FFF2-40B4-BE49-F238E27FC236}">
              <a16:creationId xmlns:a16="http://schemas.microsoft.com/office/drawing/2014/main" id="{A249485B-AFE0-4A26-989C-7B96A628517C}"/>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86" name="直線コネクタ 585">
          <a:extLst>
            <a:ext uri="{FF2B5EF4-FFF2-40B4-BE49-F238E27FC236}">
              <a16:creationId xmlns:a16="http://schemas.microsoft.com/office/drawing/2014/main" id="{C4363E5B-B0E3-43EB-954C-04297B352989}"/>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87" name="テキスト ボックス 586">
          <a:extLst>
            <a:ext uri="{FF2B5EF4-FFF2-40B4-BE49-F238E27FC236}">
              <a16:creationId xmlns:a16="http://schemas.microsoft.com/office/drawing/2014/main" id="{4467235C-4F84-43C5-9A88-0F582BABAA5C}"/>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8" name="直線コネクタ 587">
          <a:extLst>
            <a:ext uri="{FF2B5EF4-FFF2-40B4-BE49-F238E27FC236}">
              <a16:creationId xmlns:a16="http://schemas.microsoft.com/office/drawing/2014/main" id="{194C2017-8B4C-45A9-91FC-F8CE0D3A701B}"/>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9" name="テキスト ボックス 588">
          <a:extLst>
            <a:ext uri="{FF2B5EF4-FFF2-40B4-BE49-F238E27FC236}">
              <a16:creationId xmlns:a16="http://schemas.microsoft.com/office/drawing/2014/main" id="{0C2C7460-D3CE-4996-B716-C5DE10AF8155}"/>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90" name="直線コネクタ 589">
          <a:extLst>
            <a:ext uri="{FF2B5EF4-FFF2-40B4-BE49-F238E27FC236}">
              <a16:creationId xmlns:a16="http://schemas.microsoft.com/office/drawing/2014/main" id="{E3D00DB1-E18B-4212-ADB3-6820ACB86A78}"/>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91" name="テキスト ボックス 590">
          <a:extLst>
            <a:ext uri="{FF2B5EF4-FFF2-40B4-BE49-F238E27FC236}">
              <a16:creationId xmlns:a16="http://schemas.microsoft.com/office/drawing/2014/main" id="{C10804E4-2E3E-4FF6-80BE-58FA303D108A}"/>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92" name="直線コネクタ 591">
          <a:extLst>
            <a:ext uri="{FF2B5EF4-FFF2-40B4-BE49-F238E27FC236}">
              <a16:creationId xmlns:a16="http://schemas.microsoft.com/office/drawing/2014/main" id="{16D36905-DAD8-4521-8BBE-9D99A6646D85}"/>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93" name="テキスト ボックス 592">
          <a:extLst>
            <a:ext uri="{FF2B5EF4-FFF2-40B4-BE49-F238E27FC236}">
              <a16:creationId xmlns:a16="http://schemas.microsoft.com/office/drawing/2014/main" id="{D91D686A-6250-4D8E-A9AD-52A3BAF8EA71}"/>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4" name="直線コネクタ 593">
          <a:extLst>
            <a:ext uri="{FF2B5EF4-FFF2-40B4-BE49-F238E27FC236}">
              <a16:creationId xmlns:a16="http://schemas.microsoft.com/office/drawing/2014/main" id="{D3AA9905-3389-4D9C-A2F1-422F75A12433}"/>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5" name="テキスト ボックス 594">
          <a:extLst>
            <a:ext uri="{FF2B5EF4-FFF2-40B4-BE49-F238E27FC236}">
              <a16:creationId xmlns:a16="http://schemas.microsoft.com/office/drawing/2014/main" id="{DB7FB808-E74E-403E-AD0E-FB0149607467}"/>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6" name="【学校施設】&#10;一人当たり面積グラフ枠">
          <a:extLst>
            <a:ext uri="{FF2B5EF4-FFF2-40B4-BE49-F238E27FC236}">
              <a16:creationId xmlns:a16="http://schemas.microsoft.com/office/drawing/2014/main" id="{E4DFA060-2CD6-4E55-81A4-958FC4A0087D}"/>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0</xdr:rowOff>
    </xdr:from>
    <xdr:to>
      <xdr:col>116</xdr:col>
      <xdr:colOff>62864</xdr:colOff>
      <xdr:row>63</xdr:row>
      <xdr:rowOff>160020</xdr:rowOff>
    </xdr:to>
    <xdr:cxnSp macro="">
      <xdr:nvCxnSpPr>
        <xdr:cNvPr id="597" name="直線コネクタ 596">
          <a:extLst>
            <a:ext uri="{FF2B5EF4-FFF2-40B4-BE49-F238E27FC236}">
              <a16:creationId xmlns:a16="http://schemas.microsoft.com/office/drawing/2014/main" id="{19F0B78A-C57E-4DF1-AB60-35AACB76C7CA}"/>
            </a:ext>
          </a:extLst>
        </xdr:cNvPr>
        <xdr:cNvCxnSpPr/>
      </xdr:nvCxnSpPr>
      <xdr:spPr>
        <a:xfrm flipV="1">
          <a:off x="22160864" y="9429750"/>
          <a:ext cx="0" cy="1531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163847</xdr:rowOff>
    </xdr:from>
    <xdr:ext cx="469744" cy="259045"/>
    <xdr:sp macro="" textlink="">
      <xdr:nvSpPr>
        <xdr:cNvPr id="598" name="【学校施設】&#10;一人当たり面積最小値テキスト">
          <a:extLst>
            <a:ext uri="{FF2B5EF4-FFF2-40B4-BE49-F238E27FC236}">
              <a16:creationId xmlns:a16="http://schemas.microsoft.com/office/drawing/2014/main" id="{8C14969C-A70B-4172-B0B7-5327FD048F93}"/>
            </a:ext>
          </a:extLst>
        </xdr:cNvPr>
        <xdr:cNvSpPr txBox="1"/>
      </xdr:nvSpPr>
      <xdr:spPr>
        <a:xfrm>
          <a:off x="22199600" y="10965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160020</xdr:rowOff>
    </xdr:from>
    <xdr:to>
      <xdr:col>116</xdr:col>
      <xdr:colOff>152400</xdr:colOff>
      <xdr:row>63</xdr:row>
      <xdr:rowOff>160020</xdr:rowOff>
    </xdr:to>
    <xdr:cxnSp macro="">
      <xdr:nvCxnSpPr>
        <xdr:cNvPr id="599" name="直線コネクタ 598">
          <a:extLst>
            <a:ext uri="{FF2B5EF4-FFF2-40B4-BE49-F238E27FC236}">
              <a16:creationId xmlns:a16="http://schemas.microsoft.com/office/drawing/2014/main" id="{8888C957-DB8B-4CAE-AEF9-C02CC69D3C04}"/>
            </a:ext>
          </a:extLst>
        </xdr:cNvPr>
        <xdr:cNvCxnSpPr/>
      </xdr:nvCxnSpPr>
      <xdr:spPr>
        <a:xfrm>
          <a:off x="22072600" y="10961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118127</xdr:rowOff>
    </xdr:from>
    <xdr:ext cx="469744" cy="259045"/>
    <xdr:sp macro="" textlink="">
      <xdr:nvSpPr>
        <xdr:cNvPr id="600" name="【学校施設】&#10;一人当たり面積最大値テキスト">
          <a:extLst>
            <a:ext uri="{FF2B5EF4-FFF2-40B4-BE49-F238E27FC236}">
              <a16:creationId xmlns:a16="http://schemas.microsoft.com/office/drawing/2014/main" id="{45E9FF36-802A-4E9D-98AF-96F1FA3051DA}"/>
            </a:ext>
          </a:extLst>
        </xdr:cNvPr>
        <xdr:cNvSpPr txBox="1"/>
      </xdr:nvSpPr>
      <xdr:spPr>
        <a:xfrm>
          <a:off x="22199600" y="9204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0</xdr:rowOff>
    </xdr:from>
    <xdr:to>
      <xdr:col>116</xdr:col>
      <xdr:colOff>152400</xdr:colOff>
      <xdr:row>55</xdr:row>
      <xdr:rowOff>0</xdr:rowOff>
    </xdr:to>
    <xdr:cxnSp macro="">
      <xdr:nvCxnSpPr>
        <xdr:cNvPr id="601" name="直線コネクタ 600">
          <a:extLst>
            <a:ext uri="{FF2B5EF4-FFF2-40B4-BE49-F238E27FC236}">
              <a16:creationId xmlns:a16="http://schemas.microsoft.com/office/drawing/2014/main" id="{88AE2061-B1D7-4B94-B842-7B916235229C}"/>
            </a:ext>
          </a:extLst>
        </xdr:cNvPr>
        <xdr:cNvCxnSpPr/>
      </xdr:nvCxnSpPr>
      <xdr:spPr>
        <a:xfrm>
          <a:off x="22072600" y="9429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166895</xdr:rowOff>
    </xdr:from>
    <xdr:ext cx="469744" cy="259045"/>
    <xdr:sp macro="" textlink="">
      <xdr:nvSpPr>
        <xdr:cNvPr id="602" name="【学校施設】&#10;一人当たり面積平均値テキスト">
          <a:extLst>
            <a:ext uri="{FF2B5EF4-FFF2-40B4-BE49-F238E27FC236}">
              <a16:creationId xmlns:a16="http://schemas.microsoft.com/office/drawing/2014/main" id="{8433D670-EDAC-45B1-8B55-8403514A6047}"/>
            </a:ext>
          </a:extLst>
        </xdr:cNvPr>
        <xdr:cNvSpPr txBox="1"/>
      </xdr:nvSpPr>
      <xdr:spPr>
        <a:xfrm>
          <a:off x="22199600" y="104538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17018</xdr:rowOff>
    </xdr:from>
    <xdr:to>
      <xdr:col>116</xdr:col>
      <xdr:colOff>114300</xdr:colOff>
      <xdr:row>61</xdr:row>
      <xdr:rowOff>118618</xdr:rowOff>
    </xdr:to>
    <xdr:sp macro="" textlink="">
      <xdr:nvSpPr>
        <xdr:cNvPr id="603" name="フローチャート: 判断 602">
          <a:extLst>
            <a:ext uri="{FF2B5EF4-FFF2-40B4-BE49-F238E27FC236}">
              <a16:creationId xmlns:a16="http://schemas.microsoft.com/office/drawing/2014/main" id="{631BED68-E706-42A7-947D-3B46592C8A65}"/>
            </a:ext>
          </a:extLst>
        </xdr:cNvPr>
        <xdr:cNvSpPr/>
      </xdr:nvSpPr>
      <xdr:spPr>
        <a:xfrm>
          <a:off x="22110700" y="10475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43688</xdr:rowOff>
    </xdr:from>
    <xdr:to>
      <xdr:col>112</xdr:col>
      <xdr:colOff>38100</xdr:colOff>
      <xdr:row>61</xdr:row>
      <xdr:rowOff>145288</xdr:rowOff>
    </xdr:to>
    <xdr:sp macro="" textlink="">
      <xdr:nvSpPr>
        <xdr:cNvPr id="604" name="フローチャート: 判断 603">
          <a:extLst>
            <a:ext uri="{FF2B5EF4-FFF2-40B4-BE49-F238E27FC236}">
              <a16:creationId xmlns:a16="http://schemas.microsoft.com/office/drawing/2014/main" id="{1C0885E7-4D1A-44E5-BAAA-D491C1A411D8}"/>
            </a:ext>
          </a:extLst>
        </xdr:cNvPr>
        <xdr:cNvSpPr/>
      </xdr:nvSpPr>
      <xdr:spPr>
        <a:xfrm>
          <a:off x="21272500" y="10502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16637</xdr:rowOff>
    </xdr:from>
    <xdr:to>
      <xdr:col>107</xdr:col>
      <xdr:colOff>101600</xdr:colOff>
      <xdr:row>61</xdr:row>
      <xdr:rowOff>118237</xdr:rowOff>
    </xdr:to>
    <xdr:sp macro="" textlink="">
      <xdr:nvSpPr>
        <xdr:cNvPr id="605" name="フローチャート: 判断 604">
          <a:extLst>
            <a:ext uri="{FF2B5EF4-FFF2-40B4-BE49-F238E27FC236}">
              <a16:creationId xmlns:a16="http://schemas.microsoft.com/office/drawing/2014/main" id="{B96F9078-4442-499F-B461-926FD96BB318}"/>
            </a:ext>
          </a:extLst>
        </xdr:cNvPr>
        <xdr:cNvSpPr/>
      </xdr:nvSpPr>
      <xdr:spPr>
        <a:xfrm>
          <a:off x="20383500" y="10475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106172</xdr:rowOff>
    </xdr:from>
    <xdr:to>
      <xdr:col>102</xdr:col>
      <xdr:colOff>165100</xdr:colOff>
      <xdr:row>62</xdr:row>
      <xdr:rowOff>36322</xdr:rowOff>
    </xdr:to>
    <xdr:sp macro="" textlink="">
      <xdr:nvSpPr>
        <xdr:cNvPr id="606" name="フローチャート: 判断 605">
          <a:extLst>
            <a:ext uri="{FF2B5EF4-FFF2-40B4-BE49-F238E27FC236}">
              <a16:creationId xmlns:a16="http://schemas.microsoft.com/office/drawing/2014/main" id="{1F17AAE2-1EE1-4EB3-9479-ADB7C0EDEDCF}"/>
            </a:ext>
          </a:extLst>
        </xdr:cNvPr>
        <xdr:cNvSpPr/>
      </xdr:nvSpPr>
      <xdr:spPr>
        <a:xfrm>
          <a:off x="19494500" y="10564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164846</xdr:rowOff>
    </xdr:from>
    <xdr:to>
      <xdr:col>98</xdr:col>
      <xdr:colOff>38100</xdr:colOff>
      <xdr:row>62</xdr:row>
      <xdr:rowOff>94996</xdr:rowOff>
    </xdr:to>
    <xdr:sp macro="" textlink="">
      <xdr:nvSpPr>
        <xdr:cNvPr id="607" name="フローチャート: 判断 606">
          <a:extLst>
            <a:ext uri="{FF2B5EF4-FFF2-40B4-BE49-F238E27FC236}">
              <a16:creationId xmlns:a16="http://schemas.microsoft.com/office/drawing/2014/main" id="{A5530C7A-C541-4930-94FE-61F66087C352}"/>
            </a:ext>
          </a:extLst>
        </xdr:cNvPr>
        <xdr:cNvSpPr/>
      </xdr:nvSpPr>
      <xdr:spPr>
        <a:xfrm>
          <a:off x="18605500" y="10623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8320EEE0-4A90-48F4-813D-415302954CEF}"/>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8A0C3BC6-C654-47A2-8797-74D4B5248FC5}"/>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10" name="テキスト ボックス 609">
          <a:extLst>
            <a:ext uri="{FF2B5EF4-FFF2-40B4-BE49-F238E27FC236}">
              <a16:creationId xmlns:a16="http://schemas.microsoft.com/office/drawing/2014/main" id="{AEC5C437-8150-4349-BADD-73E8BF495EAB}"/>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11" name="テキスト ボックス 610">
          <a:extLst>
            <a:ext uri="{FF2B5EF4-FFF2-40B4-BE49-F238E27FC236}">
              <a16:creationId xmlns:a16="http://schemas.microsoft.com/office/drawing/2014/main" id="{726924D3-2AAD-4DD7-9142-FBFC0C77DAB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2" name="テキスト ボックス 611">
          <a:extLst>
            <a:ext uri="{FF2B5EF4-FFF2-40B4-BE49-F238E27FC236}">
              <a16:creationId xmlns:a16="http://schemas.microsoft.com/office/drawing/2014/main" id="{792A447F-7B93-4FE8-8166-509B2CABA341}"/>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55</xdr:row>
      <xdr:rowOff>86741</xdr:rowOff>
    </xdr:from>
    <xdr:to>
      <xdr:col>116</xdr:col>
      <xdr:colOff>114300</xdr:colOff>
      <xdr:row>56</xdr:row>
      <xdr:rowOff>16891</xdr:rowOff>
    </xdr:to>
    <xdr:sp macro="" textlink="">
      <xdr:nvSpPr>
        <xdr:cNvPr id="613" name="楕円 612">
          <a:extLst>
            <a:ext uri="{FF2B5EF4-FFF2-40B4-BE49-F238E27FC236}">
              <a16:creationId xmlns:a16="http://schemas.microsoft.com/office/drawing/2014/main" id="{F926DACF-0B72-43CF-9409-666E85BEA4E7}"/>
            </a:ext>
          </a:extLst>
        </xdr:cNvPr>
        <xdr:cNvSpPr/>
      </xdr:nvSpPr>
      <xdr:spPr>
        <a:xfrm>
          <a:off x="22110700" y="9516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54</xdr:row>
      <xdr:rowOff>109618</xdr:rowOff>
    </xdr:from>
    <xdr:ext cx="469744" cy="259045"/>
    <xdr:sp macro="" textlink="">
      <xdr:nvSpPr>
        <xdr:cNvPr id="614" name="【学校施設】&#10;一人当たり面積該当値テキスト">
          <a:extLst>
            <a:ext uri="{FF2B5EF4-FFF2-40B4-BE49-F238E27FC236}">
              <a16:creationId xmlns:a16="http://schemas.microsoft.com/office/drawing/2014/main" id="{B4942094-A618-482C-A83A-1529D88ECA2A}"/>
            </a:ext>
          </a:extLst>
        </xdr:cNvPr>
        <xdr:cNvSpPr txBox="1"/>
      </xdr:nvSpPr>
      <xdr:spPr>
        <a:xfrm>
          <a:off x="22199600" y="93679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151511</xdr:rowOff>
    </xdr:from>
    <xdr:to>
      <xdr:col>112</xdr:col>
      <xdr:colOff>38100</xdr:colOff>
      <xdr:row>59</xdr:row>
      <xdr:rowOff>81661</xdr:rowOff>
    </xdr:to>
    <xdr:sp macro="" textlink="">
      <xdr:nvSpPr>
        <xdr:cNvPr id="615" name="楕円 614">
          <a:extLst>
            <a:ext uri="{FF2B5EF4-FFF2-40B4-BE49-F238E27FC236}">
              <a16:creationId xmlns:a16="http://schemas.microsoft.com/office/drawing/2014/main" id="{6C2BFE85-066A-47DE-98E6-C1BE252FF340}"/>
            </a:ext>
          </a:extLst>
        </xdr:cNvPr>
        <xdr:cNvSpPr/>
      </xdr:nvSpPr>
      <xdr:spPr>
        <a:xfrm>
          <a:off x="21272500" y="10095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55</xdr:row>
      <xdr:rowOff>137541</xdr:rowOff>
    </xdr:from>
    <xdr:to>
      <xdr:col>116</xdr:col>
      <xdr:colOff>63500</xdr:colOff>
      <xdr:row>59</xdr:row>
      <xdr:rowOff>30861</xdr:rowOff>
    </xdr:to>
    <xdr:cxnSp macro="">
      <xdr:nvCxnSpPr>
        <xdr:cNvPr id="616" name="直線コネクタ 615">
          <a:extLst>
            <a:ext uri="{FF2B5EF4-FFF2-40B4-BE49-F238E27FC236}">
              <a16:creationId xmlns:a16="http://schemas.microsoft.com/office/drawing/2014/main" id="{5A1AE0A7-EC2A-47A4-9B3F-2CFFD26FDD1F}"/>
            </a:ext>
          </a:extLst>
        </xdr:cNvPr>
        <xdr:cNvCxnSpPr/>
      </xdr:nvCxnSpPr>
      <xdr:spPr>
        <a:xfrm flipV="1">
          <a:off x="21323300" y="9567291"/>
          <a:ext cx="838200" cy="579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62738</xdr:rowOff>
    </xdr:from>
    <xdr:to>
      <xdr:col>107</xdr:col>
      <xdr:colOff>101600</xdr:colOff>
      <xdr:row>59</xdr:row>
      <xdr:rowOff>164338</xdr:rowOff>
    </xdr:to>
    <xdr:sp macro="" textlink="">
      <xdr:nvSpPr>
        <xdr:cNvPr id="617" name="楕円 616">
          <a:extLst>
            <a:ext uri="{FF2B5EF4-FFF2-40B4-BE49-F238E27FC236}">
              <a16:creationId xmlns:a16="http://schemas.microsoft.com/office/drawing/2014/main" id="{3075A1F1-D14D-496E-8800-F35B0C38097F}"/>
            </a:ext>
          </a:extLst>
        </xdr:cNvPr>
        <xdr:cNvSpPr/>
      </xdr:nvSpPr>
      <xdr:spPr>
        <a:xfrm>
          <a:off x="20383500" y="10178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30861</xdr:rowOff>
    </xdr:from>
    <xdr:to>
      <xdr:col>111</xdr:col>
      <xdr:colOff>177800</xdr:colOff>
      <xdr:row>59</xdr:row>
      <xdr:rowOff>113538</xdr:rowOff>
    </xdr:to>
    <xdr:cxnSp macro="">
      <xdr:nvCxnSpPr>
        <xdr:cNvPr id="618" name="直線コネクタ 617">
          <a:extLst>
            <a:ext uri="{FF2B5EF4-FFF2-40B4-BE49-F238E27FC236}">
              <a16:creationId xmlns:a16="http://schemas.microsoft.com/office/drawing/2014/main" id="{DECC0A02-00C6-4F14-A4F3-D6212DB5E841}"/>
            </a:ext>
          </a:extLst>
        </xdr:cNvPr>
        <xdr:cNvCxnSpPr/>
      </xdr:nvCxnSpPr>
      <xdr:spPr>
        <a:xfrm flipV="1">
          <a:off x="20434300" y="10146411"/>
          <a:ext cx="889000" cy="82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82169</xdr:rowOff>
    </xdr:from>
    <xdr:to>
      <xdr:col>102</xdr:col>
      <xdr:colOff>165100</xdr:colOff>
      <xdr:row>62</xdr:row>
      <xdr:rowOff>12319</xdr:rowOff>
    </xdr:to>
    <xdr:sp macro="" textlink="">
      <xdr:nvSpPr>
        <xdr:cNvPr id="619" name="楕円 618">
          <a:extLst>
            <a:ext uri="{FF2B5EF4-FFF2-40B4-BE49-F238E27FC236}">
              <a16:creationId xmlns:a16="http://schemas.microsoft.com/office/drawing/2014/main" id="{266CA155-65BD-4FE1-AF8F-24CAE46150C9}"/>
            </a:ext>
          </a:extLst>
        </xdr:cNvPr>
        <xdr:cNvSpPr/>
      </xdr:nvSpPr>
      <xdr:spPr>
        <a:xfrm>
          <a:off x="19494500" y="10540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113538</xdr:rowOff>
    </xdr:from>
    <xdr:to>
      <xdr:col>107</xdr:col>
      <xdr:colOff>50800</xdr:colOff>
      <xdr:row>61</xdr:row>
      <xdr:rowOff>132969</xdr:rowOff>
    </xdr:to>
    <xdr:cxnSp macro="">
      <xdr:nvCxnSpPr>
        <xdr:cNvPr id="620" name="直線コネクタ 619">
          <a:extLst>
            <a:ext uri="{FF2B5EF4-FFF2-40B4-BE49-F238E27FC236}">
              <a16:creationId xmlns:a16="http://schemas.microsoft.com/office/drawing/2014/main" id="{339DB846-42DF-4FD6-8088-EDCD85C7F900}"/>
            </a:ext>
          </a:extLst>
        </xdr:cNvPr>
        <xdr:cNvCxnSpPr/>
      </xdr:nvCxnSpPr>
      <xdr:spPr>
        <a:xfrm flipV="1">
          <a:off x="19545300" y="10229088"/>
          <a:ext cx="889000" cy="362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99314</xdr:rowOff>
    </xdr:from>
    <xdr:to>
      <xdr:col>98</xdr:col>
      <xdr:colOff>38100</xdr:colOff>
      <xdr:row>62</xdr:row>
      <xdr:rowOff>29464</xdr:rowOff>
    </xdr:to>
    <xdr:sp macro="" textlink="">
      <xdr:nvSpPr>
        <xdr:cNvPr id="621" name="楕円 620">
          <a:extLst>
            <a:ext uri="{FF2B5EF4-FFF2-40B4-BE49-F238E27FC236}">
              <a16:creationId xmlns:a16="http://schemas.microsoft.com/office/drawing/2014/main" id="{CAB5970E-5893-4766-BD6D-7B8AF6EB1BC1}"/>
            </a:ext>
          </a:extLst>
        </xdr:cNvPr>
        <xdr:cNvSpPr/>
      </xdr:nvSpPr>
      <xdr:spPr>
        <a:xfrm>
          <a:off x="18605500" y="10557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132969</xdr:rowOff>
    </xdr:from>
    <xdr:to>
      <xdr:col>102</xdr:col>
      <xdr:colOff>114300</xdr:colOff>
      <xdr:row>61</xdr:row>
      <xdr:rowOff>150114</xdr:rowOff>
    </xdr:to>
    <xdr:cxnSp macro="">
      <xdr:nvCxnSpPr>
        <xdr:cNvPr id="622" name="直線コネクタ 621">
          <a:extLst>
            <a:ext uri="{FF2B5EF4-FFF2-40B4-BE49-F238E27FC236}">
              <a16:creationId xmlns:a16="http://schemas.microsoft.com/office/drawing/2014/main" id="{4CF08237-2C50-4447-A64C-57FA3AED4D6F}"/>
            </a:ext>
          </a:extLst>
        </xdr:cNvPr>
        <xdr:cNvCxnSpPr/>
      </xdr:nvCxnSpPr>
      <xdr:spPr>
        <a:xfrm flipV="1">
          <a:off x="18656300" y="10591419"/>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136415</xdr:rowOff>
    </xdr:from>
    <xdr:ext cx="469744" cy="259045"/>
    <xdr:sp macro="" textlink="">
      <xdr:nvSpPr>
        <xdr:cNvPr id="623" name="n_1aveValue【学校施設】&#10;一人当たり面積">
          <a:extLst>
            <a:ext uri="{FF2B5EF4-FFF2-40B4-BE49-F238E27FC236}">
              <a16:creationId xmlns:a16="http://schemas.microsoft.com/office/drawing/2014/main" id="{8EC28F0D-484E-4AA5-B798-90F4BE490E54}"/>
            </a:ext>
          </a:extLst>
        </xdr:cNvPr>
        <xdr:cNvSpPr txBox="1"/>
      </xdr:nvSpPr>
      <xdr:spPr>
        <a:xfrm>
          <a:off x="21075727" y="10594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109364</xdr:rowOff>
    </xdr:from>
    <xdr:ext cx="469744" cy="259045"/>
    <xdr:sp macro="" textlink="">
      <xdr:nvSpPr>
        <xdr:cNvPr id="624" name="n_2aveValue【学校施設】&#10;一人当たり面積">
          <a:extLst>
            <a:ext uri="{FF2B5EF4-FFF2-40B4-BE49-F238E27FC236}">
              <a16:creationId xmlns:a16="http://schemas.microsoft.com/office/drawing/2014/main" id="{99BEF671-601D-4F06-AB0D-AE87F5B0F120}"/>
            </a:ext>
          </a:extLst>
        </xdr:cNvPr>
        <xdr:cNvSpPr txBox="1"/>
      </xdr:nvSpPr>
      <xdr:spPr>
        <a:xfrm>
          <a:off x="20199427" y="10567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27449</xdr:rowOff>
    </xdr:from>
    <xdr:ext cx="469744" cy="259045"/>
    <xdr:sp macro="" textlink="">
      <xdr:nvSpPr>
        <xdr:cNvPr id="625" name="n_3aveValue【学校施設】&#10;一人当たり面積">
          <a:extLst>
            <a:ext uri="{FF2B5EF4-FFF2-40B4-BE49-F238E27FC236}">
              <a16:creationId xmlns:a16="http://schemas.microsoft.com/office/drawing/2014/main" id="{866BA845-0553-4353-9A33-31355B7D59D1}"/>
            </a:ext>
          </a:extLst>
        </xdr:cNvPr>
        <xdr:cNvSpPr txBox="1"/>
      </xdr:nvSpPr>
      <xdr:spPr>
        <a:xfrm>
          <a:off x="19310427" y="106573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86123</xdr:rowOff>
    </xdr:from>
    <xdr:ext cx="469744" cy="259045"/>
    <xdr:sp macro="" textlink="">
      <xdr:nvSpPr>
        <xdr:cNvPr id="626" name="n_4aveValue【学校施設】&#10;一人当たり面積">
          <a:extLst>
            <a:ext uri="{FF2B5EF4-FFF2-40B4-BE49-F238E27FC236}">
              <a16:creationId xmlns:a16="http://schemas.microsoft.com/office/drawing/2014/main" id="{44EBEC33-8441-40FD-B9C3-0F315F3CCC51}"/>
            </a:ext>
          </a:extLst>
        </xdr:cNvPr>
        <xdr:cNvSpPr txBox="1"/>
      </xdr:nvSpPr>
      <xdr:spPr>
        <a:xfrm>
          <a:off x="18421427" y="10716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57</xdr:row>
      <xdr:rowOff>98188</xdr:rowOff>
    </xdr:from>
    <xdr:ext cx="469744" cy="259045"/>
    <xdr:sp macro="" textlink="">
      <xdr:nvSpPr>
        <xdr:cNvPr id="627" name="n_1mainValue【学校施設】&#10;一人当たり面積">
          <a:extLst>
            <a:ext uri="{FF2B5EF4-FFF2-40B4-BE49-F238E27FC236}">
              <a16:creationId xmlns:a16="http://schemas.microsoft.com/office/drawing/2014/main" id="{68114955-D925-4F51-9ACE-0DC9835A0A5D}"/>
            </a:ext>
          </a:extLst>
        </xdr:cNvPr>
        <xdr:cNvSpPr txBox="1"/>
      </xdr:nvSpPr>
      <xdr:spPr>
        <a:xfrm>
          <a:off x="21075727" y="9870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9415</xdr:rowOff>
    </xdr:from>
    <xdr:ext cx="469744" cy="259045"/>
    <xdr:sp macro="" textlink="">
      <xdr:nvSpPr>
        <xdr:cNvPr id="628" name="n_2mainValue【学校施設】&#10;一人当たり面積">
          <a:extLst>
            <a:ext uri="{FF2B5EF4-FFF2-40B4-BE49-F238E27FC236}">
              <a16:creationId xmlns:a16="http://schemas.microsoft.com/office/drawing/2014/main" id="{A170306A-D755-481A-AE81-E2C148CE06BF}"/>
            </a:ext>
          </a:extLst>
        </xdr:cNvPr>
        <xdr:cNvSpPr txBox="1"/>
      </xdr:nvSpPr>
      <xdr:spPr>
        <a:xfrm>
          <a:off x="20199427" y="9953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28846</xdr:rowOff>
    </xdr:from>
    <xdr:ext cx="469744" cy="259045"/>
    <xdr:sp macro="" textlink="">
      <xdr:nvSpPr>
        <xdr:cNvPr id="629" name="n_3mainValue【学校施設】&#10;一人当たり面積">
          <a:extLst>
            <a:ext uri="{FF2B5EF4-FFF2-40B4-BE49-F238E27FC236}">
              <a16:creationId xmlns:a16="http://schemas.microsoft.com/office/drawing/2014/main" id="{359FB4CD-31A3-43A2-8A47-A142464B8C65}"/>
            </a:ext>
          </a:extLst>
        </xdr:cNvPr>
        <xdr:cNvSpPr txBox="1"/>
      </xdr:nvSpPr>
      <xdr:spPr>
        <a:xfrm>
          <a:off x="19310427" y="10315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45991</xdr:rowOff>
    </xdr:from>
    <xdr:ext cx="469744" cy="259045"/>
    <xdr:sp macro="" textlink="">
      <xdr:nvSpPr>
        <xdr:cNvPr id="630" name="n_4mainValue【学校施設】&#10;一人当たり面積">
          <a:extLst>
            <a:ext uri="{FF2B5EF4-FFF2-40B4-BE49-F238E27FC236}">
              <a16:creationId xmlns:a16="http://schemas.microsoft.com/office/drawing/2014/main" id="{7277A68F-85B4-4B3A-B797-34B6C31282C3}"/>
            </a:ext>
          </a:extLst>
        </xdr:cNvPr>
        <xdr:cNvSpPr txBox="1"/>
      </xdr:nvSpPr>
      <xdr:spPr>
        <a:xfrm>
          <a:off x="18421427" y="10332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31" name="正方形/長方形 630">
          <a:extLst>
            <a:ext uri="{FF2B5EF4-FFF2-40B4-BE49-F238E27FC236}">
              <a16:creationId xmlns:a16="http://schemas.microsoft.com/office/drawing/2014/main" id="{BC8C1BB3-F3A5-469F-9E55-42A264C368BD}"/>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2" name="正方形/長方形 631">
          <a:extLst>
            <a:ext uri="{FF2B5EF4-FFF2-40B4-BE49-F238E27FC236}">
              <a16:creationId xmlns:a16="http://schemas.microsoft.com/office/drawing/2014/main" id="{168D86B3-F8E9-4DDD-AD52-02310591A53B}"/>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3" name="正方形/長方形 632">
          <a:extLst>
            <a:ext uri="{FF2B5EF4-FFF2-40B4-BE49-F238E27FC236}">
              <a16:creationId xmlns:a16="http://schemas.microsoft.com/office/drawing/2014/main" id="{1554F125-799D-4B25-8B94-62F8C2B61495}"/>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4" name="正方形/長方形 633">
          <a:extLst>
            <a:ext uri="{FF2B5EF4-FFF2-40B4-BE49-F238E27FC236}">
              <a16:creationId xmlns:a16="http://schemas.microsoft.com/office/drawing/2014/main" id="{D2A1EC5B-6B27-46AD-9D55-14138E334934}"/>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5" name="正方形/長方形 634">
          <a:extLst>
            <a:ext uri="{FF2B5EF4-FFF2-40B4-BE49-F238E27FC236}">
              <a16:creationId xmlns:a16="http://schemas.microsoft.com/office/drawing/2014/main" id="{FEE4C476-F18C-4F2D-8704-CA6CD3037291}"/>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6" name="正方形/長方形 635">
          <a:extLst>
            <a:ext uri="{FF2B5EF4-FFF2-40B4-BE49-F238E27FC236}">
              <a16:creationId xmlns:a16="http://schemas.microsoft.com/office/drawing/2014/main" id="{D569FA6B-C963-4939-ABAC-FC518AE3F13C}"/>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7" name="正方形/長方形 636">
          <a:extLst>
            <a:ext uri="{FF2B5EF4-FFF2-40B4-BE49-F238E27FC236}">
              <a16:creationId xmlns:a16="http://schemas.microsoft.com/office/drawing/2014/main" id="{81C957B7-A9FA-4975-852C-99867C1333FF}"/>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8" name="正方形/長方形 637">
          <a:extLst>
            <a:ext uri="{FF2B5EF4-FFF2-40B4-BE49-F238E27FC236}">
              <a16:creationId xmlns:a16="http://schemas.microsoft.com/office/drawing/2014/main" id="{A6199AE6-7C1B-4334-A2DD-B5259F60E730}"/>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9" name="正方形/長方形 638">
          <a:extLst>
            <a:ext uri="{FF2B5EF4-FFF2-40B4-BE49-F238E27FC236}">
              <a16:creationId xmlns:a16="http://schemas.microsoft.com/office/drawing/2014/main" id="{10227103-5B91-4E85-8641-85C471894CBD}"/>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40" name="正方形/長方形 639">
          <a:extLst>
            <a:ext uri="{FF2B5EF4-FFF2-40B4-BE49-F238E27FC236}">
              <a16:creationId xmlns:a16="http://schemas.microsoft.com/office/drawing/2014/main" id="{55A5F4B1-7AC1-49C2-A3CB-39466040C7C3}"/>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41" name="正方形/長方形 640">
          <a:extLst>
            <a:ext uri="{FF2B5EF4-FFF2-40B4-BE49-F238E27FC236}">
              <a16:creationId xmlns:a16="http://schemas.microsoft.com/office/drawing/2014/main" id="{29BBB5C0-BEF1-45FB-AF6E-95DD93C8D2BF}"/>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42" name="正方形/長方形 641">
          <a:extLst>
            <a:ext uri="{FF2B5EF4-FFF2-40B4-BE49-F238E27FC236}">
              <a16:creationId xmlns:a16="http://schemas.microsoft.com/office/drawing/2014/main" id="{F7BE0196-D9C3-4204-BAD3-C0BB45A32B5D}"/>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43" name="正方形/長方形 642">
          <a:extLst>
            <a:ext uri="{FF2B5EF4-FFF2-40B4-BE49-F238E27FC236}">
              <a16:creationId xmlns:a16="http://schemas.microsoft.com/office/drawing/2014/main" id="{8BB4D007-FA0A-4109-952A-7FD19652EED4}"/>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44" name="正方形/長方形 643">
          <a:extLst>
            <a:ext uri="{FF2B5EF4-FFF2-40B4-BE49-F238E27FC236}">
              <a16:creationId xmlns:a16="http://schemas.microsoft.com/office/drawing/2014/main" id="{9DC66538-2443-41AC-8522-4027072A3022}"/>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5" name="正方形/長方形 644">
          <a:extLst>
            <a:ext uri="{FF2B5EF4-FFF2-40B4-BE49-F238E27FC236}">
              <a16:creationId xmlns:a16="http://schemas.microsoft.com/office/drawing/2014/main" id="{6E197B82-7821-48F0-9483-FA8291417737}"/>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6" name="正方形/長方形 645">
          <a:extLst>
            <a:ext uri="{FF2B5EF4-FFF2-40B4-BE49-F238E27FC236}">
              <a16:creationId xmlns:a16="http://schemas.microsoft.com/office/drawing/2014/main" id="{561A1BE9-13BA-4B3C-8D9C-963DC9D53F8C}"/>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7" name="正方形/長方形 646">
          <a:extLst>
            <a:ext uri="{FF2B5EF4-FFF2-40B4-BE49-F238E27FC236}">
              <a16:creationId xmlns:a16="http://schemas.microsoft.com/office/drawing/2014/main" id="{B7847632-F988-4A6B-96C3-492343D68564}"/>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8" name="正方形/長方形 647">
          <a:extLst>
            <a:ext uri="{FF2B5EF4-FFF2-40B4-BE49-F238E27FC236}">
              <a16:creationId xmlns:a16="http://schemas.microsoft.com/office/drawing/2014/main" id="{053B78E7-01BD-43D2-8A46-71245B36D384}"/>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9" name="正方形/長方形 648">
          <a:extLst>
            <a:ext uri="{FF2B5EF4-FFF2-40B4-BE49-F238E27FC236}">
              <a16:creationId xmlns:a16="http://schemas.microsoft.com/office/drawing/2014/main" id="{353037A5-C201-44CC-AD45-F976DE5FC42D}"/>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50" name="正方形/長方形 649">
          <a:extLst>
            <a:ext uri="{FF2B5EF4-FFF2-40B4-BE49-F238E27FC236}">
              <a16:creationId xmlns:a16="http://schemas.microsoft.com/office/drawing/2014/main" id="{3ADAEBFA-81D0-4DA9-BD47-C6878743D65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51" name="正方形/長方形 650">
          <a:extLst>
            <a:ext uri="{FF2B5EF4-FFF2-40B4-BE49-F238E27FC236}">
              <a16:creationId xmlns:a16="http://schemas.microsoft.com/office/drawing/2014/main" id="{F78BE225-4490-4079-8C37-D4A2EEAC21BA}"/>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52" name="正方形/長方形 651">
          <a:extLst>
            <a:ext uri="{FF2B5EF4-FFF2-40B4-BE49-F238E27FC236}">
              <a16:creationId xmlns:a16="http://schemas.microsoft.com/office/drawing/2014/main" id="{B23C8AC0-7631-4916-8079-6D140CBC1018}"/>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3" name="正方形/長方形 652">
          <a:extLst>
            <a:ext uri="{FF2B5EF4-FFF2-40B4-BE49-F238E27FC236}">
              <a16:creationId xmlns:a16="http://schemas.microsoft.com/office/drawing/2014/main" id="{006F7325-2331-40D6-B2DB-0D39308750F2}"/>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4" name="正方形/長方形 653">
          <a:extLst>
            <a:ext uri="{FF2B5EF4-FFF2-40B4-BE49-F238E27FC236}">
              <a16:creationId xmlns:a16="http://schemas.microsoft.com/office/drawing/2014/main" id="{AA3123E4-BB4F-4377-898D-EED976A883F6}"/>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5" name="テキスト ボックス 654">
          <a:extLst>
            <a:ext uri="{FF2B5EF4-FFF2-40B4-BE49-F238E27FC236}">
              <a16:creationId xmlns:a16="http://schemas.microsoft.com/office/drawing/2014/main" id="{DC60DD9C-F49A-4BF5-837B-D8A2FC78208E}"/>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6" name="直線コネクタ 655">
          <a:extLst>
            <a:ext uri="{FF2B5EF4-FFF2-40B4-BE49-F238E27FC236}">
              <a16:creationId xmlns:a16="http://schemas.microsoft.com/office/drawing/2014/main" id="{22D17212-F108-4EBF-AFD7-C915EBD44FDF}"/>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7" name="テキスト ボックス 656">
          <a:extLst>
            <a:ext uri="{FF2B5EF4-FFF2-40B4-BE49-F238E27FC236}">
              <a16:creationId xmlns:a16="http://schemas.microsoft.com/office/drawing/2014/main" id="{DE2D2A77-A36D-4862-903A-F8D929A3D571}"/>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8" name="直線コネクタ 657">
          <a:extLst>
            <a:ext uri="{FF2B5EF4-FFF2-40B4-BE49-F238E27FC236}">
              <a16:creationId xmlns:a16="http://schemas.microsoft.com/office/drawing/2014/main" id="{C401FCFF-C492-46B7-BFD4-5DE898EA9F74}"/>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9" name="テキスト ボックス 658">
          <a:extLst>
            <a:ext uri="{FF2B5EF4-FFF2-40B4-BE49-F238E27FC236}">
              <a16:creationId xmlns:a16="http://schemas.microsoft.com/office/drawing/2014/main" id="{AD1C27AE-BB3B-4CBD-9622-89CA350A855E}"/>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60" name="直線コネクタ 659">
          <a:extLst>
            <a:ext uri="{FF2B5EF4-FFF2-40B4-BE49-F238E27FC236}">
              <a16:creationId xmlns:a16="http://schemas.microsoft.com/office/drawing/2014/main" id="{A6DF2C8D-236A-41D7-BCE8-7900336F7759}"/>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61" name="テキスト ボックス 660">
          <a:extLst>
            <a:ext uri="{FF2B5EF4-FFF2-40B4-BE49-F238E27FC236}">
              <a16:creationId xmlns:a16="http://schemas.microsoft.com/office/drawing/2014/main" id="{142D04F4-4FC8-4FF5-93DF-114EB3791B7C}"/>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62" name="直線コネクタ 661">
          <a:extLst>
            <a:ext uri="{FF2B5EF4-FFF2-40B4-BE49-F238E27FC236}">
              <a16:creationId xmlns:a16="http://schemas.microsoft.com/office/drawing/2014/main" id="{FBE5EFBA-99FA-43F4-AEC6-245404AC9251}"/>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63" name="テキスト ボックス 662">
          <a:extLst>
            <a:ext uri="{FF2B5EF4-FFF2-40B4-BE49-F238E27FC236}">
              <a16:creationId xmlns:a16="http://schemas.microsoft.com/office/drawing/2014/main" id="{0EE2A6A7-4414-447C-AE38-7158D2CDF4CC}"/>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64" name="直線コネクタ 663">
          <a:extLst>
            <a:ext uri="{FF2B5EF4-FFF2-40B4-BE49-F238E27FC236}">
              <a16:creationId xmlns:a16="http://schemas.microsoft.com/office/drawing/2014/main" id="{39519638-C5DB-4E90-9D37-068A845A1D95}"/>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65" name="テキスト ボックス 664">
          <a:extLst>
            <a:ext uri="{FF2B5EF4-FFF2-40B4-BE49-F238E27FC236}">
              <a16:creationId xmlns:a16="http://schemas.microsoft.com/office/drawing/2014/main" id="{EDD62DB5-3277-4D86-B3B5-F8A06AD9398A}"/>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66" name="直線コネクタ 665">
          <a:extLst>
            <a:ext uri="{FF2B5EF4-FFF2-40B4-BE49-F238E27FC236}">
              <a16:creationId xmlns:a16="http://schemas.microsoft.com/office/drawing/2014/main" id="{FC12BAD8-AD40-4E8C-8894-9BA8F3508E36}"/>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67" name="テキスト ボックス 666">
          <a:extLst>
            <a:ext uri="{FF2B5EF4-FFF2-40B4-BE49-F238E27FC236}">
              <a16:creationId xmlns:a16="http://schemas.microsoft.com/office/drawing/2014/main" id="{BE2837CD-F0AA-443E-811E-6739815761A1}"/>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8" name="直線コネクタ 667">
          <a:extLst>
            <a:ext uri="{FF2B5EF4-FFF2-40B4-BE49-F238E27FC236}">
              <a16:creationId xmlns:a16="http://schemas.microsoft.com/office/drawing/2014/main" id="{DC422050-02B6-422C-9487-A9EC5762BF32}"/>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69" name="テキスト ボックス 668">
          <a:extLst>
            <a:ext uri="{FF2B5EF4-FFF2-40B4-BE49-F238E27FC236}">
              <a16:creationId xmlns:a16="http://schemas.microsoft.com/office/drawing/2014/main" id="{58BD1783-5349-402F-8DAC-3CC284422A65}"/>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70" name="【公民館】&#10;有形固定資産減価償却率グラフ枠">
          <a:extLst>
            <a:ext uri="{FF2B5EF4-FFF2-40B4-BE49-F238E27FC236}">
              <a16:creationId xmlns:a16="http://schemas.microsoft.com/office/drawing/2014/main" id="{AE7BA0EF-815F-4C0A-812C-9D726CDF1A76}"/>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106680</xdr:rowOff>
    </xdr:from>
    <xdr:to>
      <xdr:col>85</xdr:col>
      <xdr:colOff>126364</xdr:colOff>
      <xdr:row>108</xdr:row>
      <xdr:rowOff>152400</xdr:rowOff>
    </xdr:to>
    <xdr:cxnSp macro="">
      <xdr:nvCxnSpPr>
        <xdr:cNvPr id="671" name="直線コネクタ 670">
          <a:extLst>
            <a:ext uri="{FF2B5EF4-FFF2-40B4-BE49-F238E27FC236}">
              <a16:creationId xmlns:a16="http://schemas.microsoft.com/office/drawing/2014/main" id="{6D87F6EF-E935-4A71-A819-18EC370AA019}"/>
            </a:ext>
          </a:extLst>
        </xdr:cNvPr>
        <xdr:cNvCxnSpPr/>
      </xdr:nvCxnSpPr>
      <xdr:spPr>
        <a:xfrm flipV="1">
          <a:off x="16318864" y="17080230"/>
          <a:ext cx="0" cy="15887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72" name="【公民館】&#10;有形固定資産減価償却率最小値テキスト">
          <a:extLst>
            <a:ext uri="{FF2B5EF4-FFF2-40B4-BE49-F238E27FC236}">
              <a16:creationId xmlns:a16="http://schemas.microsoft.com/office/drawing/2014/main" id="{DE5AE828-0F74-4BEE-9248-F22CF6294934}"/>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73" name="直線コネクタ 672">
          <a:extLst>
            <a:ext uri="{FF2B5EF4-FFF2-40B4-BE49-F238E27FC236}">
              <a16:creationId xmlns:a16="http://schemas.microsoft.com/office/drawing/2014/main" id="{F167B0FA-DD71-41F1-A4F2-12C46AE69533}"/>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53357</xdr:rowOff>
    </xdr:from>
    <xdr:ext cx="405111" cy="259045"/>
    <xdr:sp macro="" textlink="">
      <xdr:nvSpPr>
        <xdr:cNvPr id="674" name="【公民館】&#10;有形固定資産減価償却率最大値テキスト">
          <a:extLst>
            <a:ext uri="{FF2B5EF4-FFF2-40B4-BE49-F238E27FC236}">
              <a16:creationId xmlns:a16="http://schemas.microsoft.com/office/drawing/2014/main" id="{06ECA7FB-9A5C-41CA-B6AC-832AA53FD61F}"/>
            </a:ext>
          </a:extLst>
        </xdr:cNvPr>
        <xdr:cNvSpPr txBox="1"/>
      </xdr:nvSpPr>
      <xdr:spPr>
        <a:xfrm>
          <a:off x="16357600" y="16855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106680</xdr:rowOff>
    </xdr:from>
    <xdr:to>
      <xdr:col>86</xdr:col>
      <xdr:colOff>25400</xdr:colOff>
      <xdr:row>99</xdr:row>
      <xdr:rowOff>106680</xdr:rowOff>
    </xdr:to>
    <xdr:cxnSp macro="">
      <xdr:nvCxnSpPr>
        <xdr:cNvPr id="675" name="直線コネクタ 674">
          <a:extLst>
            <a:ext uri="{FF2B5EF4-FFF2-40B4-BE49-F238E27FC236}">
              <a16:creationId xmlns:a16="http://schemas.microsoft.com/office/drawing/2014/main" id="{80A6056C-0D3A-4CC0-9412-22FD6E073399}"/>
            </a:ext>
          </a:extLst>
        </xdr:cNvPr>
        <xdr:cNvCxnSpPr/>
      </xdr:nvCxnSpPr>
      <xdr:spPr>
        <a:xfrm>
          <a:off x="16230600" y="17080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124477</xdr:rowOff>
    </xdr:from>
    <xdr:ext cx="405111" cy="259045"/>
    <xdr:sp macro="" textlink="">
      <xdr:nvSpPr>
        <xdr:cNvPr id="676" name="【公民館】&#10;有形固定資産減価償却率平均値テキスト">
          <a:extLst>
            <a:ext uri="{FF2B5EF4-FFF2-40B4-BE49-F238E27FC236}">
              <a16:creationId xmlns:a16="http://schemas.microsoft.com/office/drawing/2014/main" id="{4C3F7B1C-65D0-47D0-984D-E9BE758754E0}"/>
            </a:ext>
          </a:extLst>
        </xdr:cNvPr>
        <xdr:cNvSpPr txBox="1"/>
      </xdr:nvSpPr>
      <xdr:spPr>
        <a:xfrm>
          <a:off x="16357600" y="179552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101600</xdr:rowOff>
    </xdr:from>
    <xdr:to>
      <xdr:col>85</xdr:col>
      <xdr:colOff>177800</xdr:colOff>
      <xdr:row>106</xdr:row>
      <xdr:rowOff>31750</xdr:rowOff>
    </xdr:to>
    <xdr:sp macro="" textlink="">
      <xdr:nvSpPr>
        <xdr:cNvPr id="677" name="フローチャート: 判断 676">
          <a:extLst>
            <a:ext uri="{FF2B5EF4-FFF2-40B4-BE49-F238E27FC236}">
              <a16:creationId xmlns:a16="http://schemas.microsoft.com/office/drawing/2014/main" id="{3B7EC55A-C3E2-42FE-9903-BC78C719751A}"/>
            </a:ext>
          </a:extLst>
        </xdr:cNvPr>
        <xdr:cNvSpPr/>
      </xdr:nvSpPr>
      <xdr:spPr>
        <a:xfrm>
          <a:off x="16268700" y="18103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114936</xdr:rowOff>
    </xdr:from>
    <xdr:to>
      <xdr:col>81</xdr:col>
      <xdr:colOff>101600</xdr:colOff>
      <xdr:row>105</xdr:row>
      <xdr:rowOff>45086</xdr:rowOff>
    </xdr:to>
    <xdr:sp macro="" textlink="">
      <xdr:nvSpPr>
        <xdr:cNvPr id="678" name="フローチャート: 判断 677">
          <a:extLst>
            <a:ext uri="{FF2B5EF4-FFF2-40B4-BE49-F238E27FC236}">
              <a16:creationId xmlns:a16="http://schemas.microsoft.com/office/drawing/2014/main" id="{622B67B2-4DA0-40A9-B923-3982638950A3}"/>
            </a:ext>
          </a:extLst>
        </xdr:cNvPr>
        <xdr:cNvSpPr/>
      </xdr:nvSpPr>
      <xdr:spPr>
        <a:xfrm>
          <a:off x="15430500" y="17945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29211</xdr:rowOff>
    </xdr:from>
    <xdr:to>
      <xdr:col>76</xdr:col>
      <xdr:colOff>165100</xdr:colOff>
      <xdr:row>105</xdr:row>
      <xdr:rowOff>130811</xdr:rowOff>
    </xdr:to>
    <xdr:sp macro="" textlink="">
      <xdr:nvSpPr>
        <xdr:cNvPr id="679" name="フローチャート: 判断 678">
          <a:extLst>
            <a:ext uri="{FF2B5EF4-FFF2-40B4-BE49-F238E27FC236}">
              <a16:creationId xmlns:a16="http://schemas.microsoft.com/office/drawing/2014/main" id="{B7199578-F106-4CC6-BCF5-E3CCAF9620E4}"/>
            </a:ext>
          </a:extLst>
        </xdr:cNvPr>
        <xdr:cNvSpPr/>
      </xdr:nvSpPr>
      <xdr:spPr>
        <a:xfrm>
          <a:off x="14541500" y="18031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139700</xdr:rowOff>
    </xdr:from>
    <xdr:to>
      <xdr:col>72</xdr:col>
      <xdr:colOff>38100</xdr:colOff>
      <xdr:row>105</xdr:row>
      <xdr:rowOff>69850</xdr:rowOff>
    </xdr:to>
    <xdr:sp macro="" textlink="">
      <xdr:nvSpPr>
        <xdr:cNvPr id="680" name="フローチャート: 判断 679">
          <a:extLst>
            <a:ext uri="{FF2B5EF4-FFF2-40B4-BE49-F238E27FC236}">
              <a16:creationId xmlns:a16="http://schemas.microsoft.com/office/drawing/2014/main" id="{570B4979-7A2E-46D6-AC33-FE265AE4A56B}"/>
            </a:ext>
          </a:extLst>
        </xdr:cNvPr>
        <xdr:cNvSpPr/>
      </xdr:nvSpPr>
      <xdr:spPr>
        <a:xfrm>
          <a:off x="13652500" y="1797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6350</xdr:rowOff>
    </xdr:from>
    <xdr:to>
      <xdr:col>67</xdr:col>
      <xdr:colOff>101600</xdr:colOff>
      <xdr:row>105</xdr:row>
      <xdr:rowOff>107950</xdr:rowOff>
    </xdr:to>
    <xdr:sp macro="" textlink="">
      <xdr:nvSpPr>
        <xdr:cNvPr id="681" name="フローチャート: 判断 680">
          <a:extLst>
            <a:ext uri="{FF2B5EF4-FFF2-40B4-BE49-F238E27FC236}">
              <a16:creationId xmlns:a16="http://schemas.microsoft.com/office/drawing/2014/main" id="{4860AE0E-9DC7-4D05-B629-C0D09F7963B4}"/>
            </a:ext>
          </a:extLst>
        </xdr:cNvPr>
        <xdr:cNvSpPr/>
      </xdr:nvSpPr>
      <xdr:spPr>
        <a:xfrm>
          <a:off x="12763500" y="1800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7EA5743A-A9EE-46BA-A792-40CB3335DA4B}"/>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3" name="テキスト ボックス 682">
          <a:extLst>
            <a:ext uri="{FF2B5EF4-FFF2-40B4-BE49-F238E27FC236}">
              <a16:creationId xmlns:a16="http://schemas.microsoft.com/office/drawing/2014/main" id="{014F5685-07D4-48AC-88B9-046AB783357A}"/>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4" name="テキスト ボックス 683">
          <a:extLst>
            <a:ext uri="{FF2B5EF4-FFF2-40B4-BE49-F238E27FC236}">
              <a16:creationId xmlns:a16="http://schemas.microsoft.com/office/drawing/2014/main" id="{6ABCE5A7-360E-4DC5-9A4D-FE2562BB0E31}"/>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5" name="テキスト ボックス 684">
          <a:extLst>
            <a:ext uri="{FF2B5EF4-FFF2-40B4-BE49-F238E27FC236}">
              <a16:creationId xmlns:a16="http://schemas.microsoft.com/office/drawing/2014/main" id="{15BB746D-9DE5-4A5D-98B0-0DA3A303596C}"/>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6" name="テキスト ボックス 685">
          <a:extLst>
            <a:ext uri="{FF2B5EF4-FFF2-40B4-BE49-F238E27FC236}">
              <a16:creationId xmlns:a16="http://schemas.microsoft.com/office/drawing/2014/main" id="{9B2447B6-6D0A-459E-BDAD-0806CF2F33EF}"/>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33020</xdr:rowOff>
    </xdr:from>
    <xdr:to>
      <xdr:col>85</xdr:col>
      <xdr:colOff>177800</xdr:colOff>
      <xdr:row>107</xdr:row>
      <xdr:rowOff>134620</xdr:rowOff>
    </xdr:to>
    <xdr:sp macro="" textlink="">
      <xdr:nvSpPr>
        <xdr:cNvPr id="687" name="楕円 686">
          <a:extLst>
            <a:ext uri="{FF2B5EF4-FFF2-40B4-BE49-F238E27FC236}">
              <a16:creationId xmlns:a16="http://schemas.microsoft.com/office/drawing/2014/main" id="{AF562072-A16E-400D-A7E0-D7DA4BD22FC7}"/>
            </a:ext>
          </a:extLst>
        </xdr:cNvPr>
        <xdr:cNvSpPr/>
      </xdr:nvSpPr>
      <xdr:spPr>
        <a:xfrm>
          <a:off x="16268700" y="18378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11447</xdr:rowOff>
    </xdr:from>
    <xdr:ext cx="405111" cy="259045"/>
    <xdr:sp macro="" textlink="">
      <xdr:nvSpPr>
        <xdr:cNvPr id="688" name="【公民館】&#10;有形固定資産減価償却率該当値テキスト">
          <a:extLst>
            <a:ext uri="{FF2B5EF4-FFF2-40B4-BE49-F238E27FC236}">
              <a16:creationId xmlns:a16="http://schemas.microsoft.com/office/drawing/2014/main" id="{7C2B433F-481C-4F01-B0AB-8CEBA28BCF00}"/>
            </a:ext>
          </a:extLst>
        </xdr:cNvPr>
        <xdr:cNvSpPr txBox="1"/>
      </xdr:nvSpPr>
      <xdr:spPr>
        <a:xfrm>
          <a:off x="16357600" y="18356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126364</xdr:rowOff>
    </xdr:from>
    <xdr:to>
      <xdr:col>81</xdr:col>
      <xdr:colOff>101600</xdr:colOff>
      <xdr:row>107</xdr:row>
      <xdr:rowOff>56514</xdr:rowOff>
    </xdr:to>
    <xdr:sp macro="" textlink="">
      <xdr:nvSpPr>
        <xdr:cNvPr id="689" name="楕円 688">
          <a:extLst>
            <a:ext uri="{FF2B5EF4-FFF2-40B4-BE49-F238E27FC236}">
              <a16:creationId xmlns:a16="http://schemas.microsoft.com/office/drawing/2014/main" id="{49893116-8DB1-4136-8DC3-1B16D60900D8}"/>
            </a:ext>
          </a:extLst>
        </xdr:cNvPr>
        <xdr:cNvSpPr/>
      </xdr:nvSpPr>
      <xdr:spPr>
        <a:xfrm>
          <a:off x="15430500" y="18300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5714</xdr:rowOff>
    </xdr:from>
    <xdr:to>
      <xdr:col>85</xdr:col>
      <xdr:colOff>127000</xdr:colOff>
      <xdr:row>107</xdr:row>
      <xdr:rowOff>83820</xdr:rowOff>
    </xdr:to>
    <xdr:cxnSp macro="">
      <xdr:nvCxnSpPr>
        <xdr:cNvPr id="690" name="直線コネクタ 689">
          <a:extLst>
            <a:ext uri="{FF2B5EF4-FFF2-40B4-BE49-F238E27FC236}">
              <a16:creationId xmlns:a16="http://schemas.microsoft.com/office/drawing/2014/main" id="{A84E942B-802C-4D20-A45F-3194B343A2AB}"/>
            </a:ext>
          </a:extLst>
        </xdr:cNvPr>
        <xdr:cNvCxnSpPr/>
      </xdr:nvCxnSpPr>
      <xdr:spPr>
        <a:xfrm>
          <a:off x="15481300" y="18350864"/>
          <a:ext cx="838200" cy="78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154939</xdr:rowOff>
    </xdr:from>
    <xdr:to>
      <xdr:col>76</xdr:col>
      <xdr:colOff>165100</xdr:colOff>
      <xdr:row>107</xdr:row>
      <xdr:rowOff>85089</xdr:rowOff>
    </xdr:to>
    <xdr:sp macro="" textlink="">
      <xdr:nvSpPr>
        <xdr:cNvPr id="691" name="楕円 690">
          <a:extLst>
            <a:ext uri="{FF2B5EF4-FFF2-40B4-BE49-F238E27FC236}">
              <a16:creationId xmlns:a16="http://schemas.microsoft.com/office/drawing/2014/main" id="{69F49520-57A5-479D-862C-E1F5EE927EC7}"/>
            </a:ext>
          </a:extLst>
        </xdr:cNvPr>
        <xdr:cNvSpPr/>
      </xdr:nvSpPr>
      <xdr:spPr>
        <a:xfrm>
          <a:off x="14541500" y="18328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5714</xdr:rowOff>
    </xdr:from>
    <xdr:to>
      <xdr:col>81</xdr:col>
      <xdr:colOff>50800</xdr:colOff>
      <xdr:row>107</xdr:row>
      <xdr:rowOff>34289</xdr:rowOff>
    </xdr:to>
    <xdr:cxnSp macro="">
      <xdr:nvCxnSpPr>
        <xdr:cNvPr id="692" name="直線コネクタ 691">
          <a:extLst>
            <a:ext uri="{FF2B5EF4-FFF2-40B4-BE49-F238E27FC236}">
              <a16:creationId xmlns:a16="http://schemas.microsoft.com/office/drawing/2014/main" id="{07295653-D8AB-42EB-91B4-C11C715AEBDD}"/>
            </a:ext>
          </a:extLst>
        </xdr:cNvPr>
        <xdr:cNvCxnSpPr/>
      </xdr:nvCxnSpPr>
      <xdr:spPr>
        <a:xfrm flipV="1">
          <a:off x="14592300" y="18350864"/>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97789</xdr:rowOff>
    </xdr:from>
    <xdr:to>
      <xdr:col>72</xdr:col>
      <xdr:colOff>38100</xdr:colOff>
      <xdr:row>109</xdr:row>
      <xdr:rowOff>27939</xdr:rowOff>
    </xdr:to>
    <xdr:sp macro="" textlink="">
      <xdr:nvSpPr>
        <xdr:cNvPr id="693" name="楕円 692">
          <a:extLst>
            <a:ext uri="{FF2B5EF4-FFF2-40B4-BE49-F238E27FC236}">
              <a16:creationId xmlns:a16="http://schemas.microsoft.com/office/drawing/2014/main" id="{CE73795D-1520-4F7C-87C3-7E4BC600DBFF}"/>
            </a:ext>
          </a:extLst>
        </xdr:cNvPr>
        <xdr:cNvSpPr/>
      </xdr:nvSpPr>
      <xdr:spPr>
        <a:xfrm>
          <a:off x="13652500" y="18614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34289</xdr:rowOff>
    </xdr:from>
    <xdr:to>
      <xdr:col>76</xdr:col>
      <xdr:colOff>114300</xdr:colOff>
      <xdr:row>108</xdr:row>
      <xdr:rowOff>148589</xdr:rowOff>
    </xdr:to>
    <xdr:cxnSp macro="">
      <xdr:nvCxnSpPr>
        <xdr:cNvPr id="694" name="直線コネクタ 693">
          <a:extLst>
            <a:ext uri="{FF2B5EF4-FFF2-40B4-BE49-F238E27FC236}">
              <a16:creationId xmlns:a16="http://schemas.microsoft.com/office/drawing/2014/main" id="{D494333F-21BF-4269-8E81-0C2E40467335}"/>
            </a:ext>
          </a:extLst>
        </xdr:cNvPr>
        <xdr:cNvCxnSpPr/>
      </xdr:nvCxnSpPr>
      <xdr:spPr>
        <a:xfrm flipV="1">
          <a:off x="13703300" y="18379439"/>
          <a:ext cx="889000" cy="285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101600</xdr:rowOff>
    </xdr:from>
    <xdr:to>
      <xdr:col>67</xdr:col>
      <xdr:colOff>101600</xdr:colOff>
      <xdr:row>109</xdr:row>
      <xdr:rowOff>31750</xdr:rowOff>
    </xdr:to>
    <xdr:sp macro="" textlink="">
      <xdr:nvSpPr>
        <xdr:cNvPr id="695" name="楕円 694">
          <a:extLst>
            <a:ext uri="{FF2B5EF4-FFF2-40B4-BE49-F238E27FC236}">
              <a16:creationId xmlns:a16="http://schemas.microsoft.com/office/drawing/2014/main" id="{01F135FD-0F55-49B8-8B11-926647237929}"/>
            </a:ext>
          </a:extLst>
        </xdr:cNvPr>
        <xdr:cNvSpPr/>
      </xdr:nvSpPr>
      <xdr:spPr>
        <a:xfrm>
          <a:off x="12763500" y="1861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148589</xdr:rowOff>
    </xdr:from>
    <xdr:to>
      <xdr:col>71</xdr:col>
      <xdr:colOff>177800</xdr:colOff>
      <xdr:row>108</xdr:row>
      <xdr:rowOff>152400</xdr:rowOff>
    </xdr:to>
    <xdr:cxnSp macro="">
      <xdr:nvCxnSpPr>
        <xdr:cNvPr id="696" name="直線コネクタ 695">
          <a:extLst>
            <a:ext uri="{FF2B5EF4-FFF2-40B4-BE49-F238E27FC236}">
              <a16:creationId xmlns:a16="http://schemas.microsoft.com/office/drawing/2014/main" id="{E037B841-1588-4E45-8F7F-FE12E918A8CC}"/>
            </a:ext>
          </a:extLst>
        </xdr:cNvPr>
        <xdr:cNvCxnSpPr/>
      </xdr:nvCxnSpPr>
      <xdr:spPr>
        <a:xfrm flipV="1">
          <a:off x="12814300" y="18665189"/>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61613</xdr:rowOff>
    </xdr:from>
    <xdr:ext cx="405111" cy="259045"/>
    <xdr:sp macro="" textlink="">
      <xdr:nvSpPr>
        <xdr:cNvPr id="697" name="n_1aveValue【公民館】&#10;有形固定資産減価償却率">
          <a:extLst>
            <a:ext uri="{FF2B5EF4-FFF2-40B4-BE49-F238E27FC236}">
              <a16:creationId xmlns:a16="http://schemas.microsoft.com/office/drawing/2014/main" id="{D058D862-16AB-4AB5-8593-873368B75622}"/>
            </a:ext>
          </a:extLst>
        </xdr:cNvPr>
        <xdr:cNvSpPr txBox="1"/>
      </xdr:nvSpPr>
      <xdr:spPr>
        <a:xfrm>
          <a:off x="15266044" y="17720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147338</xdr:rowOff>
    </xdr:from>
    <xdr:ext cx="405111" cy="259045"/>
    <xdr:sp macro="" textlink="">
      <xdr:nvSpPr>
        <xdr:cNvPr id="698" name="n_2aveValue【公民館】&#10;有形固定資産減価償却率">
          <a:extLst>
            <a:ext uri="{FF2B5EF4-FFF2-40B4-BE49-F238E27FC236}">
              <a16:creationId xmlns:a16="http://schemas.microsoft.com/office/drawing/2014/main" id="{16AD5463-387C-4978-9EC4-3E9A919D9C14}"/>
            </a:ext>
          </a:extLst>
        </xdr:cNvPr>
        <xdr:cNvSpPr txBox="1"/>
      </xdr:nvSpPr>
      <xdr:spPr>
        <a:xfrm>
          <a:off x="14389744" y="17806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86377</xdr:rowOff>
    </xdr:from>
    <xdr:ext cx="405111" cy="259045"/>
    <xdr:sp macro="" textlink="">
      <xdr:nvSpPr>
        <xdr:cNvPr id="699" name="n_3aveValue【公民館】&#10;有形固定資産減価償却率">
          <a:extLst>
            <a:ext uri="{FF2B5EF4-FFF2-40B4-BE49-F238E27FC236}">
              <a16:creationId xmlns:a16="http://schemas.microsoft.com/office/drawing/2014/main" id="{5910B20C-5272-4081-9E99-6EDF148B09E1}"/>
            </a:ext>
          </a:extLst>
        </xdr:cNvPr>
        <xdr:cNvSpPr txBox="1"/>
      </xdr:nvSpPr>
      <xdr:spPr>
        <a:xfrm>
          <a:off x="13500744" y="1774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124477</xdr:rowOff>
    </xdr:from>
    <xdr:ext cx="405111" cy="259045"/>
    <xdr:sp macro="" textlink="">
      <xdr:nvSpPr>
        <xdr:cNvPr id="700" name="n_4aveValue【公民館】&#10;有形固定資産減価償却率">
          <a:extLst>
            <a:ext uri="{FF2B5EF4-FFF2-40B4-BE49-F238E27FC236}">
              <a16:creationId xmlns:a16="http://schemas.microsoft.com/office/drawing/2014/main" id="{EFF22B09-167B-4153-904E-42EFAACDCCF9}"/>
            </a:ext>
          </a:extLst>
        </xdr:cNvPr>
        <xdr:cNvSpPr txBox="1"/>
      </xdr:nvSpPr>
      <xdr:spPr>
        <a:xfrm>
          <a:off x="12611744" y="17783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47641</xdr:rowOff>
    </xdr:from>
    <xdr:ext cx="405111" cy="259045"/>
    <xdr:sp macro="" textlink="">
      <xdr:nvSpPr>
        <xdr:cNvPr id="701" name="n_1mainValue【公民館】&#10;有形固定資産減価償却率">
          <a:extLst>
            <a:ext uri="{FF2B5EF4-FFF2-40B4-BE49-F238E27FC236}">
              <a16:creationId xmlns:a16="http://schemas.microsoft.com/office/drawing/2014/main" id="{30F363FE-8FD4-4DC6-9155-EC6361FE9094}"/>
            </a:ext>
          </a:extLst>
        </xdr:cNvPr>
        <xdr:cNvSpPr txBox="1"/>
      </xdr:nvSpPr>
      <xdr:spPr>
        <a:xfrm>
          <a:off x="15266044" y="18392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76216</xdr:rowOff>
    </xdr:from>
    <xdr:ext cx="405111" cy="259045"/>
    <xdr:sp macro="" textlink="">
      <xdr:nvSpPr>
        <xdr:cNvPr id="702" name="n_2mainValue【公民館】&#10;有形固定資産減価償却率">
          <a:extLst>
            <a:ext uri="{FF2B5EF4-FFF2-40B4-BE49-F238E27FC236}">
              <a16:creationId xmlns:a16="http://schemas.microsoft.com/office/drawing/2014/main" id="{1BD33CCE-9415-4D5F-8C1C-726700D74626}"/>
            </a:ext>
          </a:extLst>
        </xdr:cNvPr>
        <xdr:cNvSpPr txBox="1"/>
      </xdr:nvSpPr>
      <xdr:spPr>
        <a:xfrm>
          <a:off x="14389744" y="18421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109</xdr:row>
      <xdr:rowOff>19066</xdr:rowOff>
    </xdr:from>
    <xdr:ext cx="405111" cy="259045"/>
    <xdr:sp macro="" textlink="">
      <xdr:nvSpPr>
        <xdr:cNvPr id="703" name="n_3mainValue【公民館】&#10;有形固定資産減価償却率">
          <a:extLst>
            <a:ext uri="{FF2B5EF4-FFF2-40B4-BE49-F238E27FC236}">
              <a16:creationId xmlns:a16="http://schemas.microsoft.com/office/drawing/2014/main" id="{42FE6435-D547-4D42-83E6-C8288D7CD031}"/>
            </a:ext>
          </a:extLst>
        </xdr:cNvPr>
        <xdr:cNvSpPr txBox="1"/>
      </xdr:nvSpPr>
      <xdr:spPr>
        <a:xfrm>
          <a:off x="13500744" y="18707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6427</xdr:colOff>
      <xdr:row>109</xdr:row>
      <xdr:rowOff>22877</xdr:rowOff>
    </xdr:from>
    <xdr:ext cx="469744" cy="259045"/>
    <xdr:sp macro="" textlink="">
      <xdr:nvSpPr>
        <xdr:cNvPr id="704" name="n_4mainValue【公民館】&#10;有形固定資産減価償却率">
          <a:extLst>
            <a:ext uri="{FF2B5EF4-FFF2-40B4-BE49-F238E27FC236}">
              <a16:creationId xmlns:a16="http://schemas.microsoft.com/office/drawing/2014/main" id="{E1C21997-6C09-4EE9-834E-F1896072A775}"/>
            </a:ext>
          </a:extLst>
        </xdr:cNvPr>
        <xdr:cNvSpPr txBox="1"/>
      </xdr:nvSpPr>
      <xdr:spPr>
        <a:xfrm>
          <a:off x="12579427" y="1871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5" name="正方形/長方形 704">
          <a:extLst>
            <a:ext uri="{FF2B5EF4-FFF2-40B4-BE49-F238E27FC236}">
              <a16:creationId xmlns:a16="http://schemas.microsoft.com/office/drawing/2014/main" id="{79A99D7E-3D16-45BE-95FA-C0ED91A1270D}"/>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6" name="正方形/長方形 705">
          <a:extLst>
            <a:ext uri="{FF2B5EF4-FFF2-40B4-BE49-F238E27FC236}">
              <a16:creationId xmlns:a16="http://schemas.microsoft.com/office/drawing/2014/main" id="{FD7F1DC4-C152-40B1-A94D-E613F9CA9B4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7" name="正方形/長方形 706">
          <a:extLst>
            <a:ext uri="{FF2B5EF4-FFF2-40B4-BE49-F238E27FC236}">
              <a16:creationId xmlns:a16="http://schemas.microsoft.com/office/drawing/2014/main" id="{3341D00A-28E2-49C4-92CD-4DA0C52991AE}"/>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8" name="正方形/長方形 707">
          <a:extLst>
            <a:ext uri="{FF2B5EF4-FFF2-40B4-BE49-F238E27FC236}">
              <a16:creationId xmlns:a16="http://schemas.microsoft.com/office/drawing/2014/main" id="{46A4FF73-7E60-4D5E-9827-7C2402F991AA}"/>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9" name="正方形/長方形 708">
          <a:extLst>
            <a:ext uri="{FF2B5EF4-FFF2-40B4-BE49-F238E27FC236}">
              <a16:creationId xmlns:a16="http://schemas.microsoft.com/office/drawing/2014/main" id="{1D340227-44BD-4BA5-B805-E006C8BD0A29}"/>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10" name="正方形/長方形 709">
          <a:extLst>
            <a:ext uri="{FF2B5EF4-FFF2-40B4-BE49-F238E27FC236}">
              <a16:creationId xmlns:a16="http://schemas.microsoft.com/office/drawing/2014/main" id="{51BE954A-0079-437F-9EB4-F0F7132F6BDB}"/>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11" name="正方形/長方形 710">
          <a:extLst>
            <a:ext uri="{FF2B5EF4-FFF2-40B4-BE49-F238E27FC236}">
              <a16:creationId xmlns:a16="http://schemas.microsoft.com/office/drawing/2014/main" id="{98408B6C-0CC5-4ABC-ADA1-C384734147D4}"/>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12" name="正方形/長方形 711">
          <a:extLst>
            <a:ext uri="{FF2B5EF4-FFF2-40B4-BE49-F238E27FC236}">
              <a16:creationId xmlns:a16="http://schemas.microsoft.com/office/drawing/2014/main" id="{D5FC3C7E-CCAB-4DE2-9AE2-362CBE3E6437}"/>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3" name="テキスト ボックス 712">
          <a:extLst>
            <a:ext uri="{FF2B5EF4-FFF2-40B4-BE49-F238E27FC236}">
              <a16:creationId xmlns:a16="http://schemas.microsoft.com/office/drawing/2014/main" id="{62B60232-1023-4924-8F19-DA5D20A72C91}"/>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4" name="直線コネクタ 713">
          <a:extLst>
            <a:ext uri="{FF2B5EF4-FFF2-40B4-BE49-F238E27FC236}">
              <a16:creationId xmlns:a16="http://schemas.microsoft.com/office/drawing/2014/main" id="{5F570894-F30F-44BE-A4CE-C3B20DD1EC44}"/>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15" name="直線コネクタ 714">
          <a:extLst>
            <a:ext uri="{FF2B5EF4-FFF2-40B4-BE49-F238E27FC236}">
              <a16:creationId xmlns:a16="http://schemas.microsoft.com/office/drawing/2014/main" id="{3B746FBC-BF73-4B52-87A7-24B419730BFA}"/>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16" name="テキスト ボックス 715">
          <a:extLst>
            <a:ext uri="{FF2B5EF4-FFF2-40B4-BE49-F238E27FC236}">
              <a16:creationId xmlns:a16="http://schemas.microsoft.com/office/drawing/2014/main" id="{0766E442-9BD7-41CA-93B7-148D74D9F3AD}"/>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17" name="直線コネクタ 716">
          <a:extLst>
            <a:ext uri="{FF2B5EF4-FFF2-40B4-BE49-F238E27FC236}">
              <a16:creationId xmlns:a16="http://schemas.microsoft.com/office/drawing/2014/main" id="{02FFB7FD-3191-422A-AB47-EA43CE7781D9}"/>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18" name="テキスト ボックス 717">
          <a:extLst>
            <a:ext uri="{FF2B5EF4-FFF2-40B4-BE49-F238E27FC236}">
              <a16:creationId xmlns:a16="http://schemas.microsoft.com/office/drawing/2014/main" id="{4F61872E-1B7A-4578-8940-B2E1C61A891F}"/>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19" name="直線コネクタ 718">
          <a:extLst>
            <a:ext uri="{FF2B5EF4-FFF2-40B4-BE49-F238E27FC236}">
              <a16:creationId xmlns:a16="http://schemas.microsoft.com/office/drawing/2014/main" id="{582D5BF8-58F6-4904-9058-564041E55F9F}"/>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20" name="テキスト ボックス 719">
          <a:extLst>
            <a:ext uri="{FF2B5EF4-FFF2-40B4-BE49-F238E27FC236}">
              <a16:creationId xmlns:a16="http://schemas.microsoft.com/office/drawing/2014/main" id="{F3858D2E-8392-4316-B1E2-16647CAD174F}"/>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21" name="直線コネクタ 720">
          <a:extLst>
            <a:ext uri="{FF2B5EF4-FFF2-40B4-BE49-F238E27FC236}">
              <a16:creationId xmlns:a16="http://schemas.microsoft.com/office/drawing/2014/main" id="{7F8B1D71-CC9D-4245-AF8A-BCC3AD5B4819}"/>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22" name="テキスト ボックス 721">
          <a:extLst>
            <a:ext uri="{FF2B5EF4-FFF2-40B4-BE49-F238E27FC236}">
              <a16:creationId xmlns:a16="http://schemas.microsoft.com/office/drawing/2014/main" id="{CA2C5F6C-ADF1-483F-BF17-B85A1D046CD0}"/>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23" name="直線コネクタ 722">
          <a:extLst>
            <a:ext uri="{FF2B5EF4-FFF2-40B4-BE49-F238E27FC236}">
              <a16:creationId xmlns:a16="http://schemas.microsoft.com/office/drawing/2014/main" id="{1E342441-64BC-4613-AC8D-D6F5D265DA40}"/>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24" name="テキスト ボックス 723">
          <a:extLst>
            <a:ext uri="{FF2B5EF4-FFF2-40B4-BE49-F238E27FC236}">
              <a16:creationId xmlns:a16="http://schemas.microsoft.com/office/drawing/2014/main" id="{DFBB880F-DBC4-4C97-B772-6C274F64A935}"/>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25" name="直線コネクタ 724">
          <a:extLst>
            <a:ext uri="{FF2B5EF4-FFF2-40B4-BE49-F238E27FC236}">
              <a16:creationId xmlns:a16="http://schemas.microsoft.com/office/drawing/2014/main" id="{6F38DD41-3D64-4C9A-B724-0CCA73936E26}"/>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26" name="テキスト ボックス 725">
          <a:extLst>
            <a:ext uri="{FF2B5EF4-FFF2-40B4-BE49-F238E27FC236}">
              <a16:creationId xmlns:a16="http://schemas.microsoft.com/office/drawing/2014/main" id="{ABC89198-59E9-4863-91FC-ABDEBA3F5994}"/>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7" name="直線コネクタ 726">
          <a:extLst>
            <a:ext uri="{FF2B5EF4-FFF2-40B4-BE49-F238E27FC236}">
              <a16:creationId xmlns:a16="http://schemas.microsoft.com/office/drawing/2014/main" id="{804546B1-963B-4DF9-9415-6A6D70C3B99E}"/>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8" name="テキスト ボックス 727">
          <a:extLst>
            <a:ext uri="{FF2B5EF4-FFF2-40B4-BE49-F238E27FC236}">
              <a16:creationId xmlns:a16="http://schemas.microsoft.com/office/drawing/2014/main" id="{00312DC2-DFB1-4703-8DAB-B389BEA9746A}"/>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9" name="【公民館】&#10;一人当たり面積グラフ枠">
          <a:extLst>
            <a:ext uri="{FF2B5EF4-FFF2-40B4-BE49-F238E27FC236}">
              <a16:creationId xmlns:a16="http://schemas.microsoft.com/office/drawing/2014/main" id="{1FAFFC4C-A1FA-4AC0-A6D9-63A3534FCFDD}"/>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135527</xdr:rowOff>
    </xdr:from>
    <xdr:to>
      <xdr:col>116</xdr:col>
      <xdr:colOff>62864</xdr:colOff>
      <xdr:row>109</xdr:row>
      <xdr:rowOff>24493</xdr:rowOff>
    </xdr:to>
    <xdr:cxnSp macro="">
      <xdr:nvCxnSpPr>
        <xdr:cNvPr id="730" name="直線コネクタ 729">
          <a:extLst>
            <a:ext uri="{FF2B5EF4-FFF2-40B4-BE49-F238E27FC236}">
              <a16:creationId xmlns:a16="http://schemas.microsoft.com/office/drawing/2014/main" id="{572D0745-0F30-4407-9CF4-96147E5671AD}"/>
            </a:ext>
          </a:extLst>
        </xdr:cNvPr>
        <xdr:cNvCxnSpPr/>
      </xdr:nvCxnSpPr>
      <xdr:spPr>
        <a:xfrm flipV="1">
          <a:off x="22160864" y="17109077"/>
          <a:ext cx="0" cy="16034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28320</xdr:rowOff>
    </xdr:from>
    <xdr:ext cx="469744" cy="259045"/>
    <xdr:sp macro="" textlink="">
      <xdr:nvSpPr>
        <xdr:cNvPr id="731" name="【公民館】&#10;一人当たり面積最小値テキスト">
          <a:extLst>
            <a:ext uri="{FF2B5EF4-FFF2-40B4-BE49-F238E27FC236}">
              <a16:creationId xmlns:a16="http://schemas.microsoft.com/office/drawing/2014/main" id="{B8962F3B-CE28-4DA2-B945-7F02DD5014A1}"/>
            </a:ext>
          </a:extLst>
        </xdr:cNvPr>
        <xdr:cNvSpPr txBox="1"/>
      </xdr:nvSpPr>
      <xdr:spPr>
        <a:xfrm>
          <a:off x="22199600" y="18716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24493</xdr:rowOff>
    </xdr:from>
    <xdr:to>
      <xdr:col>116</xdr:col>
      <xdr:colOff>152400</xdr:colOff>
      <xdr:row>109</xdr:row>
      <xdr:rowOff>24493</xdr:rowOff>
    </xdr:to>
    <xdr:cxnSp macro="">
      <xdr:nvCxnSpPr>
        <xdr:cNvPr id="732" name="直線コネクタ 731">
          <a:extLst>
            <a:ext uri="{FF2B5EF4-FFF2-40B4-BE49-F238E27FC236}">
              <a16:creationId xmlns:a16="http://schemas.microsoft.com/office/drawing/2014/main" id="{6E2223CA-3549-4037-8E6D-D048D84608AC}"/>
            </a:ext>
          </a:extLst>
        </xdr:cNvPr>
        <xdr:cNvCxnSpPr/>
      </xdr:nvCxnSpPr>
      <xdr:spPr>
        <a:xfrm>
          <a:off x="22072600" y="18712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82204</xdr:rowOff>
    </xdr:from>
    <xdr:ext cx="469744" cy="259045"/>
    <xdr:sp macro="" textlink="">
      <xdr:nvSpPr>
        <xdr:cNvPr id="733" name="【公民館】&#10;一人当たり面積最大値テキスト">
          <a:extLst>
            <a:ext uri="{FF2B5EF4-FFF2-40B4-BE49-F238E27FC236}">
              <a16:creationId xmlns:a16="http://schemas.microsoft.com/office/drawing/2014/main" id="{D23B9AF1-192B-4900-BB9F-D54A6E50B202}"/>
            </a:ext>
          </a:extLst>
        </xdr:cNvPr>
        <xdr:cNvSpPr txBox="1"/>
      </xdr:nvSpPr>
      <xdr:spPr>
        <a:xfrm>
          <a:off x="22199600" y="16884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135527</xdr:rowOff>
    </xdr:from>
    <xdr:to>
      <xdr:col>116</xdr:col>
      <xdr:colOff>152400</xdr:colOff>
      <xdr:row>99</xdr:row>
      <xdr:rowOff>135527</xdr:rowOff>
    </xdr:to>
    <xdr:cxnSp macro="">
      <xdr:nvCxnSpPr>
        <xdr:cNvPr id="734" name="直線コネクタ 733">
          <a:extLst>
            <a:ext uri="{FF2B5EF4-FFF2-40B4-BE49-F238E27FC236}">
              <a16:creationId xmlns:a16="http://schemas.microsoft.com/office/drawing/2014/main" id="{13E2FA82-86F5-4B79-B69E-40AD22AA20C6}"/>
            </a:ext>
          </a:extLst>
        </xdr:cNvPr>
        <xdr:cNvCxnSpPr/>
      </xdr:nvCxnSpPr>
      <xdr:spPr>
        <a:xfrm>
          <a:off x="22072600" y="171090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113772</xdr:rowOff>
    </xdr:from>
    <xdr:ext cx="469744" cy="259045"/>
    <xdr:sp macro="" textlink="">
      <xdr:nvSpPr>
        <xdr:cNvPr id="735" name="【公民館】&#10;一人当たり面積平均値テキスト">
          <a:extLst>
            <a:ext uri="{FF2B5EF4-FFF2-40B4-BE49-F238E27FC236}">
              <a16:creationId xmlns:a16="http://schemas.microsoft.com/office/drawing/2014/main" id="{E843B523-E464-461D-9B70-F3AB4F9E2788}"/>
            </a:ext>
          </a:extLst>
        </xdr:cNvPr>
        <xdr:cNvSpPr txBox="1"/>
      </xdr:nvSpPr>
      <xdr:spPr>
        <a:xfrm>
          <a:off x="22199600" y="182874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135345</xdr:rowOff>
    </xdr:from>
    <xdr:to>
      <xdr:col>116</xdr:col>
      <xdr:colOff>114300</xdr:colOff>
      <xdr:row>107</xdr:row>
      <xdr:rowOff>65495</xdr:rowOff>
    </xdr:to>
    <xdr:sp macro="" textlink="">
      <xdr:nvSpPr>
        <xdr:cNvPr id="736" name="フローチャート: 判断 735">
          <a:extLst>
            <a:ext uri="{FF2B5EF4-FFF2-40B4-BE49-F238E27FC236}">
              <a16:creationId xmlns:a16="http://schemas.microsoft.com/office/drawing/2014/main" id="{C3DB8B53-7BD4-4088-94CF-E33FC38DAA80}"/>
            </a:ext>
          </a:extLst>
        </xdr:cNvPr>
        <xdr:cNvSpPr/>
      </xdr:nvSpPr>
      <xdr:spPr>
        <a:xfrm>
          <a:off x="22110700" y="1830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152763</xdr:rowOff>
    </xdr:from>
    <xdr:to>
      <xdr:col>112</xdr:col>
      <xdr:colOff>38100</xdr:colOff>
      <xdr:row>107</xdr:row>
      <xdr:rowOff>82913</xdr:rowOff>
    </xdr:to>
    <xdr:sp macro="" textlink="">
      <xdr:nvSpPr>
        <xdr:cNvPr id="737" name="フローチャート: 判断 736">
          <a:extLst>
            <a:ext uri="{FF2B5EF4-FFF2-40B4-BE49-F238E27FC236}">
              <a16:creationId xmlns:a16="http://schemas.microsoft.com/office/drawing/2014/main" id="{8D2FE967-2896-453B-BA0B-B7CDBB215206}"/>
            </a:ext>
          </a:extLst>
        </xdr:cNvPr>
        <xdr:cNvSpPr/>
      </xdr:nvSpPr>
      <xdr:spPr>
        <a:xfrm>
          <a:off x="21272500" y="18326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1995</xdr:rowOff>
    </xdr:from>
    <xdr:to>
      <xdr:col>107</xdr:col>
      <xdr:colOff>101600</xdr:colOff>
      <xdr:row>107</xdr:row>
      <xdr:rowOff>103595</xdr:rowOff>
    </xdr:to>
    <xdr:sp macro="" textlink="">
      <xdr:nvSpPr>
        <xdr:cNvPr id="738" name="フローチャート: 判断 737">
          <a:extLst>
            <a:ext uri="{FF2B5EF4-FFF2-40B4-BE49-F238E27FC236}">
              <a16:creationId xmlns:a16="http://schemas.microsoft.com/office/drawing/2014/main" id="{3020F6E7-A644-42E5-94A4-CCFB1B0F4F41}"/>
            </a:ext>
          </a:extLst>
        </xdr:cNvPr>
        <xdr:cNvSpPr/>
      </xdr:nvSpPr>
      <xdr:spPr>
        <a:xfrm>
          <a:off x="20383500" y="1834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23768</xdr:rowOff>
    </xdr:from>
    <xdr:to>
      <xdr:col>102</xdr:col>
      <xdr:colOff>165100</xdr:colOff>
      <xdr:row>107</xdr:row>
      <xdr:rowOff>125368</xdr:rowOff>
    </xdr:to>
    <xdr:sp macro="" textlink="">
      <xdr:nvSpPr>
        <xdr:cNvPr id="739" name="フローチャート: 判断 738">
          <a:extLst>
            <a:ext uri="{FF2B5EF4-FFF2-40B4-BE49-F238E27FC236}">
              <a16:creationId xmlns:a16="http://schemas.microsoft.com/office/drawing/2014/main" id="{76BFE3E7-49BA-458D-BF0A-595AB9F3B41B}"/>
            </a:ext>
          </a:extLst>
        </xdr:cNvPr>
        <xdr:cNvSpPr/>
      </xdr:nvSpPr>
      <xdr:spPr>
        <a:xfrm>
          <a:off x="19494500" y="18368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166914</xdr:rowOff>
    </xdr:from>
    <xdr:to>
      <xdr:col>98</xdr:col>
      <xdr:colOff>38100</xdr:colOff>
      <xdr:row>107</xdr:row>
      <xdr:rowOff>97064</xdr:rowOff>
    </xdr:to>
    <xdr:sp macro="" textlink="">
      <xdr:nvSpPr>
        <xdr:cNvPr id="740" name="フローチャート: 判断 739">
          <a:extLst>
            <a:ext uri="{FF2B5EF4-FFF2-40B4-BE49-F238E27FC236}">
              <a16:creationId xmlns:a16="http://schemas.microsoft.com/office/drawing/2014/main" id="{0D9C6B5B-E844-45A0-A080-B5B79E4FF18D}"/>
            </a:ext>
          </a:extLst>
        </xdr:cNvPr>
        <xdr:cNvSpPr/>
      </xdr:nvSpPr>
      <xdr:spPr>
        <a:xfrm>
          <a:off x="18605500" y="18340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41" name="テキスト ボックス 740">
          <a:extLst>
            <a:ext uri="{FF2B5EF4-FFF2-40B4-BE49-F238E27FC236}">
              <a16:creationId xmlns:a16="http://schemas.microsoft.com/office/drawing/2014/main" id="{D5D34C44-02DF-43AC-ACCC-F228BBF5B0EA}"/>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42" name="テキスト ボックス 741">
          <a:extLst>
            <a:ext uri="{FF2B5EF4-FFF2-40B4-BE49-F238E27FC236}">
              <a16:creationId xmlns:a16="http://schemas.microsoft.com/office/drawing/2014/main" id="{86A2A1F8-3332-4EC3-922F-8C184073DD26}"/>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43" name="テキスト ボックス 742">
          <a:extLst>
            <a:ext uri="{FF2B5EF4-FFF2-40B4-BE49-F238E27FC236}">
              <a16:creationId xmlns:a16="http://schemas.microsoft.com/office/drawing/2014/main" id="{56DEA984-5B0C-45A7-88CF-968F80708A73}"/>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4" name="テキスト ボックス 743">
          <a:extLst>
            <a:ext uri="{FF2B5EF4-FFF2-40B4-BE49-F238E27FC236}">
              <a16:creationId xmlns:a16="http://schemas.microsoft.com/office/drawing/2014/main" id="{39E5DB7A-06A2-4B86-9C3E-D080291A9C8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5" name="テキスト ボックス 744">
          <a:extLst>
            <a:ext uri="{FF2B5EF4-FFF2-40B4-BE49-F238E27FC236}">
              <a16:creationId xmlns:a16="http://schemas.microsoft.com/office/drawing/2014/main" id="{9FAB6467-3EA5-40DC-80EC-BA28842A2144}"/>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93980</xdr:rowOff>
    </xdr:from>
    <xdr:to>
      <xdr:col>116</xdr:col>
      <xdr:colOff>114300</xdr:colOff>
      <xdr:row>107</xdr:row>
      <xdr:rowOff>24130</xdr:rowOff>
    </xdr:to>
    <xdr:sp macro="" textlink="">
      <xdr:nvSpPr>
        <xdr:cNvPr id="746" name="楕円 745">
          <a:extLst>
            <a:ext uri="{FF2B5EF4-FFF2-40B4-BE49-F238E27FC236}">
              <a16:creationId xmlns:a16="http://schemas.microsoft.com/office/drawing/2014/main" id="{72C1222D-BB51-4774-AAB0-49C28371C4BA}"/>
            </a:ext>
          </a:extLst>
        </xdr:cNvPr>
        <xdr:cNvSpPr/>
      </xdr:nvSpPr>
      <xdr:spPr>
        <a:xfrm>
          <a:off x="22110700" y="1826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116857</xdr:rowOff>
    </xdr:from>
    <xdr:ext cx="469744" cy="259045"/>
    <xdr:sp macro="" textlink="">
      <xdr:nvSpPr>
        <xdr:cNvPr id="747" name="【公民館】&#10;一人当たり面積該当値テキスト">
          <a:extLst>
            <a:ext uri="{FF2B5EF4-FFF2-40B4-BE49-F238E27FC236}">
              <a16:creationId xmlns:a16="http://schemas.microsoft.com/office/drawing/2014/main" id="{190A8B11-3FFA-4C07-B6A6-D8EB1F429692}"/>
            </a:ext>
          </a:extLst>
        </xdr:cNvPr>
        <xdr:cNvSpPr txBox="1"/>
      </xdr:nvSpPr>
      <xdr:spPr>
        <a:xfrm>
          <a:off x="22199600" y="18119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103777</xdr:rowOff>
    </xdr:from>
    <xdr:to>
      <xdr:col>112</xdr:col>
      <xdr:colOff>38100</xdr:colOff>
      <xdr:row>107</xdr:row>
      <xdr:rowOff>33927</xdr:rowOff>
    </xdr:to>
    <xdr:sp macro="" textlink="">
      <xdr:nvSpPr>
        <xdr:cNvPr id="748" name="楕円 747">
          <a:extLst>
            <a:ext uri="{FF2B5EF4-FFF2-40B4-BE49-F238E27FC236}">
              <a16:creationId xmlns:a16="http://schemas.microsoft.com/office/drawing/2014/main" id="{FB5DC669-AA64-4FFF-B8D5-FDA73C93DDDD}"/>
            </a:ext>
          </a:extLst>
        </xdr:cNvPr>
        <xdr:cNvSpPr/>
      </xdr:nvSpPr>
      <xdr:spPr>
        <a:xfrm>
          <a:off x="21272500" y="18277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144780</xdr:rowOff>
    </xdr:from>
    <xdr:to>
      <xdr:col>116</xdr:col>
      <xdr:colOff>63500</xdr:colOff>
      <xdr:row>106</xdr:row>
      <xdr:rowOff>154577</xdr:rowOff>
    </xdr:to>
    <xdr:cxnSp macro="">
      <xdr:nvCxnSpPr>
        <xdr:cNvPr id="749" name="直線コネクタ 748">
          <a:extLst>
            <a:ext uri="{FF2B5EF4-FFF2-40B4-BE49-F238E27FC236}">
              <a16:creationId xmlns:a16="http://schemas.microsoft.com/office/drawing/2014/main" id="{034F41C9-9CF6-4569-B53B-DC4530FFD040}"/>
            </a:ext>
          </a:extLst>
        </xdr:cNvPr>
        <xdr:cNvCxnSpPr/>
      </xdr:nvCxnSpPr>
      <xdr:spPr>
        <a:xfrm flipV="1">
          <a:off x="21323300" y="18318480"/>
          <a:ext cx="8382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10705</xdr:rowOff>
    </xdr:from>
    <xdr:to>
      <xdr:col>107</xdr:col>
      <xdr:colOff>101600</xdr:colOff>
      <xdr:row>107</xdr:row>
      <xdr:rowOff>112305</xdr:rowOff>
    </xdr:to>
    <xdr:sp macro="" textlink="">
      <xdr:nvSpPr>
        <xdr:cNvPr id="750" name="楕円 749">
          <a:extLst>
            <a:ext uri="{FF2B5EF4-FFF2-40B4-BE49-F238E27FC236}">
              <a16:creationId xmlns:a16="http://schemas.microsoft.com/office/drawing/2014/main" id="{BCD7F99B-FE04-4AFA-84CD-727F5647B9B7}"/>
            </a:ext>
          </a:extLst>
        </xdr:cNvPr>
        <xdr:cNvSpPr/>
      </xdr:nvSpPr>
      <xdr:spPr>
        <a:xfrm>
          <a:off x="20383500" y="18355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154577</xdr:rowOff>
    </xdr:from>
    <xdr:to>
      <xdr:col>111</xdr:col>
      <xdr:colOff>177800</xdr:colOff>
      <xdr:row>107</xdr:row>
      <xdr:rowOff>61505</xdr:rowOff>
    </xdr:to>
    <xdr:cxnSp macro="">
      <xdr:nvCxnSpPr>
        <xdr:cNvPr id="751" name="直線コネクタ 750">
          <a:extLst>
            <a:ext uri="{FF2B5EF4-FFF2-40B4-BE49-F238E27FC236}">
              <a16:creationId xmlns:a16="http://schemas.microsoft.com/office/drawing/2014/main" id="{91F50DBB-7020-4F7B-99E5-161A1A4E9442}"/>
            </a:ext>
          </a:extLst>
        </xdr:cNvPr>
        <xdr:cNvCxnSpPr/>
      </xdr:nvCxnSpPr>
      <xdr:spPr>
        <a:xfrm flipV="1">
          <a:off x="20434300" y="18328277"/>
          <a:ext cx="889000" cy="78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119562</xdr:rowOff>
    </xdr:from>
    <xdr:to>
      <xdr:col>102</xdr:col>
      <xdr:colOff>165100</xdr:colOff>
      <xdr:row>108</xdr:row>
      <xdr:rowOff>49712</xdr:rowOff>
    </xdr:to>
    <xdr:sp macro="" textlink="">
      <xdr:nvSpPr>
        <xdr:cNvPr id="752" name="楕円 751">
          <a:extLst>
            <a:ext uri="{FF2B5EF4-FFF2-40B4-BE49-F238E27FC236}">
              <a16:creationId xmlns:a16="http://schemas.microsoft.com/office/drawing/2014/main" id="{60E6CD27-25AF-40AE-B5A0-62D78E654053}"/>
            </a:ext>
          </a:extLst>
        </xdr:cNvPr>
        <xdr:cNvSpPr/>
      </xdr:nvSpPr>
      <xdr:spPr>
        <a:xfrm>
          <a:off x="19494500" y="18464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61505</xdr:rowOff>
    </xdr:from>
    <xdr:to>
      <xdr:col>107</xdr:col>
      <xdr:colOff>50800</xdr:colOff>
      <xdr:row>107</xdr:row>
      <xdr:rowOff>170362</xdr:rowOff>
    </xdr:to>
    <xdr:cxnSp macro="">
      <xdr:nvCxnSpPr>
        <xdr:cNvPr id="753" name="直線コネクタ 752">
          <a:extLst>
            <a:ext uri="{FF2B5EF4-FFF2-40B4-BE49-F238E27FC236}">
              <a16:creationId xmlns:a16="http://schemas.microsoft.com/office/drawing/2014/main" id="{7B4B2558-408E-432C-8943-8BCC916D688F}"/>
            </a:ext>
          </a:extLst>
        </xdr:cNvPr>
        <xdr:cNvCxnSpPr/>
      </xdr:nvCxnSpPr>
      <xdr:spPr>
        <a:xfrm flipV="1">
          <a:off x="19545300" y="18406655"/>
          <a:ext cx="889000" cy="108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123916</xdr:rowOff>
    </xdr:from>
    <xdr:to>
      <xdr:col>98</xdr:col>
      <xdr:colOff>38100</xdr:colOff>
      <xdr:row>108</xdr:row>
      <xdr:rowOff>54066</xdr:rowOff>
    </xdr:to>
    <xdr:sp macro="" textlink="">
      <xdr:nvSpPr>
        <xdr:cNvPr id="754" name="楕円 753">
          <a:extLst>
            <a:ext uri="{FF2B5EF4-FFF2-40B4-BE49-F238E27FC236}">
              <a16:creationId xmlns:a16="http://schemas.microsoft.com/office/drawing/2014/main" id="{A18BECCF-9102-4B64-9078-5B08B6D9D0AF}"/>
            </a:ext>
          </a:extLst>
        </xdr:cNvPr>
        <xdr:cNvSpPr/>
      </xdr:nvSpPr>
      <xdr:spPr>
        <a:xfrm>
          <a:off x="18605500" y="18469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170362</xdr:rowOff>
    </xdr:from>
    <xdr:to>
      <xdr:col>102</xdr:col>
      <xdr:colOff>114300</xdr:colOff>
      <xdr:row>108</xdr:row>
      <xdr:rowOff>3266</xdr:rowOff>
    </xdr:to>
    <xdr:cxnSp macro="">
      <xdr:nvCxnSpPr>
        <xdr:cNvPr id="755" name="直線コネクタ 754">
          <a:extLst>
            <a:ext uri="{FF2B5EF4-FFF2-40B4-BE49-F238E27FC236}">
              <a16:creationId xmlns:a16="http://schemas.microsoft.com/office/drawing/2014/main" id="{F341D927-0185-4696-9484-AFE6558F18CF}"/>
            </a:ext>
          </a:extLst>
        </xdr:cNvPr>
        <xdr:cNvCxnSpPr/>
      </xdr:nvCxnSpPr>
      <xdr:spPr>
        <a:xfrm flipV="1">
          <a:off x="18656300" y="18515512"/>
          <a:ext cx="889000" cy="4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74040</xdr:rowOff>
    </xdr:from>
    <xdr:ext cx="469744" cy="259045"/>
    <xdr:sp macro="" textlink="">
      <xdr:nvSpPr>
        <xdr:cNvPr id="756" name="n_1aveValue【公民館】&#10;一人当たり面積">
          <a:extLst>
            <a:ext uri="{FF2B5EF4-FFF2-40B4-BE49-F238E27FC236}">
              <a16:creationId xmlns:a16="http://schemas.microsoft.com/office/drawing/2014/main" id="{A64E08C6-4A38-4468-9509-CDBA1F98745D}"/>
            </a:ext>
          </a:extLst>
        </xdr:cNvPr>
        <xdr:cNvSpPr txBox="1"/>
      </xdr:nvSpPr>
      <xdr:spPr>
        <a:xfrm>
          <a:off x="21075727" y="18419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120122</xdr:rowOff>
    </xdr:from>
    <xdr:ext cx="469744" cy="259045"/>
    <xdr:sp macro="" textlink="">
      <xdr:nvSpPr>
        <xdr:cNvPr id="757" name="n_2aveValue【公民館】&#10;一人当たり面積">
          <a:extLst>
            <a:ext uri="{FF2B5EF4-FFF2-40B4-BE49-F238E27FC236}">
              <a16:creationId xmlns:a16="http://schemas.microsoft.com/office/drawing/2014/main" id="{39C7C165-5839-4695-83B8-00B4A01D38E4}"/>
            </a:ext>
          </a:extLst>
        </xdr:cNvPr>
        <xdr:cNvSpPr txBox="1"/>
      </xdr:nvSpPr>
      <xdr:spPr>
        <a:xfrm>
          <a:off x="20199427" y="18122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141895</xdr:rowOff>
    </xdr:from>
    <xdr:ext cx="469744" cy="259045"/>
    <xdr:sp macro="" textlink="">
      <xdr:nvSpPr>
        <xdr:cNvPr id="758" name="n_3aveValue【公民館】&#10;一人当たり面積">
          <a:extLst>
            <a:ext uri="{FF2B5EF4-FFF2-40B4-BE49-F238E27FC236}">
              <a16:creationId xmlns:a16="http://schemas.microsoft.com/office/drawing/2014/main" id="{1964366F-524B-4BD8-B18B-15A97F819740}"/>
            </a:ext>
          </a:extLst>
        </xdr:cNvPr>
        <xdr:cNvSpPr txBox="1"/>
      </xdr:nvSpPr>
      <xdr:spPr>
        <a:xfrm>
          <a:off x="19310427" y="18144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113591</xdr:rowOff>
    </xdr:from>
    <xdr:ext cx="469744" cy="259045"/>
    <xdr:sp macro="" textlink="">
      <xdr:nvSpPr>
        <xdr:cNvPr id="759" name="n_4aveValue【公民館】&#10;一人当たり面積">
          <a:extLst>
            <a:ext uri="{FF2B5EF4-FFF2-40B4-BE49-F238E27FC236}">
              <a16:creationId xmlns:a16="http://schemas.microsoft.com/office/drawing/2014/main" id="{10762B18-F1D6-4327-8C6E-A713C152C1DC}"/>
            </a:ext>
          </a:extLst>
        </xdr:cNvPr>
        <xdr:cNvSpPr txBox="1"/>
      </xdr:nvSpPr>
      <xdr:spPr>
        <a:xfrm>
          <a:off x="18421427" y="18115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50454</xdr:rowOff>
    </xdr:from>
    <xdr:ext cx="469744" cy="259045"/>
    <xdr:sp macro="" textlink="">
      <xdr:nvSpPr>
        <xdr:cNvPr id="760" name="n_1mainValue【公民館】&#10;一人当たり面積">
          <a:extLst>
            <a:ext uri="{FF2B5EF4-FFF2-40B4-BE49-F238E27FC236}">
              <a16:creationId xmlns:a16="http://schemas.microsoft.com/office/drawing/2014/main" id="{72D6AAFE-88F3-4906-A9F9-DC34E3BE1F2F}"/>
            </a:ext>
          </a:extLst>
        </xdr:cNvPr>
        <xdr:cNvSpPr txBox="1"/>
      </xdr:nvSpPr>
      <xdr:spPr>
        <a:xfrm>
          <a:off x="21075727" y="18052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103432</xdr:rowOff>
    </xdr:from>
    <xdr:ext cx="469744" cy="259045"/>
    <xdr:sp macro="" textlink="">
      <xdr:nvSpPr>
        <xdr:cNvPr id="761" name="n_2mainValue【公民館】&#10;一人当たり面積">
          <a:extLst>
            <a:ext uri="{FF2B5EF4-FFF2-40B4-BE49-F238E27FC236}">
              <a16:creationId xmlns:a16="http://schemas.microsoft.com/office/drawing/2014/main" id="{1869D34F-4A62-4A80-A8F2-C6B882DDBAD9}"/>
            </a:ext>
          </a:extLst>
        </xdr:cNvPr>
        <xdr:cNvSpPr txBox="1"/>
      </xdr:nvSpPr>
      <xdr:spPr>
        <a:xfrm>
          <a:off x="20199427" y="18448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40839</xdr:rowOff>
    </xdr:from>
    <xdr:ext cx="469744" cy="259045"/>
    <xdr:sp macro="" textlink="">
      <xdr:nvSpPr>
        <xdr:cNvPr id="762" name="n_3mainValue【公民館】&#10;一人当たり面積">
          <a:extLst>
            <a:ext uri="{FF2B5EF4-FFF2-40B4-BE49-F238E27FC236}">
              <a16:creationId xmlns:a16="http://schemas.microsoft.com/office/drawing/2014/main" id="{3493D1B4-51CE-4D3D-8220-EF403981E381}"/>
            </a:ext>
          </a:extLst>
        </xdr:cNvPr>
        <xdr:cNvSpPr txBox="1"/>
      </xdr:nvSpPr>
      <xdr:spPr>
        <a:xfrm>
          <a:off x="19310427" y="18557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45193</xdr:rowOff>
    </xdr:from>
    <xdr:ext cx="469744" cy="259045"/>
    <xdr:sp macro="" textlink="">
      <xdr:nvSpPr>
        <xdr:cNvPr id="763" name="n_4mainValue【公民館】&#10;一人当たり面積">
          <a:extLst>
            <a:ext uri="{FF2B5EF4-FFF2-40B4-BE49-F238E27FC236}">
              <a16:creationId xmlns:a16="http://schemas.microsoft.com/office/drawing/2014/main" id="{A3397561-DD03-41DE-83D1-3C1B003074F6}"/>
            </a:ext>
          </a:extLst>
        </xdr:cNvPr>
        <xdr:cNvSpPr txBox="1"/>
      </xdr:nvSpPr>
      <xdr:spPr>
        <a:xfrm>
          <a:off x="18421427" y="18561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4" name="正方形/長方形 763">
          <a:extLst>
            <a:ext uri="{FF2B5EF4-FFF2-40B4-BE49-F238E27FC236}">
              <a16:creationId xmlns:a16="http://schemas.microsoft.com/office/drawing/2014/main" id="{6EE79162-F69C-417F-8909-9A783FFF2722}"/>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5" name="正方形/長方形 764">
          <a:extLst>
            <a:ext uri="{FF2B5EF4-FFF2-40B4-BE49-F238E27FC236}">
              <a16:creationId xmlns:a16="http://schemas.microsoft.com/office/drawing/2014/main" id="{1ACD4A54-26A2-4876-924E-23A5792E0132}"/>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6" name="テキスト ボックス 765">
          <a:extLst>
            <a:ext uri="{FF2B5EF4-FFF2-40B4-BE49-F238E27FC236}">
              <a16:creationId xmlns:a16="http://schemas.microsoft.com/office/drawing/2014/main" id="{15351F7E-0356-4C6B-A05E-D3E6024AD7D2}"/>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道路</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や</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橋りょう・トンネル</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公営住宅</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学校施設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の減価償却率については、類似団体内平均値に比較的近い数値で推移している。類似団体内平均値と大きく差があるのは、</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認定こども園・幼稚園・保育所</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と</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公民館</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である。この施設については、町立保育所（２施設：昭和５３年度、平成５年度建設）、町立幼稚園（２施設：昭和５７年度・平成１１年度建設）、公民館（６施設：大半が昭和５０年代建設）と建設年度が古い施設が多く、類似団体内平均値と比較すると償却が進んでいる。保有している多くの施設が大規模修繕時期を経過していることから、公共施設等総合管理計画に基づき、資産の効率的な利用や施設総量の縮減、定期的な修繕による長寿命化に努める。</a:t>
          </a:r>
          <a:br>
            <a:rPr kumimoji="1" lang="en-US" altLang="ja-JP" sz="1300">
              <a:latin typeface="ＭＳ Ｐゴシック" panose="020B0600070205080204" pitchFamily="50" charset="-128"/>
              <a:ea typeface="ＭＳ Ｐゴシック" panose="020B0600070205080204" pitchFamily="50" charset="-128"/>
            </a:rPr>
          </a:br>
          <a:r>
            <a:rPr kumimoji="1" lang="ja-JP" altLang="en-US" sz="1300">
              <a:latin typeface="ＭＳ Ｐゴシック" panose="020B0600070205080204" pitchFamily="50" charset="-128"/>
              <a:ea typeface="ＭＳ Ｐゴシック" panose="020B0600070205080204" pitchFamily="50" charset="-128"/>
            </a:rPr>
            <a:t>　また、学校施設については、類似団体と比較して一人当たり面積が大きく上回っているため、将来の児童数の推移を判断材料とし、小学校の統合について検討を進める。</a:t>
          </a:r>
          <a:br>
            <a:rPr kumimoji="1" lang="en-US" altLang="ja-JP" sz="1300">
              <a:latin typeface="ＭＳ Ｐゴシック" panose="020B0600070205080204" pitchFamily="50" charset="-128"/>
              <a:ea typeface="ＭＳ Ｐゴシック" panose="020B0600070205080204" pitchFamily="50" charset="-128"/>
            </a:rPr>
          </a:b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C2D343F-AA94-4256-803B-8B2CC8E23467}"/>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AC9E763-A168-4377-8208-9B2B21006AC7}"/>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A4628B5-74BC-4952-B5AE-FE96CA1B6704}"/>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92DD05F7-E823-48A5-857D-B76885C2CAA6}"/>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山形県川西町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64762DB-710B-43B4-9F51-F7DF18463085}"/>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A762DDB0-1798-4C2C-A760-0A8408361DDA}"/>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CDD3F23D-BD88-4983-819A-F3CA653527CC}"/>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D72BC5D-88A6-4840-BE12-54F0662A424D}"/>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4992DCD-3A34-47BB-87A9-D475C5342E04}"/>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D73676F-2E5D-4796-860F-00213B8DF1D8}"/>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13,698
13,615
166.60
12,982,130
12,452,555
500,036
6,710,792
14,967,165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0951F04-5B59-4194-9547-4604D9D50F9D}"/>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CD01656-01C3-4583-BBDD-9A56FF96F8A4}"/>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582893F-50AF-450C-9E2E-9D3CEEFF593B}"/>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12.7
130.8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AF6AB88-BEB2-4008-8817-FBC18AF2EAC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D4A5090-6DE1-4CC6-81AA-532629F758E9}"/>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E6CD327B-1315-4E5D-92CF-5E84B060A206}"/>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6FC6CD63-0D7B-4D1F-BB1A-05D03A565A9D}"/>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826D697-EE18-4072-A952-A1F112587476}"/>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C8E20086-A660-408E-930A-8F1E1F82AAE5}"/>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448E5E7-1097-438F-B2A3-EC94202FF36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AD8F919-986B-4709-A00D-BE320037A69C}"/>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14D9D09C-08CA-481A-88FF-E6531BD7632B}"/>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E5A9EDB-4BB4-47E8-B7A2-B2A0D9D9DCD8}"/>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C6B19D3-B48B-4F4D-93EC-14301FFA58EC}"/>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4144B4E-8670-4665-B0B0-039CB86A40F4}"/>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D4412BE0-FF5D-44AF-9FE3-412B1487D758}"/>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28427CCD-6FCE-4672-9A3B-BAEF9842EEA2}"/>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76CF0733-CE84-4435-B942-E0A277CDB0A3}"/>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CF4A55CD-FE19-4E86-8656-E64B9FED23EC}"/>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E503420D-9C4A-4C01-9983-880320AA298B}"/>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94DEAB94-7CB3-443E-8A15-E0604AADDB53}"/>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94C1237E-04A2-41D9-8132-BB36EEBAE5C4}"/>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558982F-17B7-4903-BD34-6A043BEDC2A1}"/>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365CC88B-68EC-4C77-A218-D9ADD34EBB61}"/>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3A15D9B-C20A-43FF-91D8-B4E3A5346A13}"/>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B47A4B7-62E5-416F-AFAC-7CD608957C3F}"/>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43BCC34A-98E7-454C-A422-8EDC655A2ABE}"/>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A8138CF7-615C-446C-8C46-B6DED656C9F4}"/>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48F6CB5-D62F-421E-9907-EF3DD1F279E5}"/>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90E0DB11-C94E-4719-8CE5-3A717DB4623D}"/>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B39A8187-6B99-4452-91F1-8A737CE1475D}"/>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FDE25DBE-A019-4265-833E-32670CFA44DC}"/>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2D75F204-5408-4B56-8EF6-F799CEB8545C}"/>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3589C4AF-6153-4F41-A829-C43C3477CD5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BAA9B703-E1C9-4F88-94C8-E07CC73C574E}"/>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EA505FE7-D50E-4F1C-8634-1A9DCBD4BDC3}"/>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EF2283B-43A1-40CA-A583-B6CEFDB1595C}"/>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43A87C21-8012-4798-9880-FDBC8F8A9E0F}"/>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F7179B70-85C4-47E6-9209-DF6FDEBC4B7A}"/>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94E60A4-9F98-4ED9-ACC8-B5A344A225F9}"/>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44AF80F1-EB9B-4286-BE3D-D9A6635B7E9F}"/>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7F15AD9D-604B-4483-B1C0-CAF728C70B87}"/>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6A76BFB0-BDCA-43E9-B526-E3FF6E8925F2}"/>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81DF0EE-BD54-4BC1-AFFC-61A5D233C192}"/>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F791AB4A-3279-4DBD-AD12-0B76B27B8D5A}"/>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505ECD7-3C2D-48DE-8427-2DF614AD8FB3}"/>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138249</xdr:rowOff>
    </xdr:from>
    <xdr:to>
      <xdr:col>24</xdr:col>
      <xdr:colOff>62865</xdr:colOff>
      <xdr:row>42</xdr:row>
      <xdr:rowOff>68035</xdr:rowOff>
    </xdr:to>
    <xdr:cxnSp macro="">
      <xdr:nvCxnSpPr>
        <xdr:cNvPr id="58" name="直線コネクタ 57">
          <a:extLst>
            <a:ext uri="{FF2B5EF4-FFF2-40B4-BE49-F238E27FC236}">
              <a16:creationId xmlns:a16="http://schemas.microsoft.com/office/drawing/2014/main" id="{A6C244C7-32A7-4ABB-BF9D-01713A4AACA4}"/>
            </a:ext>
          </a:extLst>
        </xdr:cNvPr>
        <xdr:cNvCxnSpPr/>
      </xdr:nvCxnSpPr>
      <xdr:spPr>
        <a:xfrm flipV="1">
          <a:off x="4634865" y="5796099"/>
          <a:ext cx="0" cy="1472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71862</xdr:rowOff>
    </xdr:from>
    <xdr:ext cx="405111" cy="259045"/>
    <xdr:sp macro="" textlink="">
      <xdr:nvSpPr>
        <xdr:cNvPr id="59" name="【図書館】&#10;有形固定資産減価償却率最小値テキスト">
          <a:extLst>
            <a:ext uri="{FF2B5EF4-FFF2-40B4-BE49-F238E27FC236}">
              <a16:creationId xmlns:a16="http://schemas.microsoft.com/office/drawing/2014/main" id="{D6641523-94A0-42E3-B020-E9426AAB3D7C}"/>
            </a:ext>
          </a:extLst>
        </xdr:cNvPr>
        <xdr:cNvSpPr txBox="1"/>
      </xdr:nvSpPr>
      <xdr:spPr>
        <a:xfrm>
          <a:off x="4673600" y="7272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68035</xdr:rowOff>
    </xdr:from>
    <xdr:to>
      <xdr:col>24</xdr:col>
      <xdr:colOff>152400</xdr:colOff>
      <xdr:row>42</xdr:row>
      <xdr:rowOff>68035</xdr:rowOff>
    </xdr:to>
    <xdr:cxnSp macro="">
      <xdr:nvCxnSpPr>
        <xdr:cNvPr id="60" name="直線コネクタ 59">
          <a:extLst>
            <a:ext uri="{FF2B5EF4-FFF2-40B4-BE49-F238E27FC236}">
              <a16:creationId xmlns:a16="http://schemas.microsoft.com/office/drawing/2014/main" id="{7856A2A9-7881-48C9-BFF7-2CEC122A655A}"/>
            </a:ext>
          </a:extLst>
        </xdr:cNvPr>
        <xdr:cNvCxnSpPr/>
      </xdr:nvCxnSpPr>
      <xdr:spPr>
        <a:xfrm>
          <a:off x="4546600" y="72689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84926</xdr:rowOff>
    </xdr:from>
    <xdr:ext cx="340478" cy="259045"/>
    <xdr:sp macro="" textlink="">
      <xdr:nvSpPr>
        <xdr:cNvPr id="61" name="【図書館】&#10;有形固定資産減価償却率最大値テキスト">
          <a:extLst>
            <a:ext uri="{FF2B5EF4-FFF2-40B4-BE49-F238E27FC236}">
              <a16:creationId xmlns:a16="http://schemas.microsoft.com/office/drawing/2014/main" id="{5C56B469-EF8C-41F9-A665-396A6557B4C6}"/>
            </a:ext>
          </a:extLst>
        </xdr:cNvPr>
        <xdr:cNvSpPr txBox="1"/>
      </xdr:nvSpPr>
      <xdr:spPr>
        <a:xfrm>
          <a:off x="4673600" y="557132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138249</xdr:rowOff>
    </xdr:from>
    <xdr:to>
      <xdr:col>24</xdr:col>
      <xdr:colOff>152400</xdr:colOff>
      <xdr:row>33</xdr:row>
      <xdr:rowOff>138249</xdr:rowOff>
    </xdr:to>
    <xdr:cxnSp macro="">
      <xdr:nvCxnSpPr>
        <xdr:cNvPr id="62" name="直線コネクタ 61">
          <a:extLst>
            <a:ext uri="{FF2B5EF4-FFF2-40B4-BE49-F238E27FC236}">
              <a16:creationId xmlns:a16="http://schemas.microsoft.com/office/drawing/2014/main" id="{F12F6C50-C1B9-44A9-8D95-50B6269C053B}"/>
            </a:ext>
          </a:extLst>
        </xdr:cNvPr>
        <xdr:cNvCxnSpPr/>
      </xdr:nvCxnSpPr>
      <xdr:spPr>
        <a:xfrm>
          <a:off x="4546600" y="5796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89099</xdr:rowOff>
    </xdr:from>
    <xdr:ext cx="405111" cy="259045"/>
    <xdr:sp macro="" textlink="">
      <xdr:nvSpPr>
        <xdr:cNvPr id="63" name="【図書館】&#10;有形固定資産減価償却率平均値テキスト">
          <a:extLst>
            <a:ext uri="{FF2B5EF4-FFF2-40B4-BE49-F238E27FC236}">
              <a16:creationId xmlns:a16="http://schemas.microsoft.com/office/drawing/2014/main" id="{572E1240-57F9-4DE1-A8F4-33B1B152C63D}"/>
            </a:ext>
          </a:extLst>
        </xdr:cNvPr>
        <xdr:cNvSpPr txBox="1"/>
      </xdr:nvSpPr>
      <xdr:spPr>
        <a:xfrm>
          <a:off x="4673600" y="62612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66222</xdr:rowOff>
    </xdr:from>
    <xdr:to>
      <xdr:col>24</xdr:col>
      <xdr:colOff>114300</xdr:colOff>
      <xdr:row>37</xdr:row>
      <xdr:rowOff>167822</xdr:rowOff>
    </xdr:to>
    <xdr:sp macro="" textlink="">
      <xdr:nvSpPr>
        <xdr:cNvPr id="64" name="フローチャート: 判断 63">
          <a:extLst>
            <a:ext uri="{FF2B5EF4-FFF2-40B4-BE49-F238E27FC236}">
              <a16:creationId xmlns:a16="http://schemas.microsoft.com/office/drawing/2014/main" id="{1C9C939F-18E9-4D4D-ABBE-5877DE2C7450}"/>
            </a:ext>
          </a:extLst>
        </xdr:cNvPr>
        <xdr:cNvSpPr/>
      </xdr:nvSpPr>
      <xdr:spPr>
        <a:xfrm>
          <a:off x="4584700" y="640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165826</xdr:rowOff>
    </xdr:from>
    <xdr:to>
      <xdr:col>20</xdr:col>
      <xdr:colOff>38100</xdr:colOff>
      <xdr:row>37</xdr:row>
      <xdr:rowOff>95976</xdr:rowOff>
    </xdr:to>
    <xdr:sp macro="" textlink="">
      <xdr:nvSpPr>
        <xdr:cNvPr id="65" name="フローチャート: 判断 64">
          <a:extLst>
            <a:ext uri="{FF2B5EF4-FFF2-40B4-BE49-F238E27FC236}">
              <a16:creationId xmlns:a16="http://schemas.microsoft.com/office/drawing/2014/main" id="{BA9D1F91-E2A9-4FC5-BDCD-14C9775396BB}"/>
            </a:ext>
          </a:extLst>
        </xdr:cNvPr>
        <xdr:cNvSpPr/>
      </xdr:nvSpPr>
      <xdr:spPr>
        <a:xfrm>
          <a:off x="3746500" y="6338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110308</xdr:rowOff>
    </xdr:from>
    <xdr:to>
      <xdr:col>15</xdr:col>
      <xdr:colOff>101600</xdr:colOff>
      <xdr:row>37</xdr:row>
      <xdr:rowOff>40458</xdr:rowOff>
    </xdr:to>
    <xdr:sp macro="" textlink="">
      <xdr:nvSpPr>
        <xdr:cNvPr id="66" name="フローチャート: 判断 65">
          <a:extLst>
            <a:ext uri="{FF2B5EF4-FFF2-40B4-BE49-F238E27FC236}">
              <a16:creationId xmlns:a16="http://schemas.microsoft.com/office/drawing/2014/main" id="{B23612DD-09EA-4EA9-919B-59C63B567CF2}"/>
            </a:ext>
          </a:extLst>
        </xdr:cNvPr>
        <xdr:cNvSpPr/>
      </xdr:nvSpPr>
      <xdr:spPr>
        <a:xfrm>
          <a:off x="2857500" y="6282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79284</xdr:rowOff>
    </xdr:from>
    <xdr:to>
      <xdr:col>10</xdr:col>
      <xdr:colOff>165100</xdr:colOff>
      <xdr:row>37</xdr:row>
      <xdr:rowOff>9434</xdr:rowOff>
    </xdr:to>
    <xdr:sp macro="" textlink="">
      <xdr:nvSpPr>
        <xdr:cNvPr id="67" name="フローチャート: 判断 66">
          <a:extLst>
            <a:ext uri="{FF2B5EF4-FFF2-40B4-BE49-F238E27FC236}">
              <a16:creationId xmlns:a16="http://schemas.microsoft.com/office/drawing/2014/main" id="{946E10E5-3D77-4FC4-A37A-13F55942DF1A}"/>
            </a:ext>
          </a:extLst>
        </xdr:cNvPr>
        <xdr:cNvSpPr/>
      </xdr:nvSpPr>
      <xdr:spPr>
        <a:xfrm>
          <a:off x="1968500" y="6251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10704</xdr:rowOff>
    </xdr:from>
    <xdr:to>
      <xdr:col>6</xdr:col>
      <xdr:colOff>38100</xdr:colOff>
      <xdr:row>37</xdr:row>
      <xdr:rowOff>112304</xdr:rowOff>
    </xdr:to>
    <xdr:sp macro="" textlink="">
      <xdr:nvSpPr>
        <xdr:cNvPr id="68" name="フローチャート: 判断 67">
          <a:extLst>
            <a:ext uri="{FF2B5EF4-FFF2-40B4-BE49-F238E27FC236}">
              <a16:creationId xmlns:a16="http://schemas.microsoft.com/office/drawing/2014/main" id="{BA7D1B87-2F96-44CB-A3EC-9E128B6FCB24}"/>
            </a:ext>
          </a:extLst>
        </xdr:cNvPr>
        <xdr:cNvSpPr/>
      </xdr:nvSpPr>
      <xdr:spPr>
        <a:xfrm>
          <a:off x="1079500" y="6354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FB1AA368-AC21-4EC7-9AB6-F16FD78CBA5A}"/>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8395773A-EAAD-4DBA-BE47-F4614D046CD8}"/>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A10716CD-D6A2-4522-AA84-D58F7F832EAC}"/>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5395DA77-C7B6-4E2F-AD44-C55196FF47F7}"/>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4906FC4E-6BF8-4450-99F4-78EA71B75D33}"/>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76019</xdr:rowOff>
    </xdr:from>
    <xdr:to>
      <xdr:col>24</xdr:col>
      <xdr:colOff>114300</xdr:colOff>
      <xdr:row>38</xdr:row>
      <xdr:rowOff>6169</xdr:rowOff>
    </xdr:to>
    <xdr:sp macro="" textlink="">
      <xdr:nvSpPr>
        <xdr:cNvPr id="74" name="楕円 73">
          <a:extLst>
            <a:ext uri="{FF2B5EF4-FFF2-40B4-BE49-F238E27FC236}">
              <a16:creationId xmlns:a16="http://schemas.microsoft.com/office/drawing/2014/main" id="{E7904319-AF51-495B-878D-3FA6688823CA}"/>
            </a:ext>
          </a:extLst>
        </xdr:cNvPr>
        <xdr:cNvSpPr/>
      </xdr:nvSpPr>
      <xdr:spPr>
        <a:xfrm>
          <a:off x="4584700" y="6419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54446</xdr:rowOff>
    </xdr:from>
    <xdr:ext cx="405111" cy="259045"/>
    <xdr:sp macro="" textlink="">
      <xdr:nvSpPr>
        <xdr:cNvPr id="75" name="【図書館】&#10;有形固定資産減価償却率該当値テキスト">
          <a:extLst>
            <a:ext uri="{FF2B5EF4-FFF2-40B4-BE49-F238E27FC236}">
              <a16:creationId xmlns:a16="http://schemas.microsoft.com/office/drawing/2014/main" id="{C052A30E-FCF9-4C06-9ABA-90AA4F2C28CD}"/>
            </a:ext>
          </a:extLst>
        </xdr:cNvPr>
        <xdr:cNvSpPr txBox="1"/>
      </xdr:nvSpPr>
      <xdr:spPr>
        <a:xfrm>
          <a:off x="4673600" y="63980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9072</xdr:rowOff>
    </xdr:from>
    <xdr:to>
      <xdr:col>20</xdr:col>
      <xdr:colOff>38100</xdr:colOff>
      <xdr:row>38</xdr:row>
      <xdr:rowOff>110672</xdr:rowOff>
    </xdr:to>
    <xdr:sp macro="" textlink="">
      <xdr:nvSpPr>
        <xdr:cNvPr id="76" name="楕円 75">
          <a:extLst>
            <a:ext uri="{FF2B5EF4-FFF2-40B4-BE49-F238E27FC236}">
              <a16:creationId xmlns:a16="http://schemas.microsoft.com/office/drawing/2014/main" id="{DC3A5F6D-CB69-4385-B350-4B095558A20C}"/>
            </a:ext>
          </a:extLst>
        </xdr:cNvPr>
        <xdr:cNvSpPr/>
      </xdr:nvSpPr>
      <xdr:spPr>
        <a:xfrm>
          <a:off x="3746500" y="6524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126819</xdr:rowOff>
    </xdr:from>
    <xdr:to>
      <xdr:col>24</xdr:col>
      <xdr:colOff>63500</xdr:colOff>
      <xdr:row>38</xdr:row>
      <xdr:rowOff>59872</xdr:rowOff>
    </xdr:to>
    <xdr:cxnSp macro="">
      <xdr:nvCxnSpPr>
        <xdr:cNvPr id="77" name="直線コネクタ 76">
          <a:extLst>
            <a:ext uri="{FF2B5EF4-FFF2-40B4-BE49-F238E27FC236}">
              <a16:creationId xmlns:a16="http://schemas.microsoft.com/office/drawing/2014/main" id="{8D5EF3D0-0FFE-41DB-9477-4441283FE8BC}"/>
            </a:ext>
          </a:extLst>
        </xdr:cNvPr>
        <xdr:cNvCxnSpPr/>
      </xdr:nvCxnSpPr>
      <xdr:spPr>
        <a:xfrm flipV="1">
          <a:off x="3797300" y="6470469"/>
          <a:ext cx="838200" cy="104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147864</xdr:rowOff>
    </xdr:from>
    <xdr:to>
      <xdr:col>15</xdr:col>
      <xdr:colOff>101600</xdr:colOff>
      <xdr:row>38</xdr:row>
      <xdr:rowOff>78014</xdr:rowOff>
    </xdr:to>
    <xdr:sp macro="" textlink="">
      <xdr:nvSpPr>
        <xdr:cNvPr id="78" name="楕円 77">
          <a:extLst>
            <a:ext uri="{FF2B5EF4-FFF2-40B4-BE49-F238E27FC236}">
              <a16:creationId xmlns:a16="http://schemas.microsoft.com/office/drawing/2014/main" id="{596E92DA-5DD8-4F2F-B809-2A641D2DD3C3}"/>
            </a:ext>
          </a:extLst>
        </xdr:cNvPr>
        <xdr:cNvSpPr/>
      </xdr:nvSpPr>
      <xdr:spPr>
        <a:xfrm>
          <a:off x="2857500" y="6491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27215</xdr:rowOff>
    </xdr:from>
    <xdr:to>
      <xdr:col>19</xdr:col>
      <xdr:colOff>177800</xdr:colOff>
      <xdr:row>38</xdr:row>
      <xdr:rowOff>59872</xdr:rowOff>
    </xdr:to>
    <xdr:cxnSp macro="">
      <xdr:nvCxnSpPr>
        <xdr:cNvPr id="79" name="直線コネクタ 78">
          <a:extLst>
            <a:ext uri="{FF2B5EF4-FFF2-40B4-BE49-F238E27FC236}">
              <a16:creationId xmlns:a16="http://schemas.microsoft.com/office/drawing/2014/main" id="{3253A75B-945E-4C5F-AFC8-742F0291CA57}"/>
            </a:ext>
          </a:extLst>
        </xdr:cNvPr>
        <xdr:cNvCxnSpPr/>
      </xdr:nvCxnSpPr>
      <xdr:spPr>
        <a:xfrm>
          <a:off x="2908300" y="6542315"/>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115207</xdr:rowOff>
    </xdr:from>
    <xdr:to>
      <xdr:col>10</xdr:col>
      <xdr:colOff>165100</xdr:colOff>
      <xdr:row>38</xdr:row>
      <xdr:rowOff>45357</xdr:rowOff>
    </xdr:to>
    <xdr:sp macro="" textlink="">
      <xdr:nvSpPr>
        <xdr:cNvPr id="80" name="楕円 79">
          <a:extLst>
            <a:ext uri="{FF2B5EF4-FFF2-40B4-BE49-F238E27FC236}">
              <a16:creationId xmlns:a16="http://schemas.microsoft.com/office/drawing/2014/main" id="{F6F88B99-99ED-46B3-B79C-9A292E23D378}"/>
            </a:ext>
          </a:extLst>
        </xdr:cNvPr>
        <xdr:cNvSpPr/>
      </xdr:nvSpPr>
      <xdr:spPr>
        <a:xfrm>
          <a:off x="1968500" y="6458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166007</xdr:rowOff>
    </xdr:from>
    <xdr:to>
      <xdr:col>15</xdr:col>
      <xdr:colOff>50800</xdr:colOff>
      <xdr:row>38</xdr:row>
      <xdr:rowOff>27215</xdr:rowOff>
    </xdr:to>
    <xdr:cxnSp macro="">
      <xdr:nvCxnSpPr>
        <xdr:cNvPr id="81" name="直線コネクタ 80">
          <a:extLst>
            <a:ext uri="{FF2B5EF4-FFF2-40B4-BE49-F238E27FC236}">
              <a16:creationId xmlns:a16="http://schemas.microsoft.com/office/drawing/2014/main" id="{405CAD5D-A813-4984-A515-D43CC8DB6DFD}"/>
            </a:ext>
          </a:extLst>
        </xdr:cNvPr>
        <xdr:cNvCxnSpPr/>
      </xdr:nvCxnSpPr>
      <xdr:spPr>
        <a:xfrm>
          <a:off x="2019300" y="6509657"/>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82550</xdr:rowOff>
    </xdr:from>
    <xdr:to>
      <xdr:col>6</xdr:col>
      <xdr:colOff>38100</xdr:colOff>
      <xdr:row>38</xdr:row>
      <xdr:rowOff>12700</xdr:rowOff>
    </xdr:to>
    <xdr:sp macro="" textlink="">
      <xdr:nvSpPr>
        <xdr:cNvPr id="82" name="楕円 81">
          <a:extLst>
            <a:ext uri="{FF2B5EF4-FFF2-40B4-BE49-F238E27FC236}">
              <a16:creationId xmlns:a16="http://schemas.microsoft.com/office/drawing/2014/main" id="{962FA703-CB63-428C-AF30-CE8EBB591D89}"/>
            </a:ext>
          </a:extLst>
        </xdr:cNvPr>
        <xdr:cNvSpPr/>
      </xdr:nvSpPr>
      <xdr:spPr>
        <a:xfrm>
          <a:off x="1079500" y="642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133350</xdr:rowOff>
    </xdr:from>
    <xdr:to>
      <xdr:col>10</xdr:col>
      <xdr:colOff>114300</xdr:colOff>
      <xdr:row>37</xdr:row>
      <xdr:rowOff>166007</xdr:rowOff>
    </xdr:to>
    <xdr:cxnSp macro="">
      <xdr:nvCxnSpPr>
        <xdr:cNvPr id="83" name="直線コネクタ 82">
          <a:extLst>
            <a:ext uri="{FF2B5EF4-FFF2-40B4-BE49-F238E27FC236}">
              <a16:creationId xmlns:a16="http://schemas.microsoft.com/office/drawing/2014/main" id="{28132E2D-D506-4321-9CC3-9EB727979F82}"/>
            </a:ext>
          </a:extLst>
        </xdr:cNvPr>
        <xdr:cNvCxnSpPr/>
      </xdr:nvCxnSpPr>
      <xdr:spPr>
        <a:xfrm>
          <a:off x="1130300" y="647700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112503</xdr:rowOff>
    </xdr:from>
    <xdr:ext cx="405111" cy="259045"/>
    <xdr:sp macro="" textlink="">
      <xdr:nvSpPr>
        <xdr:cNvPr id="84" name="n_1aveValue【図書館】&#10;有形固定資産減価償却率">
          <a:extLst>
            <a:ext uri="{FF2B5EF4-FFF2-40B4-BE49-F238E27FC236}">
              <a16:creationId xmlns:a16="http://schemas.microsoft.com/office/drawing/2014/main" id="{4FE7FCF3-1AD4-4D01-AB1F-411922996305}"/>
            </a:ext>
          </a:extLst>
        </xdr:cNvPr>
        <xdr:cNvSpPr txBox="1"/>
      </xdr:nvSpPr>
      <xdr:spPr>
        <a:xfrm>
          <a:off x="3582044" y="6113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56985</xdr:rowOff>
    </xdr:from>
    <xdr:ext cx="405111" cy="259045"/>
    <xdr:sp macro="" textlink="">
      <xdr:nvSpPr>
        <xdr:cNvPr id="85" name="n_2aveValue【図書館】&#10;有形固定資産減価償却率">
          <a:extLst>
            <a:ext uri="{FF2B5EF4-FFF2-40B4-BE49-F238E27FC236}">
              <a16:creationId xmlns:a16="http://schemas.microsoft.com/office/drawing/2014/main" id="{EB66DFD2-8CCF-4264-BC17-195B96E846AC}"/>
            </a:ext>
          </a:extLst>
        </xdr:cNvPr>
        <xdr:cNvSpPr txBox="1"/>
      </xdr:nvSpPr>
      <xdr:spPr>
        <a:xfrm>
          <a:off x="2705744" y="60577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25961</xdr:rowOff>
    </xdr:from>
    <xdr:ext cx="405111" cy="259045"/>
    <xdr:sp macro="" textlink="">
      <xdr:nvSpPr>
        <xdr:cNvPr id="86" name="n_3aveValue【図書館】&#10;有形固定資産減価償却率">
          <a:extLst>
            <a:ext uri="{FF2B5EF4-FFF2-40B4-BE49-F238E27FC236}">
              <a16:creationId xmlns:a16="http://schemas.microsoft.com/office/drawing/2014/main" id="{6DC52642-AEE1-4EFB-B182-3AECF7EDF0F2}"/>
            </a:ext>
          </a:extLst>
        </xdr:cNvPr>
        <xdr:cNvSpPr txBox="1"/>
      </xdr:nvSpPr>
      <xdr:spPr>
        <a:xfrm>
          <a:off x="1816744" y="6026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128831</xdr:rowOff>
    </xdr:from>
    <xdr:ext cx="405111" cy="259045"/>
    <xdr:sp macro="" textlink="">
      <xdr:nvSpPr>
        <xdr:cNvPr id="87" name="n_4aveValue【図書館】&#10;有形固定資産減価償却率">
          <a:extLst>
            <a:ext uri="{FF2B5EF4-FFF2-40B4-BE49-F238E27FC236}">
              <a16:creationId xmlns:a16="http://schemas.microsoft.com/office/drawing/2014/main" id="{A862FEBA-2357-4D4B-9A15-81A953715F54}"/>
            </a:ext>
          </a:extLst>
        </xdr:cNvPr>
        <xdr:cNvSpPr txBox="1"/>
      </xdr:nvSpPr>
      <xdr:spPr>
        <a:xfrm>
          <a:off x="927744" y="61295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101799</xdr:rowOff>
    </xdr:from>
    <xdr:ext cx="405111" cy="259045"/>
    <xdr:sp macro="" textlink="">
      <xdr:nvSpPr>
        <xdr:cNvPr id="88" name="n_1mainValue【図書館】&#10;有形固定資産減価償却率">
          <a:extLst>
            <a:ext uri="{FF2B5EF4-FFF2-40B4-BE49-F238E27FC236}">
              <a16:creationId xmlns:a16="http://schemas.microsoft.com/office/drawing/2014/main" id="{C6271423-C32A-4BDA-9782-76B29A5C5A31}"/>
            </a:ext>
          </a:extLst>
        </xdr:cNvPr>
        <xdr:cNvSpPr txBox="1"/>
      </xdr:nvSpPr>
      <xdr:spPr>
        <a:xfrm>
          <a:off x="3582044" y="6616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69142</xdr:rowOff>
    </xdr:from>
    <xdr:ext cx="405111" cy="259045"/>
    <xdr:sp macro="" textlink="">
      <xdr:nvSpPr>
        <xdr:cNvPr id="89" name="n_2mainValue【図書館】&#10;有形固定資産減価償却率">
          <a:extLst>
            <a:ext uri="{FF2B5EF4-FFF2-40B4-BE49-F238E27FC236}">
              <a16:creationId xmlns:a16="http://schemas.microsoft.com/office/drawing/2014/main" id="{ED6F3222-909C-471D-A66E-6827C35080A6}"/>
            </a:ext>
          </a:extLst>
        </xdr:cNvPr>
        <xdr:cNvSpPr txBox="1"/>
      </xdr:nvSpPr>
      <xdr:spPr>
        <a:xfrm>
          <a:off x="2705744" y="6584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36484</xdr:rowOff>
    </xdr:from>
    <xdr:ext cx="405111" cy="259045"/>
    <xdr:sp macro="" textlink="">
      <xdr:nvSpPr>
        <xdr:cNvPr id="90" name="n_3mainValue【図書館】&#10;有形固定資産減価償却率">
          <a:extLst>
            <a:ext uri="{FF2B5EF4-FFF2-40B4-BE49-F238E27FC236}">
              <a16:creationId xmlns:a16="http://schemas.microsoft.com/office/drawing/2014/main" id="{0D048B74-0153-4C52-9AE0-1E54E5B0379C}"/>
            </a:ext>
          </a:extLst>
        </xdr:cNvPr>
        <xdr:cNvSpPr txBox="1"/>
      </xdr:nvSpPr>
      <xdr:spPr>
        <a:xfrm>
          <a:off x="1816744" y="65515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3827</xdr:rowOff>
    </xdr:from>
    <xdr:ext cx="405111" cy="259045"/>
    <xdr:sp macro="" textlink="">
      <xdr:nvSpPr>
        <xdr:cNvPr id="91" name="n_4mainValue【図書館】&#10;有形固定資産減価償却率">
          <a:extLst>
            <a:ext uri="{FF2B5EF4-FFF2-40B4-BE49-F238E27FC236}">
              <a16:creationId xmlns:a16="http://schemas.microsoft.com/office/drawing/2014/main" id="{F553C76A-E71B-4086-890C-06EAA3463A26}"/>
            </a:ext>
          </a:extLst>
        </xdr:cNvPr>
        <xdr:cNvSpPr txBox="1"/>
      </xdr:nvSpPr>
      <xdr:spPr>
        <a:xfrm>
          <a:off x="927744" y="6518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3B127852-F3BC-40D6-A768-051C2C3AF71F}"/>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D351FB57-D711-475D-A761-C17588EEAD32}"/>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FBEA9303-3ECD-48E3-86B4-4D0DDB4EE5C9}"/>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DF7F8D77-BABA-4E47-8029-07B5AF15F944}"/>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5FF364F6-1B49-474E-B5DB-8FC9E92628E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8E764E51-25E9-4BB3-86D0-C86CFBD946F2}"/>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20C6979C-027A-464C-BBC0-8A8F3A001113}"/>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997AD005-D1F9-4EA0-BF13-F57A82467255}"/>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2DD1156F-4BB0-4C7E-97AB-75700AD2E14C}"/>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500F7300-5C5D-4D0D-AE23-C101B556DFD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EC4ED435-0B04-4A12-885B-D373CA33EFF2}"/>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6562EA1C-9CBA-4B6E-B5E8-B0CC84BE33D8}"/>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B2705F03-C130-43FE-A6B2-CF267FB60DC1}"/>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7B70D632-3FC7-45B4-A311-E4784412C60B}"/>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8E27F5CC-515B-47C2-9C30-D942F40D4665}"/>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B0FE116F-9807-42F9-8EDF-87AD79F65BD9}"/>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DDD50981-2289-4E1C-9759-5AE014A00F0C}"/>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08DC8369-A6CE-475E-85CD-BA278944F84C}"/>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D5A69694-872E-4D1B-B51E-13FF3BAEEBF8}"/>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D6B7D79F-802A-4B0B-B115-9106FD28EE2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8D45D89D-D7CA-4304-AB3A-A4D8B4808223}"/>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53340</xdr:rowOff>
    </xdr:from>
    <xdr:to>
      <xdr:col>54</xdr:col>
      <xdr:colOff>189865</xdr:colOff>
      <xdr:row>41</xdr:row>
      <xdr:rowOff>87630</xdr:rowOff>
    </xdr:to>
    <xdr:cxnSp macro="">
      <xdr:nvCxnSpPr>
        <xdr:cNvPr id="113" name="直線コネクタ 112">
          <a:extLst>
            <a:ext uri="{FF2B5EF4-FFF2-40B4-BE49-F238E27FC236}">
              <a16:creationId xmlns:a16="http://schemas.microsoft.com/office/drawing/2014/main" id="{B5D88AF3-9EB8-41CD-8276-FDC1F507E278}"/>
            </a:ext>
          </a:extLst>
        </xdr:cNvPr>
        <xdr:cNvCxnSpPr/>
      </xdr:nvCxnSpPr>
      <xdr:spPr>
        <a:xfrm flipV="1">
          <a:off x="10476865" y="5882640"/>
          <a:ext cx="0" cy="1234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91457</xdr:rowOff>
    </xdr:from>
    <xdr:ext cx="469744" cy="259045"/>
    <xdr:sp macro="" textlink="">
      <xdr:nvSpPr>
        <xdr:cNvPr id="114" name="【図書館】&#10;一人当たり面積最小値テキスト">
          <a:extLst>
            <a:ext uri="{FF2B5EF4-FFF2-40B4-BE49-F238E27FC236}">
              <a16:creationId xmlns:a16="http://schemas.microsoft.com/office/drawing/2014/main" id="{ADCDCA95-0AC1-4748-B0A3-42910F455C4C}"/>
            </a:ext>
          </a:extLst>
        </xdr:cNvPr>
        <xdr:cNvSpPr txBox="1"/>
      </xdr:nvSpPr>
      <xdr:spPr>
        <a:xfrm>
          <a:off x="10515600" y="712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87630</xdr:rowOff>
    </xdr:from>
    <xdr:to>
      <xdr:col>55</xdr:col>
      <xdr:colOff>88900</xdr:colOff>
      <xdr:row>41</xdr:row>
      <xdr:rowOff>87630</xdr:rowOff>
    </xdr:to>
    <xdr:cxnSp macro="">
      <xdr:nvCxnSpPr>
        <xdr:cNvPr id="115" name="直線コネクタ 114">
          <a:extLst>
            <a:ext uri="{FF2B5EF4-FFF2-40B4-BE49-F238E27FC236}">
              <a16:creationId xmlns:a16="http://schemas.microsoft.com/office/drawing/2014/main" id="{05BCE68C-A5A4-4D68-B618-9A4B80265916}"/>
            </a:ext>
          </a:extLst>
        </xdr:cNvPr>
        <xdr:cNvCxnSpPr/>
      </xdr:nvCxnSpPr>
      <xdr:spPr>
        <a:xfrm>
          <a:off x="10388600" y="711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17</xdr:rowOff>
    </xdr:from>
    <xdr:ext cx="469744" cy="259045"/>
    <xdr:sp macro="" textlink="">
      <xdr:nvSpPr>
        <xdr:cNvPr id="116" name="【図書館】&#10;一人当たり面積最大値テキスト">
          <a:extLst>
            <a:ext uri="{FF2B5EF4-FFF2-40B4-BE49-F238E27FC236}">
              <a16:creationId xmlns:a16="http://schemas.microsoft.com/office/drawing/2014/main" id="{C1DE787A-460C-468C-8FF7-CC7D3D168A5B}"/>
            </a:ext>
          </a:extLst>
        </xdr:cNvPr>
        <xdr:cNvSpPr txBox="1"/>
      </xdr:nvSpPr>
      <xdr:spPr>
        <a:xfrm>
          <a:off x="10515600" y="5657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53340</xdr:rowOff>
    </xdr:from>
    <xdr:to>
      <xdr:col>55</xdr:col>
      <xdr:colOff>88900</xdr:colOff>
      <xdr:row>34</xdr:row>
      <xdr:rowOff>53340</xdr:rowOff>
    </xdr:to>
    <xdr:cxnSp macro="">
      <xdr:nvCxnSpPr>
        <xdr:cNvPr id="117" name="直線コネクタ 116">
          <a:extLst>
            <a:ext uri="{FF2B5EF4-FFF2-40B4-BE49-F238E27FC236}">
              <a16:creationId xmlns:a16="http://schemas.microsoft.com/office/drawing/2014/main" id="{0B2A560F-8B20-4FD4-94C3-5A70F65911AD}"/>
            </a:ext>
          </a:extLst>
        </xdr:cNvPr>
        <xdr:cNvCxnSpPr/>
      </xdr:nvCxnSpPr>
      <xdr:spPr>
        <a:xfrm>
          <a:off x="10388600" y="5882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126001</xdr:rowOff>
    </xdr:from>
    <xdr:ext cx="469744" cy="259045"/>
    <xdr:sp macro="" textlink="">
      <xdr:nvSpPr>
        <xdr:cNvPr id="118" name="【図書館】&#10;一人当たり面積平均値テキスト">
          <a:extLst>
            <a:ext uri="{FF2B5EF4-FFF2-40B4-BE49-F238E27FC236}">
              <a16:creationId xmlns:a16="http://schemas.microsoft.com/office/drawing/2014/main" id="{A4A6FB59-68C3-410F-A024-5D09DEE174AC}"/>
            </a:ext>
          </a:extLst>
        </xdr:cNvPr>
        <xdr:cNvSpPr txBox="1"/>
      </xdr:nvSpPr>
      <xdr:spPr>
        <a:xfrm>
          <a:off x="10515600" y="64696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103124</xdr:rowOff>
    </xdr:from>
    <xdr:to>
      <xdr:col>55</xdr:col>
      <xdr:colOff>50800</xdr:colOff>
      <xdr:row>39</xdr:row>
      <xdr:rowOff>33274</xdr:rowOff>
    </xdr:to>
    <xdr:sp macro="" textlink="">
      <xdr:nvSpPr>
        <xdr:cNvPr id="119" name="フローチャート: 判断 118">
          <a:extLst>
            <a:ext uri="{FF2B5EF4-FFF2-40B4-BE49-F238E27FC236}">
              <a16:creationId xmlns:a16="http://schemas.microsoft.com/office/drawing/2014/main" id="{F6E3A451-93EB-427B-A38C-55A16F416B5C}"/>
            </a:ext>
          </a:extLst>
        </xdr:cNvPr>
        <xdr:cNvSpPr/>
      </xdr:nvSpPr>
      <xdr:spPr>
        <a:xfrm>
          <a:off x="10426700" y="6618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103124</xdr:rowOff>
    </xdr:from>
    <xdr:to>
      <xdr:col>50</xdr:col>
      <xdr:colOff>165100</xdr:colOff>
      <xdr:row>39</xdr:row>
      <xdr:rowOff>33274</xdr:rowOff>
    </xdr:to>
    <xdr:sp macro="" textlink="">
      <xdr:nvSpPr>
        <xdr:cNvPr id="120" name="フローチャート: 判断 119">
          <a:extLst>
            <a:ext uri="{FF2B5EF4-FFF2-40B4-BE49-F238E27FC236}">
              <a16:creationId xmlns:a16="http://schemas.microsoft.com/office/drawing/2014/main" id="{A1C5226D-A5A9-4153-9683-AA263996FBBE}"/>
            </a:ext>
          </a:extLst>
        </xdr:cNvPr>
        <xdr:cNvSpPr/>
      </xdr:nvSpPr>
      <xdr:spPr>
        <a:xfrm>
          <a:off x="9588500" y="6618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121412</xdr:rowOff>
    </xdr:from>
    <xdr:to>
      <xdr:col>46</xdr:col>
      <xdr:colOff>38100</xdr:colOff>
      <xdr:row>39</xdr:row>
      <xdr:rowOff>51562</xdr:rowOff>
    </xdr:to>
    <xdr:sp macro="" textlink="">
      <xdr:nvSpPr>
        <xdr:cNvPr id="121" name="フローチャート: 判断 120">
          <a:extLst>
            <a:ext uri="{FF2B5EF4-FFF2-40B4-BE49-F238E27FC236}">
              <a16:creationId xmlns:a16="http://schemas.microsoft.com/office/drawing/2014/main" id="{C6C8B5B8-0648-49D5-97EE-193AC7E88EAA}"/>
            </a:ext>
          </a:extLst>
        </xdr:cNvPr>
        <xdr:cNvSpPr/>
      </xdr:nvSpPr>
      <xdr:spPr>
        <a:xfrm>
          <a:off x="8699500" y="6636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135128</xdr:rowOff>
    </xdr:from>
    <xdr:to>
      <xdr:col>41</xdr:col>
      <xdr:colOff>101600</xdr:colOff>
      <xdr:row>39</xdr:row>
      <xdr:rowOff>65278</xdr:rowOff>
    </xdr:to>
    <xdr:sp macro="" textlink="">
      <xdr:nvSpPr>
        <xdr:cNvPr id="122" name="フローチャート: 判断 121">
          <a:extLst>
            <a:ext uri="{FF2B5EF4-FFF2-40B4-BE49-F238E27FC236}">
              <a16:creationId xmlns:a16="http://schemas.microsoft.com/office/drawing/2014/main" id="{FF9334EA-9DAB-461B-960F-BEBB776ADACD}"/>
            </a:ext>
          </a:extLst>
        </xdr:cNvPr>
        <xdr:cNvSpPr/>
      </xdr:nvSpPr>
      <xdr:spPr>
        <a:xfrm>
          <a:off x="7810500" y="6650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141986</xdr:rowOff>
    </xdr:from>
    <xdr:to>
      <xdr:col>36</xdr:col>
      <xdr:colOff>165100</xdr:colOff>
      <xdr:row>40</xdr:row>
      <xdr:rowOff>72136</xdr:rowOff>
    </xdr:to>
    <xdr:sp macro="" textlink="">
      <xdr:nvSpPr>
        <xdr:cNvPr id="123" name="フローチャート: 判断 122">
          <a:extLst>
            <a:ext uri="{FF2B5EF4-FFF2-40B4-BE49-F238E27FC236}">
              <a16:creationId xmlns:a16="http://schemas.microsoft.com/office/drawing/2014/main" id="{0FD4A272-0E9B-436D-8DD3-8D00013722E2}"/>
            </a:ext>
          </a:extLst>
        </xdr:cNvPr>
        <xdr:cNvSpPr/>
      </xdr:nvSpPr>
      <xdr:spPr>
        <a:xfrm>
          <a:off x="6921500" y="6828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30A4F08C-3EDD-425A-B342-A02080D765A2}"/>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95137E92-E8D9-4103-9D8B-242FD7F2EA68}"/>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685F35E8-5DB8-4278-94BD-0320AAED231E}"/>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85496988-E2CB-46E3-8D82-5881BE6976BB}"/>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9280AFE2-F888-4023-AF16-25571D229E01}"/>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139700</xdr:rowOff>
    </xdr:from>
    <xdr:to>
      <xdr:col>55</xdr:col>
      <xdr:colOff>50800</xdr:colOff>
      <xdr:row>41</xdr:row>
      <xdr:rowOff>69850</xdr:rowOff>
    </xdr:to>
    <xdr:sp macro="" textlink="">
      <xdr:nvSpPr>
        <xdr:cNvPr id="129" name="楕円 128">
          <a:extLst>
            <a:ext uri="{FF2B5EF4-FFF2-40B4-BE49-F238E27FC236}">
              <a16:creationId xmlns:a16="http://schemas.microsoft.com/office/drawing/2014/main" id="{E30FCCD4-F941-450C-BF5E-33C2C9C31FE1}"/>
            </a:ext>
          </a:extLst>
        </xdr:cNvPr>
        <xdr:cNvSpPr/>
      </xdr:nvSpPr>
      <xdr:spPr>
        <a:xfrm>
          <a:off x="10426700" y="699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54627</xdr:rowOff>
    </xdr:from>
    <xdr:ext cx="469744" cy="259045"/>
    <xdr:sp macro="" textlink="">
      <xdr:nvSpPr>
        <xdr:cNvPr id="130" name="【図書館】&#10;一人当たり面積該当値テキスト">
          <a:extLst>
            <a:ext uri="{FF2B5EF4-FFF2-40B4-BE49-F238E27FC236}">
              <a16:creationId xmlns:a16="http://schemas.microsoft.com/office/drawing/2014/main" id="{01FF949B-A55A-4E16-A4F8-D738E8F9AC32}"/>
            </a:ext>
          </a:extLst>
        </xdr:cNvPr>
        <xdr:cNvSpPr txBox="1"/>
      </xdr:nvSpPr>
      <xdr:spPr>
        <a:xfrm>
          <a:off x="10515600" y="6912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139700</xdr:rowOff>
    </xdr:from>
    <xdr:to>
      <xdr:col>50</xdr:col>
      <xdr:colOff>165100</xdr:colOff>
      <xdr:row>41</xdr:row>
      <xdr:rowOff>69850</xdr:rowOff>
    </xdr:to>
    <xdr:sp macro="" textlink="">
      <xdr:nvSpPr>
        <xdr:cNvPr id="131" name="楕円 130">
          <a:extLst>
            <a:ext uri="{FF2B5EF4-FFF2-40B4-BE49-F238E27FC236}">
              <a16:creationId xmlns:a16="http://schemas.microsoft.com/office/drawing/2014/main" id="{BC805DF8-1B53-4E41-89A6-CC60AF994A01}"/>
            </a:ext>
          </a:extLst>
        </xdr:cNvPr>
        <xdr:cNvSpPr/>
      </xdr:nvSpPr>
      <xdr:spPr>
        <a:xfrm>
          <a:off x="9588500" y="699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19050</xdr:rowOff>
    </xdr:from>
    <xdr:to>
      <xdr:col>55</xdr:col>
      <xdr:colOff>0</xdr:colOff>
      <xdr:row>41</xdr:row>
      <xdr:rowOff>19050</xdr:rowOff>
    </xdr:to>
    <xdr:cxnSp macro="">
      <xdr:nvCxnSpPr>
        <xdr:cNvPr id="132" name="直線コネクタ 131">
          <a:extLst>
            <a:ext uri="{FF2B5EF4-FFF2-40B4-BE49-F238E27FC236}">
              <a16:creationId xmlns:a16="http://schemas.microsoft.com/office/drawing/2014/main" id="{C446FA27-BBAE-4405-83BD-1383BE35A6E5}"/>
            </a:ext>
          </a:extLst>
        </xdr:cNvPr>
        <xdr:cNvCxnSpPr/>
      </xdr:nvCxnSpPr>
      <xdr:spPr>
        <a:xfrm>
          <a:off x="9639300" y="7048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144272</xdr:rowOff>
    </xdr:from>
    <xdr:to>
      <xdr:col>46</xdr:col>
      <xdr:colOff>38100</xdr:colOff>
      <xdr:row>41</xdr:row>
      <xdr:rowOff>74422</xdr:rowOff>
    </xdr:to>
    <xdr:sp macro="" textlink="">
      <xdr:nvSpPr>
        <xdr:cNvPr id="133" name="楕円 132">
          <a:extLst>
            <a:ext uri="{FF2B5EF4-FFF2-40B4-BE49-F238E27FC236}">
              <a16:creationId xmlns:a16="http://schemas.microsoft.com/office/drawing/2014/main" id="{282CA45B-A646-4AF7-B8E0-1705A98C4CDC}"/>
            </a:ext>
          </a:extLst>
        </xdr:cNvPr>
        <xdr:cNvSpPr/>
      </xdr:nvSpPr>
      <xdr:spPr>
        <a:xfrm>
          <a:off x="8699500" y="7002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19050</xdr:rowOff>
    </xdr:from>
    <xdr:to>
      <xdr:col>50</xdr:col>
      <xdr:colOff>114300</xdr:colOff>
      <xdr:row>41</xdr:row>
      <xdr:rowOff>23622</xdr:rowOff>
    </xdr:to>
    <xdr:cxnSp macro="">
      <xdr:nvCxnSpPr>
        <xdr:cNvPr id="134" name="直線コネクタ 133">
          <a:extLst>
            <a:ext uri="{FF2B5EF4-FFF2-40B4-BE49-F238E27FC236}">
              <a16:creationId xmlns:a16="http://schemas.microsoft.com/office/drawing/2014/main" id="{69C96F18-E5D9-4639-B172-B6574AC1ED85}"/>
            </a:ext>
          </a:extLst>
        </xdr:cNvPr>
        <xdr:cNvCxnSpPr/>
      </xdr:nvCxnSpPr>
      <xdr:spPr>
        <a:xfrm flipV="1">
          <a:off x="8750300" y="704850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144272</xdr:rowOff>
    </xdr:from>
    <xdr:to>
      <xdr:col>41</xdr:col>
      <xdr:colOff>101600</xdr:colOff>
      <xdr:row>41</xdr:row>
      <xdr:rowOff>74422</xdr:rowOff>
    </xdr:to>
    <xdr:sp macro="" textlink="">
      <xdr:nvSpPr>
        <xdr:cNvPr id="135" name="楕円 134">
          <a:extLst>
            <a:ext uri="{FF2B5EF4-FFF2-40B4-BE49-F238E27FC236}">
              <a16:creationId xmlns:a16="http://schemas.microsoft.com/office/drawing/2014/main" id="{D22B0C31-FC1D-41FC-AA63-3653C82F4ACE}"/>
            </a:ext>
          </a:extLst>
        </xdr:cNvPr>
        <xdr:cNvSpPr/>
      </xdr:nvSpPr>
      <xdr:spPr>
        <a:xfrm>
          <a:off x="7810500" y="7002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23622</xdr:rowOff>
    </xdr:from>
    <xdr:to>
      <xdr:col>45</xdr:col>
      <xdr:colOff>177800</xdr:colOff>
      <xdr:row>41</xdr:row>
      <xdr:rowOff>23622</xdr:rowOff>
    </xdr:to>
    <xdr:cxnSp macro="">
      <xdr:nvCxnSpPr>
        <xdr:cNvPr id="136" name="直線コネクタ 135">
          <a:extLst>
            <a:ext uri="{FF2B5EF4-FFF2-40B4-BE49-F238E27FC236}">
              <a16:creationId xmlns:a16="http://schemas.microsoft.com/office/drawing/2014/main" id="{06432CB5-F30D-4C50-B52A-1CCFFAA15A5D}"/>
            </a:ext>
          </a:extLst>
        </xdr:cNvPr>
        <xdr:cNvCxnSpPr/>
      </xdr:nvCxnSpPr>
      <xdr:spPr>
        <a:xfrm>
          <a:off x="7861300" y="70530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148844</xdr:rowOff>
    </xdr:from>
    <xdr:to>
      <xdr:col>36</xdr:col>
      <xdr:colOff>165100</xdr:colOff>
      <xdr:row>41</xdr:row>
      <xdr:rowOff>78994</xdr:rowOff>
    </xdr:to>
    <xdr:sp macro="" textlink="">
      <xdr:nvSpPr>
        <xdr:cNvPr id="137" name="楕円 136">
          <a:extLst>
            <a:ext uri="{FF2B5EF4-FFF2-40B4-BE49-F238E27FC236}">
              <a16:creationId xmlns:a16="http://schemas.microsoft.com/office/drawing/2014/main" id="{B1C00A27-6F67-4D3A-838E-344C9C942FDB}"/>
            </a:ext>
          </a:extLst>
        </xdr:cNvPr>
        <xdr:cNvSpPr/>
      </xdr:nvSpPr>
      <xdr:spPr>
        <a:xfrm>
          <a:off x="6921500" y="7006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23622</xdr:rowOff>
    </xdr:from>
    <xdr:to>
      <xdr:col>41</xdr:col>
      <xdr:colOff>50800</xdr:colOff>
      <xdr:row>41</xdr:row>
      <xdr:rowOff>28194</xdr:rowOff>
    </xdr:to>
    <xdr:cxnSp macro="">
      <xdr:nvCxnSpPr>
        <xdr:cNvPr id="138" name="直線コネクタ 137">
          <a:extLst>
            <a:ext uri="{FF2B5EF4-FFF2-40B4-BE49-F238E27FC236}">
              <a16:creationId xmlns:a16="http://schemas.microsoft.com/office/drawing/2014/main" id="{4EE5366E-333F-4939-A5E4-8C3F760CA001}"/>
            </a:ext>
          </a:extLst>
        </xdr:cNvPr>
        <xdr:cNvCxnSpPr/>
      </xdr:nvCxnSpPr>
      <xdr:spPr>
        <a:xfrm flipV="1">
          <a:off x="6972300" y="705307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49801</xdr:rowOff>
    </xdr:from>
    <xdr:ext cx="469744" cy="259045"/>
    <xdr:sp macro="" textlink="">
      <xdr:nvSpPr>
        <xdr:cNvPr id="139" name="n_1aveValue【図書館】&#10;一人当たり面積">
          <a:extLst>
            <a:ext uri="{FF2B5EF4-FFF2-40B4-BE49-F238E27FC236}">
              <a16:creationId xmlns:a16="http://schemas.microsoft.com/office/drawing/2014/main" id="{B0CC97DD-A8F6-4378-8741-970D6E1D1F54}"/>
            </a:ext>
          </a:extLst>
        </xdr:cNvPr>
        <xdr:cNvSpPr txBox="1"/>
      </xdr:nvSpPr>
      <xdr:spPr>
        <a:xfrm>
          <a:off x="9391727" y="6393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68089</xdr:rowOff>
    </xdr:from>
    <xdr:ext cx="469744" cy="259045"/>
    <xdr:sp macro="" textlink="">
      <xdr:nvSpPr>
        <xdr:cNvPr id="140" name="n_2aveValue【図書館】&#10;一人当たり面積">
          <a:extLst>
            <a:ext uri="{FF2B5EF4-FFF2-40B4-BE49-F238E27FC236}">
              <a16:creationId xmlns:a16="http://schemas.microsoft.com/office/drawing/2014/main" id="{A61AF0D5-4FDD-47B0-A4D1-0EE4B6076816}"/>
            </a:ext>
          </a:extLst>
        </xdr:cNvPr>
        <xdr:cNvSpPr txBox="1"/>
      </xdr:nvSpPr>
      <xdr:spPr>
        <a:xfrm>
          <a:off x="8515427" y="6411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81805</xdr:rowOff>
    </xdr:from>
    <xdr:ext cx="469744" cy="259045"/>
    <xdr:sp macro="" textlink="">
      <xdr:nvSpPr>
        <xdr:cNvPr id="141" name="n_3aveValue【図書館】&#10;一人当たり面積">
          <a:extLst>
            <a:ext uri="{FF2B5EF4-FFF2-40B4-BE49-F238E27FC236}">
              <a16:creationId xmlns:a16="http://schemas.microsoft.com/office/drawing/2014/main" id="{2B5CEF02-0E0A-4D70-8E24-F264F3A99344}"/>
            </a:ext>
          </a:extLst>
        </xdr:cNvPr>
        <xdr:cNvSpPr txBox="1"/>
      </xdr:nvSpPr>
      <xdr:spPr>
        <a:xfrm>
          <a:off x="7626427" y="6425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88663</xdr:rowOff>
    </xdr:from>
    <xdr:ext cx="469744" cy="259045"/>
    <xdr:sp macro="" textlink="">
      <xdr:nvSpPr>
        <xdr:cNvPr id="142" name="n_4aveValue【図書館】&#10;一人当たり面積">
          <a:extLst>
            <a:ext uri="{FF2B5EF4-FFF2-40B4-BE49-F238E27FC236}">
              <a16:creationId xmlns:a16="http://schemas.microsoft.com/office/drawing/2014/main" id="{A3C94140-4113-4DF9-9DB1-92233F58DD14}"/>
            </a:ext>
          </a:extLst>
        </xdr:cNvPr>
        <xdr:cNvSpPr txBox="1"/>
      </xdr:nvSpPr>
      <xdr:spPr>
        <a:xfrm>
          <a:off x="6737427" y="6603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60977</xdr:rowOff>
    </xdr:from>
    <xdr:ext cx="469744" cy="259045"/>
    <xdr:sp macro="" textlink="">
      <xdr:nvSpPr>
        <xdr:cNvPr id="143" name="n_1mainValue【図書館】&#10;一人当たり面積">
          <a:extLst>
            <a:ext uri="{FF2B5EF4-FFF2-40B4-BE49-F238E27FC236}">
              <a16:creationId xmlns:a16="http://schemas.microsoft.com/office/drawing/2014/main" id="{38972A10-367D-4997-A6FD-8A593B4DA2A2}"/>
            </a:ext>
          </a:extLst>
        </xdr:cNvPr>
        <xdr:cNvSpPr txBox="1"/>
      </xdr:nvSpPr>
      <xdr:spPr>
        <a:xfrm>
          <a:off x="9391727" y="709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65549</xdr:rowOff>
    </xdr:from>
    <xdr:ext cx="469744" cy="259045"/>
    <xdr:sp macro="" textlink="">
      <xdr:nvSpPr>
        <xdr:cNvPr id="144" name="n_2mainValue【図書館】&#10;一人当たり面積">
          <a:extLst>
            <a:ext uri="{FF2B5EF4-FFF2-40B4-BE49-F238E27FC236}">
              <a16:creationId xmlns:a16="http://schemas.microsoft.com/office/drawing/2014/main" id="{E74023B7-694C-4C09-9133-560378C72E61}"/>
            </a:ext>
          </a:extLst>
        </xdr:cNvPr>
        <xdr:cNvSpPr txBox="1"/>
      </xdr:nvSpPr>
      <xdr:spPr>
        <a:xfrm>
          <a:off x="8515427" y="7094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65549</xdr:rowOff>
    </xdr:from>
    <xdr:ext cx="469744" cy="259045"/>
    <xdr:sp macro="" textlink="">
      <xdr:nvSpPr>
        <xdr:cNvPr id="145" name="n_3mainValue【図書館】&#10;一人当たり面積">
          <a:extLst>
            <a:ext uri="{FF2B5EF4-FFF2-40B4-BE49-F238E27FC236}">
              <a16:creationId xmlns:a16="http://schemas.microsoft.com/office/drawing/2014/main" id="{25423C8A-3CF5-44C6-A965-1BF24DEAB7DB}"/>
            </a:ext>
          </a:extLst>
        </xdr:cNvPr>
        <xdr:cNvSpPr txBox="1"/>
      </xdr:nvSpPr>
      <xdr:spPr>
        <a:xfrm>
          <a:off x="7626427" y="7094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70121</xdr:rowOff>
    </xdr:from>
    <xdr:ext cx="469744" cy="259045"/>
    <xdr:sp macro="" textlink="">
      <xdr:nvSpPr>
        <xdr:cNvPr id="146" name="n_4mainValue【図書館】&#10;一人当たり面積">
          <a:extLst>
            <a:ext uri="{FF2B5EF4-FFF2-40B4-BE49-F238E27FC236}">
              <a16:creationId xmlns:a16="http://schemas.microsoft.com/office/drawing/2014/main" id="{B953D300-FDCA-4D37-9928-A7BEF2F7F12E}"/>
            </a:ext>
          </a:extLst>
        </xdr:cNvPr>
        <xdr:cNvSpPr txBox="1"/>
      </xdr:nvSpPr>
      <xdr:spPr>
        <a:xfrm>
          <a:off x="6737427" y="7099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84856D62-4851-473E-87B7-F1993B18241C}"/>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73812CC5-D4D9-4AFF-BA50-7E10DAF8449D}"/>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F1E5DFEE-9A8B-4F9B-8D13-84953474B1F9}"/>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E93C4183-2B1B-4914-ACC9-AB39172A17F4}"/>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7C53190D-8596-49DF-95FE-F5256F2D0A7A}"/>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D80E02CF-DAF9-48C0-89DB-78F6AF7AEDD1}"/>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007EB998-E31C-4E4B-9B63-48D7F650988F}"/>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EA7F3DC8-918D-4AEE-B970-7362A0ACE5EE}"/>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7C3556F7-11E1-4641-8F6D-341E999F4D71}"/>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8AD7D5F5-1C29-4112-9B78-5402D3E46B25}"/>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820D38F2-B1A1-4760-9522-D5A8FDBED85C}"/>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4F3708D5-1B05-4F2A-A637-7EBEFCA92338}"/>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A39623F9-7B45-4629-AB83-BFC588F8B0F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E26A452A-EAB7-4DF9-B21E-401A277C57B2}"/>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642143B6-3886-4AFE-83A5-224992BBF467}"/>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084B0FAC-7E42-4B98-AC0D-900BA1676083}"/>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6581A1E2-7E7E-482C-98B3-0E42210C8A83}"/>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70848F56-C16B-41BE-85C0-DE6FEA540878}"/>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A1263861-1C8B-44A6-8E8E-AB13491F9477}"/>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D8860E69-FDF0-4C09-AE60-1187DBE26854}"/>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F3AA295C-D364-4CDA-B6F2-94BCC781BE94}"/>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2406416F-046B-4128-82BA-8FC5DCADE64C}"/>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04F4D815-4798-402F-87A4-B2C008A23927}"/>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F44359CD-32A7-4AA4-BE59-17B3FECA38FA}"/>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137160</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861A5686-B82C-4828-8EB0-6A52B566E851}"/>
            </a:ext>
          </a:extLst>
        </xdr:cNvPr>
        <xdr:cNvCxnSpPr/>
      </xdr:nvCxnSpPr>
      <xdr:spPr>
        <a:xfrm flipV="1">
          <a:off x="4634865" y="9738360"/>
          <a:ext cx="0" cy="13106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ACE0B97A-351E-43B5-8EFF-99BDEA00769E}"/>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7F52BCB6-8853-4B54-A303-06F3268C58E6}"/>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83837</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25933E5A-C66C-4BC5-B592-62F014CC947B}"/>
            </a:ext>
          </a:extLst>
        </xdr:cNvPr>
        <xdr:cNvSpPr txBox="1"/>
      </xdr:nvSpPr>
      <xdr:spPr>
        <a:xfrm>
          <a:off x="4673600" y="9513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137160</xdr:rowOff>
    </xdr:from>
    <xdr:to>
      <xdr:col>24</xdr:col>
      <xdr:colOff>152400</xdr:colOff>
      <xdr:row>56</xdr:row>
      <xdr:rowOff>137160</xdr:rowOff>
    </xdr:to>
    <xdr:cxnSp macro="">
      <xdr:nvCxnSpPr>
        <xdr:cNvPr id="175" name="直線コネクタ 174">
          <a:extLst>
            <a:ext uri="{FF2B5EF4-FFF2-40B4-BE49-F238E27FC236}">
              <a16:creationId xmlns:a16="http://schemas.microsoft.com/office/drawing/2014/main" id="{D37E8F33-FC9F-4726-940D-1FFB4A1304A6}"/>
            </a:ext>
          </a:extLst>
        </xdr:cNvPr>
        <xdr:cNvCxnSpPr/>
      </xdr:nvCxnSpPr>
      <xdr:spPr>
        <a:xfrm>
          <a:off x="4546600" y="9738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142892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E33D15E8-6475-435E-A400-0D8E610B8533}"/>
            </a:ext>
          </a:extLst>
        </xdr:cNvPr>
        <xdr:cNvSpPr txBox="1"/>
      </xdr:nvSpPr>
      <xdr:spPr>
        <a:xfrm>
          <a:off x="4673600" y="104298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164465</xdr:rowOff>
    </xdr:from>
    <xdr:to>
      <xdr:col>24</xdr:col>
      <xdr:colOff>114300</xdr:colOff>
      <xdr:row>61</xdr:row>
      <xdr:rowOff>94615</xdr:rowOff>
    </xdr:to>
    <xdr:sp macro="" textlink="">
      <xdr:nvSpPr>
        <xdr:cNvPr id="177" name="フローチャート: 判断 176">
          <a:extLst>
            <a:ext uri="{FF2B5EF4-FFF2-40B4-BE49-F238E27FC236}">
              <a16:creationId xmlns:a16="http://schemas.microsoft.com/office/drawing/2014/main" id="{5BD0D594-7786-4D76-9972-7CB6077BE958}"/>
            </a:ext>
          </a:extLst>
        </xdr:cNvPr>
        <xdr:cNvSpPr/>
      </xdr:nvSpPr>
      <xdr:spPr>
        <a:xfrm>
          <a:off x="4584700" y="10451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2540</xdr:rowOff>
    </xdr:from>
    <xdr:to>
      <xdr:col>20</xdr:col>
      <xdr:colOff>38100</xdr:colOff>
      <xdr:row>61</xdr:row>
      <xdr:rowOff>104140</xdr:rowOff>
    </xdr:to>
    <xdr:sp macro="" textlink="">
      <xdr:nvSpPr>
        <xdr:cNvPr id="178" name="フローチャート: 判断 177">
          <a:extLst>
            <a:ext uri="{FF2B5EF4-FFF2-40B4-BE49-F238E27FC236}">
              <a16:creationId xmlns:a16="http://schemas.microsoft.com/office/drawing/2014/main" id="{BD4D483B-6581-4E28-A02F-A16D957E50F3}"/>
            </a:ext>
          </a:extLst>
        </xdr:cNvPr>
        <xdr:cNvSpPr/>
      </xdr:nvSpPr>
      <xdr:spPr>
        <a:xfrm>
          <a:off x="3746500" y="1046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143510</xdr:rowOff>
    </xdr:from>
    <xdr:to>
      <xdr:col>15</xdr:col>
      <xdr:colOff>101600</xdr:colOff>
      <xdr:row>61</xdr:row>
      <xdr:rowOff>73660</xdr:rowOff>
    </xdr:to>
    <xdr:sp macro="" textlink="">
      <xdr:nvSpPr>
        <xdr:cNvPr id="179" name="フローチャート: 判断 178">
          <a:extLst>
            <a:ext uri="{FF2B5EF4-FFF2-40B4-BE49-F238E27FC236}">
              <a16:creationId xmlns:a16="http://schemas.microsoft.com/office/drawing/2014/main" id="{4339D340-A9E5-42CA-83D2-305DFDFD9F81}"/>
            </a:ext>
          </a:extLst>
        </xdr:cNvPr>
        <xdr:cNvSpPr/>
      </xdr:nvSpPr>
      <xdr:spPr>
        <a:xfrm>
          <a:off x="2857500" y="1043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114935</xdr:rowOff>
    </xdr:from>
    <xdr:to>
      <xdr:col>10</xdr:col>
      <xdr:colOff>165100</xdr:colOff>
      <xdr:row>61</xdr:row>
      <xdr:rowOff>45085</xdr:rowOff>
    </xdr:to>
    <xdr:sp macro="" textlink="">
      <xdr:nvSpPr>
        <xdr:cNvPr id="180" name="フローチャート: 判断 179">
          <a:extLst>
            <a:ext uri="{FF2B5EF4-FFF2-40B4-BE49-F238E27FC236}">
              <a16:creationId xmlns:a16="http://schemas.microsoft.com/office/drawing/2014/main" id="{66E9C06F-489A-4851-B058-1A0721A5BBD1}"/>
            </a:ext>
          </a:extLst>
        </xdr:cNvPr>
        <xdr:cNvSpPr/>
      </xdr:nvSpPr>
      <xdr:spPr>
        <a:xfrm>
          <a:off x="1968500" y="1040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137795</xdr:rowOff>
    </xdr:from>
    <xdr:to>
      <xdr:col>6</xdr:col>
      <xdr:colOff>38100</xdr:colOff>
      <xdr:row>61</xdr:row>
      <xdr:rowOff>67945</xdr:rowOff>
    </xdr:to>
    <xdr:sp macro="" textlink="">
      <xdr:nvSpPr>
        <xdr:cNvPr id="181" name="フローチャート: 判断 180">
          <a:extLst>
            <a:ext uri="{FF2B5EF4-FFF2-40B4-BE49-F238E27FC236}">
              <a16:creationId xmlns:a16="http://schemas.microsoft.com/office/drawing/2014/main" id="{4A10CC09-B15D-47FF-903E-D857AE46E048}"/>
            </a:ext>
          </a:extLst>
        </xdr:cNvPr>
        <xdr:cNvSpPr/>
      </xdr:nvSpPr>
      <xdr:spPr>
        <a:xfrm>
          <a:off x="1079500" y="1042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1D22EED2-95E1-429E-857A-2184D90B513F}"/>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25CD4704-8418-4E52-A17F-D388DCC7C419}"/>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DE01B00-0644-4784-96B0-DCCD30CEDB6F}"/>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80A61B35-945A-4A11-B584-1F4614363452}"/>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E14EB136-678C-478B-970A-0CC7DF62732B}"/>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114935</xdr:rowOff>
    </xdr:from>
    <xdr:to>
      <xdr:col>24</xdr:col>
      <xdr:colOff>114300</xdr:colOff>
      <xdr:row>60</xdr:row>
      <xdr:rowOff>45085</xdr:rowOff>
    </xdr:to>
    <xdr:sp macro="" textlink="">
      <xdr:nvSpPr>
        <xdr:cNvPr id="187" name="楕円 186">
          <a:extLst>
            <a:ext uri="{FF2B5EF4-FFF2-40B4-BE49-F238E27FC236}">
              <a16:creationId xmlns:a16="http://schemas.microsoft.com/office/drawing/2014/main" id="{0810373C-A52A-446B-AE42-D8B5A4AC18FA}"/>
            </a:ext>
          </a:extLst>
        </xdr:cNvPr>
        <xdr:cNvSpPr/>
      </xdr:nvSpPr>
      <xdr:spPr>
        <a:xfrm>
          <a:off x="4584700" y="10230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137812</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0211EA9B-05D2-40A9-9CB9-45949C20A0D6}"/>
            </a:ext>
          </a:extLst>
        </xdr:cNvPr>
        <xdr:cNvSpPr txBox="1"/>
      </xdr:nvSpPr>
      <xdr:spPr>
        <a:xfrm>
          <a:off x="4673600" y="10081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154940</xdr:rowOff>
    </xdr:from>
    <xdr:to>
      <xdr:col>20</xdr:col>
      <xdr:colOff>38100</xdr:colOff>
      <xdr:row>62</xdr:row>
      <xdr:rowOff>85090</xdr:rowOff>
    </xdr:to>
    <xdr:sp macro="" textlink="">
      <xdr:nvSpPr>
        <xdr:cNvPr id="189" name="楕円 188">
          <a:extLst>
            <a:ext uri="{FF2B5EF4-FFF2-40B4-BE49-F238E27FC236}">
              <a16:creationId xmlns:a16="http://schemas.microsoft.com/office/drawing/2014/main" id="{2118A5A1-D904-4E6E-8E9B-5A0EB2ACA81D}"/>
            </a:ext>
          </a:extLst>
        </xdr:cNvPr>
        <xdr:cNvSpPr/>
      </xdr:nvSpPr>
      <xdr:spPr>
        <a:xfrm>
          <a:off x="3746500" y="1061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165735</xdr:rowOff>
    </xdr:from>
    <xdr:to>
      <xdr:col>24</xdr:col>
      <xdr:colOff>63500</xdr:colOff>
      <xdr:row>62</xdr:row>
      <xdr:rowOff>34290</xdr:rowOff>
    </xdr:to>
    <xdr:cxnSp macro="">
      <xdr:nvCxnSpPr>
        <xdr:cNvPr id="190" name="直線コネクタ 189">
          <a:extLst>
            <a:ext uri="{FF2B5EF4-FFF2-40B4-BE49-F238E27FC236}">
              <a16:creationId xmlns:a16="http://schemas.microsoft.com/office/drawing/2014/main" id="{5A368AB3-66A2-4AF2-B3CA-CA408CCAE703}"/>
            </a:ext>
          </a:extLst>
        </xdr:cNvPr>
        <xdr:cNvCxnSpPr/>
      </xdr:nvCxnSpPr>
      <xdr:spPr>
        <a:xfrm flipV="1">
          <a:off x="3797300" y="10281285"/>
          <a:ext cx="838200" cy="382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154940</xdr:rowOff>
    </xdr:from>
    <xdr:to>
      <xdr:col>15</xdr:col>
      <xdr:colOff>101600</xdr:colOff>
      <xdr:row>62</xdr:row>
      <xdr:rowOff>85090</xdr:rowOff>
    </xdr:to>
    <xdr:sp macro="" textlink="">
      <xdr:nvSpPr>
        <xdr:cNvPr id="191" name="楕円 190">
          <a:extLst>
            <a:ext uri="{FF2B5EF4-FFF2-40B4-BE49-F238E27FC236}">
              <a16:creationId xmlns:a16="http://schemas.microsoft.com/office/drawing/2014/main" id="{9E544CDF-54EA-470A-AF92-167360367BD6}"/>
            </a:ext>
          </a:extLst>
        </xdr:cNvPr>
        <xdr:cNvSpPr/>
      </xdr:nvSpPr>
      <xdr:spPr>
        <a:xfrm>
          <a:off x="2857500" y="1061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34290</xdr:rowOff>
    </xdr:from>
    <xdr:to>
      <xdr:col>19</xdr:col>
      <xdr:colOff>177800</xdr:colOff>
      <xdr:row>62</xdr:row>
      <xdr:rowOff>34290</xdr:rowOff>
    </xdr:to>
    <xdr:cxnSp macro="">
      <xdr:nvCxnSpPr>
        <xdr:cNvPr id="192" name="直線コネクタ 191">
          <a:extLst>
            <a:ext uri="{FF2B5EF4-FFF2-40B4-BE49-F238E27FC236}">
              <a16:creationId xmlns:a16="http://schemas.microsoft.com/office/drawing/2014/main" id="{D257B795-092D-4676-92F4-488699CEBAE7}"/>
            </a:ext>
          </a:extLst>
        </xdr:cNvPr>
        <xdr:cNvCxnSpPr/>
      </xdr:nvCxnSpPr>
      <xdr:spPr>
        <a:xfrm>
          <a:off x="2908300" y="1066419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55880</xdr:rowOff>
    </xdr:from>
    <xdr:to>
      <xdr:col>10</xdr:col>
      <xdr:colOff>165100</xdr:colOff>
      <xdr:row>62</xdr:row>
      <xdr:rowOff>157480</xdr:rowOff>
    </xdr:to>
    <xdr:sp macro="" textlink="">
      <xdr:nvSpPr>
        <xdr:cNvPr id="193" name="楕円 192">
          <a:extLst>
            <a:ext uri="{FF2B5EF4-FFF2-40B4-BE49-F238E27FC236}">
              <a16:creationId xmlns:a16="http://schemas.microsoft.com/office/drawing/2014/main" id="{3B76B1AE-688F-45C0-8AAB-9A990E2B3B9A}"/>
            </a:ext>
          </a:extLst>
        </xdr:cNvPr>
        <xdr:cNvSpPr/>
      </xdr:nvSpPr>
      <xdr:spPr>
        <a:xfrm>
          <a:off x="1968500" y="1068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34290</xdr:rowOff>
    </xdr:from>
    <xdr:to>
      <xdr:col>15</xdr:col>
      <xdr:colOff>50800</xdr:colOff>
      <xdr:row>62</xdr:row>
      <xdr:rowOff>106680</xdr:rowOff>
    </xdr:to>
    <xdr:cxnSp macro="">
      <xdr:nvCxnSpPr>
        <xdr:cNvPr id="194" name="直線コネクタ 193">
          <a:extLst>
            <a:ext uri="{FF2B5EF4-FFF2-40B4-BE49-F238E27FC236}">
              <a16:creationId xmlns:a16="http://schemas.microsoft.com/office/drawing/2014/main" id="{A26C0E8B-FAC0-48C9-95D5-784C23494B60}"/>
            </a:ext>
          </a:extLst>
        </xdr:cNvPr>
        <xdr:cNvCxnSpPr/>
      </xdr:nvCxnSpPr>
      <xdr:spPr>
        <a:xfrm flipV="1">
          <a:off x="2019300" y="10664190"/>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46355</xdr:rowOff>
    </xdr:from>
    <xdr:to>
      <xdr:col>6</xdr:col>
      <xdr:colOff>38100</xdr:colOff>
      <xdr:row>62</xdr:row>
      <xdr:rowOff>147955</xdr:rowOff>
    </xdr:to>
    <xdr:sp macro="" textlink="">
      <xdr:nvSpPr>
        <xdr:cNvPr id="195" name="楕円 194">
          <a:extLst>
            <a:ext uri="{FF2B5EF4-FFF2-40B4-BE49-F238E27FC236}">
              <a16:creationId xmlns:a16="http://schemas.microsoft.com/office/drawing/2014/main" id="{E9E85168-0B49-4FB2-962C-F38CD6366C77}"/>
            </a:ext>
          </a:extLst>
        </xdr:cNvPr>
        <xdr:cNvSpPr/>
      </xdr:nvSpPr>
      <xdr:spPr>
        <a:xfrm>
          <a:off x="1079500" y="10676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97155</xdr:rowOff>
    </xdr:from>
    <xdr:to>
      <xdr:col>10</xdr:col>
      <xdr:colOff>114300</xdr:colOff>
      <xdr:row>62</xdr:row>
      <xdr:rowOff>106680</xdr:rowOff>
    </xdr:to>
    <xdr:cxnSp macro="">
      <xdr:nvCxnSpPr>
        <xdr:cNvPr id="196" name="直線コネクタ 195">
          <a:extLst>
            <a:ext uri="{FF2B5EF4-FFF2-40B4-BE49-F238E27FC236}">
              <a16:creationId xmlns:a16="http://schemas.microsoft.com/office/drawing/2014/main" id="{DABED94C-30CC-4B89-967A-5D38949E3CE3}"/>
            </a:ext>
          </a:extLst>
        </xdr:cNvPr>
        <xdr:cNvCxnSpPr/>
      </xdr:nvCxnSpPr>
      <xdr:spPr>
        <a:xfrm>
          <a:off x="1130300" y="1072705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120667</xdr:rowOff>
    </xdr:from>
    <xdr:ext cx="405111" cy="259045"/>
    <xdr:sp macro="" textlink="">
      <xdr:nvSpPr>
        <xdr:cNvPr id="197" name="n_1aveValue【体育館・プール】&#10;有形固定資産減価償却率">
          <a:extLst>
            <a:ext uri="{FF2B5EF4-FFF2-40B4-BE49-F238E27FC236}">
              <a16:creationId xmlns:a16="http://schemas.microsoft.com/office/drawing/2014/main" id="{6B2BF61E-4205-4CC7-944C-D4C4FC0F4D91}"/>
            </a:ext>
          </a:extLst>
        </xdr:cNvPr>
        <xdr:cNvSpPr txBox="1"/>
      </xdr:nvSpPr>
      <xdr:spPr>
        <a:xfrm>
          <a:off x="3582044" y="10236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90187</xdr:rowOff>
    </xdr:from>
    <xdr:ext cx="405111" cy="259045"/>
    <xdr:sp macro="" textlink="">
      <xdr:nvSpPr>
        <xdr:cNvPr id="198" name="n_2aveValue【体育館・プール】&#10;有形固定資産減価償却率">
          <a:extLst>
            <a:ext uri="{FF2B5EF4-FFF2-40B4-BE49-F238E27FC236}">
              <a16:creationId xmlns:a16="http://schemas.microsoft.com/office/drawing/2014/main" id="{F0EF9B1C-941C-4E2B-BD63-EA96438E0E3B}"/>
            </a:ext>
          </a:extLst>
        </xdr:cNvPr>
        <xdr:cNvSpPr txBox="1"/>
      </xdr:nvSpPr>
      <xdr:spPr>
        <a:xfrm>
          <a:off x="2705744" y="10205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61612</xdr:rowOff>
    </xdr:from>
    <xdr:ext cx="405111" cy="259045"/>
    <xdr:sp macro="" textlink="">
      <xdr:nvSpPr>
        <xdr:cNvPr id="199" name="n_3aveValue【体育館・プール】&#10;有形固定資産減価償却率">
          <a:extLst>
            <a:ext uri="{FF2B5EF4-FFF2-40B4-BE49-F238E27FC236}">
              <a16:creationId xmlns:a16="http://schemas.microsoft.com/office/drawing/2014/main" id="{789E3E41-D192-4A03-87D8-4EED63C7AFE9}"/>
            </a:ext>
          </a:extLst>
        </xdr:cNvPr>
        <xdr:cNvSpPr txBox="1"/>
      </xdr:nvSpPr>
      <xdr:spPr>
        <a:xfrm>
          <a:off x="1816744" y="10177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84472</xdr:rowOff>
    </xdr:from>
    <xdr:ext cx="405111" cy="259045"/>
    <xdr:sp macro="" textlink="">
      <xdr:nvSpPr>
        <xdr:cNvPr id="200" name="n_4aveValue【体育館・プール】&#10;有形固定資産減価償却率">
          <a:extLst>
            <a:ext uri="{FF2B5EF4-FFF2-40B4-BE49-F238E27FC236}">
              <a16:creationId xmlns:a16="http://schemas.microsoft.com/office/drawing/2014/main" id="{020C1E8A-323A-4361-BE5E-576FEB330D2A}"/>
            </a:ext>
          </a:extLst>
        </xdr:cNvPr>
        <xdr:cNvSpPr txBox="1"/>
      </xdr:nvSpPr>
      <xdr:spPr>
        <a:xfrm>
          <a:off x="927744" y="10200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76217</xdr:rowOff>
    </xdr:from>
    <xdr:ext cx="405111" cy="259045"/>
    <xdr:sp macro="" textlink="">
      <xdr:nvSpPr>
        <xdr:cNvPr id="201" name="n_1mainValue【体育館・プール】&#10;有形固定資産減価償却率">
          <a:extLst>
            <a:ext uri="{FF2B5EF4-FFF2-40B4-BE49-F238E27FC236}">
              <a16:creationId xmlns:a16="http://schemas.microsoft.com/office/drawing/2014/main" id="{259ADE6F-4D42-46C4-900D-9E08E2952F2A}"/>
            </a:ext>
          </a:extLst>
        </xdr:cNvPr>
        <xdr:cNvSpPr txBox="1"/>
      </xdr:nvSpPr>
      <xdr:spPr>
        <a:xfrm>
          <a:off x="3582044" y="10706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76217</xdr:rowOff>
    </xdr:from>
    <xdr:ext cx="405111" cy="259045"/>
    <xdr:sp macro="" textlink="">
      <xdr:nvSpPr>
        <xdr:cNvPr id="202" name="n_2mainValue【体育館・プール】&#10;有形固定資産減価償却率">
          <a:extLst>
            <a:ext uri="{FF2B5EF4-FFF2-40B4-BE49-F238E27FC236}">
              <a16:creationId xmlns:a16="http://schemas.microsoft.com/office/drawing/2014/main" id="{8C990631-0BDD-4448-BA51-921278475F1D}"/>
            </a:ext>
          </a:extLst>
        </xdr:cNvPr>
        <xdr:cNvSpPr txBox="1"/>
      </xdr:nvSpPr>
      <xdr:spPr>
        <a:xfrm>
          <a:off x="2705744" y="10706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148607</xdr:rowOff>
    </xdr:from>
    <xdr:ext cx="405111" cy="259045"/>
    <xdr:sp macro="" textlink="">
      <xdr:nvSpPr>
        <xdr:cNvPr id="203" name="n_3mainValue【体育館・プール】&#10;有形固定資産減価償却率">
          <a:extLst>
            <a:ext uri="{FF2B5EF4-FFF2-40B4-BE49-F238E27FC236}">
              <a16:creationId xmlns:a16="http://schemas.microsoft.com/office/drawing/2014/main" id="{9456EE97-7A81-4000-B733-54071A551786}"/>
            </a:ext>
          </a:extLst>
        </xdr:cNvPr>
        <xdr:cNvSpPr txBox="1"/>
      </xdr:nvSpPr>
      <xdr:spPr>
        <a:xfrm>
          <a:off x="1816744" y="1077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139082</xdr:rowOff>
    </xdr:from>
    <xdr:ext cx="405111" cy="259045"/>
    <xdr:sp macro="" textlink="">
      <xdr:nvSpPr>
        <xdr:cNvPr id="204" name="n_4mainValue【体育館・プール】&#10;有形固定資産減価償却率">
          <a:extLst>
            <a:ext uri="{FF2B5EF4-FFF2-40B4-BE49-F238E27FC236}">
              <a16:creationId xmlns:a16="http://schemas.microsoft.com/office/drawing/2014/main" id="{99C198A0-6D5F-4DEB-8081-DB0A96ED1A94}"/>
            </a:ext>
          </a:extLst>
        </xdr:cNvPr>
        <xdr:cNvSpPr txBox="1"/>
      </xdr:nvSpPr>
      <xdr:spPr>
        <a:xfrm>
          <a:off x="927744" y="10768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EDAF4CD9-E194-4347-A351-0E83147E12BA}"/>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84663ABB-8238-4968-97CC-D645BA3E1D26}"/>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EADE9505-FD40-4633-9975-B5E30A3E6A58}"/>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08036BD5-D4DA-4222-8AC4-6B7E79AEF8AD}"/>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9D4ED8F6-5821-4E7D-88A3-01D2FB57354F}"/>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FBADFC28-F15E-48D2-9C2B-2AB2DDFDE06F}"/>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ED4440B0-D56A-437A-9E01-8E065C925E47}"/>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04D623C1-A85E-438D-AA9F-89444BC5BAA7}"/>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1106A107-FE08-48C4-B6F0-9EAE201CD368}"/>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FF0B72D8-641D-4063-97AC-35077CBED525}"/>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89FA5CC1-B77B-4037-962F-F1DA343BFD3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6" name="テキスト ボックス 215">
          <a:extLst>
            <a:ext uri="{FF2B5EF4-FFF2-40B4-BE49-F238E27FC236}">
              <a16:creationId xmlns:a16="http://schemas.microsoft.com/office/drawing/2014/main" id="{D71AF7B8-F180-44FF-9B94-83A3D2A85812}"/>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35FAA551-9A88-4622-B476-3243DE664805}"/>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8" name="テキスト ボックス 217">
          <a:extLst>
            <a:ext uri="{FF2B5EF4-FFF2-40B4-BE49-F238E27FC236}">
              <a16:creationId xmlns:a16="http://schemas.microsoft.com/office/drawing/2014/main" id="{78ACBA44-3317-4D44-AD10-FE8B23B1A99E}"/>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1510C3EA-5D3E-4EC6-9277-472EEB99FD34}"/>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0" name="テキスト ボックス 219">
          <a:extLst>
            <a:ext uri="{FF2B5EF4-FFF2-40B4-BE49-F238E27FC236}">
              <a16:creationId xmlns:a16="http://schemas.microsoft.com/office/drawing/2014/main" id="{B5483165-E996-447E-A032-5610E58750B4}"/>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09A05E00-1140-4210-BAC8-D37D7B886E38}"/>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2" name="テキスト ボックス 221">
          <a:extLst>
            <a:ext uri="{FF2B5EF4-FFF2-40B4-BE49-F238E27FC236}">
              <a16:creationId xmlns:a16="http://schemas.microsoft.com/office/drawing/2014/main" id="{AE70DB5F-3EA8-409F-9167-96C95588DDE4}"/>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AF62BD48-01AC-44F9-A91B-9302E6ACC1E9}"/>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4" name="テキスト ボックス 223">
          <a:extLst>
            <a:ext uri="{FF2B5EF4-FFF2-40B4-BE49-F238E27FC236}">
              <a16:creationId xmlns:a16="http://schemas.microsoft.com/office/drawing/2014/main" id="{0A640C47-0ABD-4E0E-A758-A58CD1B26E97}"/>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B193DAAD-859E-4E0E-B1CD-421749A567D9}"/>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a:extLst>
            <a:ext uri="{FF2B5EF4-FFF2-40B4-BE49-F238E27FC236}">
              <a16:creationId xmlns:a16="http://schemas.microsoft.com/office/drawing/2014/main" id="{DD8B0092-4063-4DC5-9455-B4EAFA6A4035}"/>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a:extLst>
            <a:ext uri="{FF2B5EF4-FFF2-40B4-BE49-F238E27FC236}">
              <a16:creationId xmlns:a16="http://schemas.microsoft.com/office/drawing/2014/main" id="{28DB480F-4F9F-49AF-B9D9-6413E04F9B67}"/>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156972</xdr:rowOff>
    </xdr:from>
    <xdr:to>
      <xdr:col>54</xdr:col>
      <xdr:colOff>189865</xdr:colOff>
      <xdr:row>64</xdr:row>
      <xdr:rowOff>24384</xdr:rowOff>
    </xdr:to>
    <xdr:cxnSp macro="">
      <xdr:nvCxnSpPr>
        <xdr:cNvPr id="228" name="直線コネクタ 227">
          <a:extLst>
            <a:ext uri="{FF2B5EF4-FFF2-40B4-BE49-F238E27FC236}">
              <a16:creationId xmlns:a16="http://schemas.microsoft.com/office/drawing/2014/main" id="{AC4E563D-BC51-456E-A5BC-0FC85739219B}"/>
            </a:ext>
          </a:extLst>
        </xdr:cNvPr>
        <xdr:cNvCxnSpPr/>
      </xdr:nvCxnSpPr>
      <xdr:spPr>
        <a:xfrm flipV="1">
          <a:off x="10476865" y="9758172"/>
          <a:ext cx="0" cy="12390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28211</xdr:rowOff>
    </xdr:from>
    <xdr:ext cx="469744" cy="259045"/>
    <xdr:sp macro="" textlink="">
      <xdr:nvSpPr>
        <xdr:cNvPr id="229" name="【体育館・プール】&#10;一人当たり面積最小値テキスト">
          <a:extLst>
            <a:ext uri="{FF2B5EF4-FFF2-40B4-BE49-F238E27FC236}">
              <a16:creationId xmlns:a16="http://schemas.microsoft.com/office/drawing/2014/main" id="{A05E543C-E0AB-4D10-B7E5-EBA1B7D78D73}"/>
            </a:ext>
          </a:extLst>
        </xdr:cNvPr>
        <xdr:cNvSpPr txBox="1"/>
      </xdr:nvSpPr>
      <xdr:spPr>
        <a:xfrm>
          <a:off x="10515600" y="11001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24384</xdr:rowOff>
    </xdr:from>
    <xdr:to>
      <xdr:col>55</xdr:col>
      <xdr:colOff>88900</xdr:colOff>
      <xdr:row>64</xdr:row>
      <xdr:rowOff>24384</xdr:rowOff>
    </xdr:to>
    <xdr:cxnSp macro="">
      <xdr:nvCxnSpPr>
        <xdr:cNvPr id="230" name="直線コネクタ 229">
          <a:extLst>
            <a:ext uri="{FF2B5EF4-FFF2-40B4-BE49-F238E27FC236}">
              <a16:creationId xmlns:a16="http://schemas.microsoft.com/office/drawing/2014/main" id="{C9B0F9E9-B4A3-4489-8F1B-1ECBF3DEC8F3}"/>
            </a:ext>
          </a:extLst>
        </xdr:cNvPr>
        <xdr:cNvCxnSpPr/>
      </xdr:nvCxnSpPr>
      <xdr:spPr>
        <a:xfrm>
          <a:off x="10388600" y="10997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103649</xdr:rowOff>
    </xdr:from>
    <xdr:ext cx="469744" cy="259045"/>
    <xdr:sp macro="" textlink="">
      <xdr:nvSpPr>
        <xdr:cNvPr id="231" name="【体育館・プール】&#10;一人当たり面積最大値テキスト">
          <a:extLst>
            <a:ext uri="{FF2B5EF4-FFF2-40B4-BE49-F238E27FC236}">
              <a16:creationId xmlns:a16="http://schemas.microsoft.com/office/drawing/2014/main" id="{0A814A93-C0EC-4E6E-8A63-7607A81BCE20}"/>
            </a:ext>
          </a:extLst>
        </xdr:cNvPr>
        <xdr:cNvSpPr txBox="1"/>
      </xdr:nvSpPr>
      <xdr:spPr>
        <a:xfrm>
          <a:off x="10515600" y="9533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156972</xdr:rowOff>
    </xdr:from>
    <xdr:to>
      <xdr:col>55</xdr:col>
      <xdr:colOff>88900</xdr:colOff>
      <xdr:row>56</xdr:row>
      <xdr:rowOff>156972</xdr:rowOff>
    </xdr:to>
    <xdr:cxnSp macro="">
      <xdr:nvCxnSpPr>
        <xdr:cNvPr id="232" name="直線コネクタ 231">
          <a:extLst>
            <a:ext uri="{FF2B5EF4-FFF2-40B4-BE49-F238E27FC236}">
              <a16:creationId xmlns:a16="http://schemas.microsoft.com/office/drawing/2014/main" id="{3A00EAED-A09D-4EF0-973F-B4BAFF4346F6}"/>
            </a:ext>
          </a:extLst>
        </xdr:cNvPr>
        <xdr:cNvCxnSpPr/>
      </xdr:nvCxnSpPr>
      <xdr:spPr>
        <a:xfrm>
          <a:off x="10388600" y="97581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101617</xdr:rowOff>
    </xdr:from>
    <xdr:ext cx="469744" cy="259045"/>
    <xdr:sp macro="" textlink="">
      <xdr:nvSpPr>
        <xdr:cNvPr id="233" name="【体育館・プール】&#10;一人当たり面積平均値テキスト">
          <a:extLst>
            <a:ext uri="{FF2B5EF4-FFF2-40B4-BE49-F238E27FC236}">
              <a16:creationId xmlns:a16="http://schemas.microsoft.com/office/drawing/2014/main" id="{E540ADEB-178C-40C5-89DF-2EF89A52AB91}"/>
            </a:ext>
          </a:extLst>
        </xdr:cNvPr>
        <xdr:cNvSpPr txBox="1"/>
      </xdr:nvSpPr>
      <xdr:spPr>
        <a:xfrm>
          <a:off x="10515600" y="105600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78740</xdr:rowOff>
    </xdr:from>
    <xdr:to>
      <xdr:col>55</xdr:col>
      <xdr:colOff>50800</xdr:colOff>
      <xdr:row>63</xdr:row>
      <xdr:rowOff>8890</xdr:rowOff>
    </xdr:to>
    <xdr:sp macro="" textlink="">
      <xdr:nvSpPr>
        <xdr:cNvPr id="234" name="フローチャート: 判断 233">
          <a:extLst>
            <a:ext uri="{FF2B5EF4-FFF2-40B4-BE49-F238E27FC236}">
              <a16:creationId xmlns:a16="http://schemas.microsoft.com/office/drawing/2014/main" id="{73E0A40F-D825-4EA6-9463-ED34C9012A7E}"/>
            </a:ext>
          </a:extLst>
        </xdr:cNvPr>
        <xdr:cNvSpPr/>
      </xdr:nvSpPr>
      <xdr:spPr>
        <a:xfrm>
          <a:off x="10426700" y="10708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61214</xdr:rowOff>
    </xdr:from>
    <xdr:to>
      <xdr:col>50</xdr:col>
      <xdr:colOff>165100</xdr:colOff>
      <xdr:row>62</xdr:row>
      <xdr:rowOff>162814</xdr:rowOff>
    </xdr:to>
    <xdr:sp macro="" textlink="">
      <xdr:nvSpPr>
        <xdr:cNvPr id="235" name="フローチャート: 判断 234">
          <a:extLst>
            <a:ext uri="{FF2B5EF4-FFF2-40B4-BE49-F238E27FC236}">
              <a16:creationId xmlns:a16="http://schemas.microsoft.com/office/drawing/2014/main" id="{4661EEBB-86BE-4C6B-B957-6AE421EAC669}"/>
            </a:ext>
          </a:extLst>
        </xdr:cNvPr>
        <xdr:cNvSpPr/>
      </xdr:nvSpPr>
      <xdr:spPr>
        <a:xfrm>
          <a:off x="9588500" y="10691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69596</xdr:rowOff>
    </xdr:from>
    <xdr:to>
      <xdr:col>46</xdr:col>
      <xdr:colOff>38100</xdr:colOff>
      <xdr:row>62</xdr:row>
      <xdr:rowOff>171196</xdr:rowOff>
    </xdr:to>
    <xdr:sp macro="" textlink="">
      <xdr:nvSpPr>
        <xdr:cNvPr id="236" name="フローチャート: 判断 235">
          <a:extLst>
            <a:ext uri="{FF2B5EF4-FFF2-40B4-BE49-F238E27FC236}">
              <a16:creationId xmlns:a16="http://schemas.microsoft.com/office/drawing/2014/main" id="{04B21379-05A3-44CA-ADA6-3560DC0D5021}"/>
            </a:ext>
          </a:extLst>
        </xdr:cNvPr>
        <xdr:cNvSpPr/>
      </xdr:nvSpPr>
      <xdr:spPr>
        <a:xfrm>
          <a:off x="8699500" y="10699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58166</xdr:rowOff>
    </xdr:from>
    <xdr:to>
      <xdr:col>41</xdr:col>
      <xdr:colOff>101600</xdr:colOff>
      <xdr:row>62</xdr:row>
      <xdr:rowOff>159766</xdr:rowOff>
    </xdr:to>
    <xdr:sp macro="" textlink="">
      <xdr:nvSpPr>
        <xdr:cNvPr id="237" name="フローチャート: 判断 236">
          <a:extLst>
            <a:ext uri="{FF2B5EF4-FFF2-40B4-BE49-F238E27FC236}">
              <a16:creationId xmlns:a16="http://schemas.microsoft.com/office/drawing/2014/main" id="{BC309069-40E4-42B8-B826-CA7E4654D78B}"/>
            </a:ext>
          </a:extLst>
        </xdr:cNvPr>
        <xdr:cNvSpPr/>
      </xdr:nvSpPr>
      <xdr:spPr>
        <a:xfrm>
          <a:off x="7810500" y="10688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98552</xdr:rowOff>
    </xdr:from>
    <xdr:to>
      <xdr:col>36</xdr:col>
      <xdr:colOff>165100</xdr:colOff>
      <xdr:row>63</xdr:row>
      <xdr:rowOff>28702</xdr:rowOff>
    </xdr:to>
    <xdr:sp macro="" textlink="">
      <xdr:nvSpPr>
        <xdr:cNvPr id="238" name="フローチャート: 判断 237">
          <a:extLst>
            <a:ext uri="{FF2B5EF4-FFF2-40B4-BE49-F238E27FC236}">
              <a16:creationId xmlns:a16="http://schemas.microsoft.com/office/drawing/2014/main" id="{CD39C41F-5BD9-4B3D-A673-EA2D9F85CCF7}"/>
            </a:ext>
          </a:extLst>
        </xdr:cNvPr>
        <xdr:cNvSpPr/>
      </xdr:nvSpPr>
      <xdr:spPr>
        <a:xfrm>
          <a:off x="6921500" y="10728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83244C5B-375B-4473-8A0A-6BFFD2574A05}"/>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57A093D-82A1-485A-B81A-EBABDE824346}"/>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424B7E50-6558-4A85-965D-C725F5B1972F}"/>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B8522AB1-6437-4EF3-8736-85EDD27E2974}"/>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F9A12524-8179-4DEA-A3C7-ED4B08E31B42}"/>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109982</xdr:rowOff>
    </xdr:from>
    <xdr:to>
      <xdr:col>55</xdr:col>
      <xdr:colOff>50800</xdr:colOff>
      <xdr:row>63</xdr:row>
      <xdr:rowOff>40132</xdr:rowOff>
    </xdr:to>
    <xdr:sp macro="" textlink="">
      <xdr:nvSpPr>
        <xdr:cNvPr id="244" name="楕円 243">
          <a:extLst>
            <a:ext uri="{FF2B5EF4-FFF2-40B4-BE49-F238E27FC236}">
              <a16:creationId xmlns:a16="http://schemas.microsoft.com/office/drawing/2014/main" id="{7EA1312F-28AC-47A9-B637-1EC5BFE55ECE}"/>
            </a:ext>
          </a:extLst>
        </xdr:cNvPr>
        <xdr:cNvSpPr/>
      </xdr:nvSpPr>
      <xdr:spPr>
        <a:xfrm>
          <a:off x="10426700" y="10739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88409</xdr:rowOff>
    </xdr:from>
    <xdr:ext cx="469744" cy="259045"/>
    <xdr:sp macro="" textlink="">
      <xdr:nvSpPr>
        <xdr:cNvPr id="245" name="【体育館・プール】&#10;一人当たり面積該当値テキスト">
          <a:extLst>
            <a:ext uri="{FF2B5EF4-FFF2-40B4-BE49-F238E27FC236}">
              <a16:creationId xmlns:a16="http://schemas.microsoft.com/office/drawing/2014/main" id="{512E23B3-E350-4FF7-9177-C74B732DD013}"/>
            </a:ext>
          </a:extLst>
        </xdr:cNvPr>
        <xdr:cNvSpPr txBox="1"/>
      </xdr:nvSpPr>
      <xdr:spPr>
        <a:xfrm>
          <a:off x="10515600" y="10718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115316</xdr:rowOff>
    </xdr:from>
    <xdr:to>
      <xdr:col>50</xdr:col>
      <xdr:colOff>165100</xdr:colOff>
      <xdr:row>63</xdr:row>
      <xdr:rowOff>45466</xdr:rowOff>
    </xdr:to>
    <xdr:sp macro="" textlink="">
      <xdr:nvSpPr>
        <xdr:cNvPr id="246" name="楕円 245">
          <a:extLst>
            <a:ext uri="{FF2B5EF4-FFF2-40B4-BE49-F238E27FC236}">
              <a16:creationId xmlns:a16="http://schemas.microsoft.com/office/drawing/2014/main" id="{437CC32E-CE05-46C6-B7E1-5935E566855A}"/>
            </a:ext>
          </a:extLst>
        </xdr:cNvPr>
        <xdr:cNvSpPr/>
      </xdr:nvSpPr>
      <xdr:spPr>
        <a:xfrm>
          <a:off x="9588500" y="10745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160782</xdr:rowOff>
    </xdr:from>
    <xdr:to>
      <xdr:col>55</xdr:col>
      <xdr:colOff>0</xdr:colOff>
      <xdr:row>62</xdr:row>
      <xdr:rowOff>166116</xdr:rowOff>
    </xdr:to>
    <xdr:cxnSp macro="">
      <xdr:nvCxnSpPr>
        <xdr:cNvPr id="247" name="直線コネクタ 246">
          <a:extLst>
            <a:ext uri="{FF2B5EF4-FFF2-40B4-BE49-F238E27FC236}">
              <a16:creationId xmlns:a16="http://schemas.microsoft.com/office/drawing/2014/main" id="{3969D201-4F97-426D-A1F1-5B1AB71F8B69}"/>
            </a:ext>
          </a:extLst>
        </xdr:cNvPr>
        <xdr:cNvCxnSpPr/>
      </xdr:nvCxnSpPr>
      <xdr:spPr>
        <a:xfrm flipV="1">
          <a:off x="9639300" y="10790682"/>
          <a:ext cx="83820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122174</xdr:rowOff>
    </xdr:from>
    <xdr:to>
      <xdr:col>46</xdr:col>
      <xdr:colOff>38100</xdr:colOff>
      <xdr:row>63</xdr:row>
      <xdr:rowOff>52324</xdr:rowOff>
    </xdr:to>
    <xdr:sp macro="" textlink="">
      <xdr:nvSpPr>
        <xdr:cNvPr id="248" name="楕円 247">
          <a:extLst>
            <a:ext uri="{FF2B5EF4-FFF2-40B4-BE49-F238E27FC236}">
              <a16:creationId xmlns:a16="http://schemas.microsoft.com/office/drawing/2014/main" id="{7465D640-826D-42FD-BEA0-6E3DAD6CB4FE}"/>
            </a:ext>
          </a:extLst>
        </xdr:cNvPr>
        <xdr:cNvSpPr/>
      </xdr:nvSpPr>
      <xdr:spPr>
        <a:xfrm>
          <a:off x="8699500" y="10752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166116</xdr:rowOff>
    </xdr:from>
    <xdr:to>
      <xdr:col>50</xdr:col>
      <xdr:colOff>114300</xdr:colOff>
      <xdr:row>63</xdr:row>
      <xdr:rowOff>1524</xdr:rowOff>
    </xdr:to>
    <xdr:cxnSp macro="">
      <xdr:nvCxnSpPr>
        <xdr:cNvPr id="249" name="直線コネクタ 248">
          <a:extLst>
            <a:ext uri="{FF2B5EF4-FFF2-40B4-BE49-F238E27FC236}">
              <a16:creationId xmlns:a16="http://schemas.microsoft.com/office/drawing/2014/main" id="{3910CADC-FC58-43B6-92CC-14A3DC0B7308}"/>
            </a:ext>
          </a:extLst>
        </xdr:cNvPr>
        <xdr:cNvCxnSpPr/>
      </xdr:nvCxnSpPr>
      <xdr:spPr>
        <a:xfrm flipV="1">
          <a:off x="8750300" y="10796016"/>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129794</xdr:rowOff>
    </xdr:from>
    <xdr:to>
      <xdr:col>41</xdr:col>
      <xdr:colOff>101600</xdr:colOff>
      <xdr:row>63</xdr:row>
      <xdr:rowOff>59944</xdr:rowOff>
    </xdr:to>
    <xdr:sp macro="" textlink="">
      <xdr:nvSpPr>
        <xdr:cNvPr id="250" name="楕円 249">
          <a:extLst>
            <a:ext uri="{FF2B5EF4-FFF2-40B4-BE49-F238E27FC236}">
              <a16:creationId xmlns:a16="http://schemas.microsoft.com/office/drawing/2014/main" id="{721642F1-14B8-4593-A67E-997927570E13}"/>
            </a:ext>
          </a:extLst>
        </xdr:cNvPr>
        <xdr:cNvSpPr/>
      </xdr:nvSpPr>
      <xdr:spPr>
        <a:xfrm>
          <a:off x="7810500" y="10759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1524</xdr:rowOff>
    </xdr:from>
    <xdr:to>
      <xdr:col>45</xdr:col>
      <xdr:colOff>177800</xdr:colOff>
      <xdr:row>63</xdr:row>
      <xdr:rowOff>9144</xdr:rowOff>
    </xdr:to>
    <xdr:cxnSp macro="">
      <xdr:nvCxnSpPr>
        <xdr:cNvPr id="251" name="直線コネクタ 250">
          <a:extLst>
            <a:ext uri="{FF2B5EF4-FFF2-40B4-BE49-F238E27FC236}">
              <a16:creationId xmlns:a16="http://schemas.microsoft.com/office/drawing/2014/main" id="{419CACE5-0753-4392-BB97-9C11C15C4064}"/>
            </a:ext>
          </a:extLst>
        </xdr:cNvPr>
        <xdr:cNvCxnSpPr/>
      </xdr:nvCxnSpPr>
      <xdr:spPr>
        <a:xfrm flipV="1">
          <a:off x="7861300" y="10802874"/>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135128</xdr:rowOff>
    </xdr:from>
    <xdr:to>
      <xdr:col>36</xdr:col>
      <xdr:colOff>165100</xdr:colOff>
      <xdr:row>63</xdr:row>
      <xdr:rowOff>65278</xdr:rowOff>
    </xdr:to>
    <xdr:sp macro="" textlink="">
      <xdr:nvSpPr>
        <xdr:cNvPr id="252" name="楕円 251">
          <a:extLst>
            <a:ext uri="{FF2B5EF4-FFF2-40B4-BE49-F238E27FC236}">
              <a16:creationId xmlns:a16="http://schemas.microsoft.com/office/drawing/2014/main" id="{6F3E054F-5CCF-4C09-A897-42E47A5D0C73}"/>
            </a:ext>
          </a:extLst>
        </xdr:cNvPr>
        <xdr:cNvSpPr/>
      </xdr:nvSpPr>
      <xdr:spPr>
        <a:xfrm>
          <a:off x="6921500" y="10765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9144</xdr:rowOff>
    </xdr:from>
    <xdr:to>
      <xdr:col>41</xdr:col>
      <xdr:colOff>50800</xdr:colOff>
      <xdr:row>63</xdr:row>
      <xdr:rowOff>14478</xdr:rowOff>
    </xdr:to>
    <xdr:cxnSp macro="">
      <xdr:nvCxnSpPr>
        <xdr:cNvPr id="253" name="直線コネクタ 252">
          <a:extLst>
            <a:ext uri="{FF2B5EF4-FFF2-40B4-BE49-F238E27FC236}">
              <a16:creationId xmlns:a16="http://schemas.microsoft.com/office/drawing/2014/main" id="{E4441B60-48F2-4BEC-A5BB-661DD992D381}"/>
            </a:ext>
          </a:extLst>
        </xdr:cNvPr>
        <xdr:cNvCxnSpPr/>
      </xdr:nvCxnSpPr>
      <xdr:spPr>
        <a:xfrm flipV="1">
          <a:off x="6972300" y="10810494"/>
          <a:ext cx="88900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7891</xdr:rowOff>
    </xdr:from>
    <xdr:ext cx="469744" cy="259045"/>
    <xdr:sp macro="" textlink="">
      <xdr:nvSpPr>
        <xdr:cNvPr id="254" name="n_1aveValue【体育館・プール】&#10;一人当たり面積">
          <a:extLst>
            <a:ext uri="{FF2B5EF4-FFF2-40B4-BE49-F238E27FC236}">
              <a16:creationId xmlns:a16="http://schemas.microsoft.com/office/drawing/2014/main" id="{D5A3DDE3-ED2B-459F-B785-E544A4F3EDA9}"/>
            </a:ext>
          </a:extLst>
        </xdr:cNvPr>
        <xdr:cNvSpPr txBox="1"/>
      </xdr:nvSpPr>
      <xdr:spPr>
        <a:xfrm>
          <a:off x="9391727" y="10466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16273</xdr:rowOff>
    </xdr:from>
    <xdr:ext cx="469744" cy="259045"/>
    <xdr:sp macro="" textlink="">
      <xdr:nvSpPr>
        <xdr:cNvPr id="255" name="n_2aveValue【体育館・プール】&#10;一人当たり面積">
          <a:extLst>
            <a:ext uri="{FF2B5EF4-FFF2-40B4-BE49-F238E27FC236}">
              <a16:creationId xmlns:a16="http://schemas.microsoft.com/office/drawing/2014/main" id="{46862009-3CC3-467A-80F4-EFA19EA7F44A}"/>
            </a:ext>
          </a:extLst>
        </xdr:cNvPr>
        <xdr:cNvSpPr txBox="1"/>
      </xdr:nvSpPr>
      <xdr:spPr>
        <a:xfrm>
          <a:off x="8515427" y="10474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4843</xdr:rowOff>
    </xdr:from>
    <xdr:ext cx="469744" cy="259045"/>
    <xdr:sp macro="" textlink="">
      <xdr:nvSpPr>
        <xdr:cNvPr id="256" name="n_3aveValue【体育館・プール】&#10;一人当たり面積">
          <a:extLst>
            <a:ext uri="{FF2B5EF4-FFF2-40B4-BE49-F238E27FC236}">
              <a16:creationId xmlns:a16="http://schemas.microsoft.com/office/drawing/2014/main" id="{9C775C4A-C8FF-4445-92F9-D6DBBE5FB3F8}"/>
            </a:ext>
          </a:extLst>
        </xdr:cNvPr>
        <xdr:cNvSpPr txBox="1"/>
      </xdr:nvSpPr>
      <xdr:spPr>
        <a:xfrm>
          <a:off x="7626427" y="10463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45229</xdr:rowOff>
    </xdr:from>
    <xdr:ext cx="469744" cy="259045"/>
    <xdr:sp macro="" textlink="">
      <xdr:nvSpPr>
        <xdr:cNvPr id="257" name="n_4aveValue【体育館・プール】&#10;一人当たり面積">
          <a:extLst>
            <a:ext uri="{FF2B5EF4-FFF2-40B4-BE49-F238E27FC236}">
              <a16:creationId xmlns:a16="http://schemas.microsoft.com/office/drawing/2014/main" id="{A2BD5EFD-0BA0-477D-81DE-3018F50B8A66}"/>
            </a:ext>
          </a:extLst>
        </xdr:cNvPr>
        <xdr:cNvSpPr txBox="1"/>
      </xdr:nvSpPr>
      <xdr:spPr>
        <a:xfrm>
          <a:off x="6737427" y="10503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36593</xdr:rowOff>
    </xdr:from>
    <xdr:ext cx="469744" cy="259045"/>
    <xdr:sp macro="" textlink="">
      <xdr:nvSpPr>
        <xdr:cNvPr id="258" name="n_1mainValue【体育館・プール】&#10;一人当たり面積">
          <a:extLst>
            <a:ext uri="{FF2B5EF4-FFF2-40B4-BE49-F238E27FC236}">
              <a16:creationId xmlns:a16="http://schemas.microsoft.com/office/drawing/2014/main" id="{DA92BA2C-02E7-44B0-87A1-56DF0FA57A3A}"/>
            </a:ext>
          </a:extLst>
        </xdr:cNvPr>
        <xdr:cNvSpPr txBox="1"/>
      </xdr:nvSpPr>
      <xdr:spPr>
        <a:xfrm>
          <a:off x="9391727" y="10837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43451</xdr:rowOff>
    </xdr:from>
    <xdr:ext cx="469744" cy="259045"/>
    <xdr:sp macro="" textlink="">
      <xdr:nvSpPr>
        <xdr:cNvPr id="259" name="n_2mainValue【体育館・プール】&#10;一人当たり面積">
          <a:extLst>
            <a:ext uri="{FF2B5EF4-FFF2-40B4-BE49-F238E27FC236}">
              <a16:creationId xmlns:a16="http://schemas.microsoft.com/office/drawing/2014/main" id="{8463297A-D00F-4852-B14B-43CC6B54A1EC}"/>
            </a:ext>
          </a:extLst>
        </xdr:cNvPr>
        <xdr:cNvSpPr txBox="1"/>
      </xdr:nvSpPr>
      <xdr:spPr>
        <a:xfrm>
          <a:off x="8515427" y="10844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51071</xdr:rowOff>
    </xdr:from>
    <xdr:ext cx="469744" cy="259045"/>
    <xdr:sp macro="" textlink="">
      <xdr:nvSpPr>
        <xdr:cNvPr id="260" name="n_3mainValue【体育館・プール】&#10;一人当たり面積">
          <a:extLst>
            <a:ext uri="{FF2B5EF4-FFF2-40B4-BE49-F238E27FC236}">
              <a16:creationId xmlns:a16="http://schemas.microsoft.com/office/drawing/2014/main" id="{6E1AA456-0A76-4035-86FA-1482C445773A}"/>
            </a:ext>
          </a:extLst>
        </xdr:cNvPr>
        <xdr:cNvSpPr txBox="1"/>
      </xdr:nvSpPr>
      <xdr:spPr>
        <a:xfrm>
          <a:off x="7626427" y="10852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56405</xdr:rowOff>
    </xdr:from>
    <xdr:ext cx="469744" cy="259045"/>
    <xdr:sp macro="" textlink="">
      <xdr:nvSpPr>
        <xdr:cNvPr id="261" name="n_4mainValue【体育館・プール】&#10;一人当たり面積">
          <a:extLst>
            <a:ext uri="{FF2B5EF4-FFF2-40B4-BE49-F238E27FC236}">
              <a16:creationId xmlns:a16="http://schemas.microsoft.com/office/drawing/2014/main" id="{54971F6D-CFDF-4880-9AE5-FFF08EDBA9A5}"/>
            </a:ext>
          </a:extLst>
        </xdr:cNvPr>
        <xdr:cNvSpPr txBox="1"/>
      </xdr:nvSpPr>
      <xdr:spPr>
        <a:xfrm>
          <a:off x="6737427" y="10857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0AAD76B8-42FC-48CF-9BC6-7FCD6D901B95}"/>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8AD7C1E1-E646-441D-B1FB-110E0E8B7C38}"/>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AAAB1260-03A3-4AC9-86C3-204A6F3D1D78}"/>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EA04A89B-18E7-4774-ABB0-8EAD4C9DDE39}"/>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066797E5-E21E-4588-A790-ACA2BBCB6EDD}"/>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747D96E7-2B6D-4C19-9EA1-EA8B4FA67C48}"/>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F7FDAAE3-789A-495C-BBE3-ABFF8B78F7B9}"/>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2FA8D53F-4B5A-4815-AFF9-537D564DD6A6}"/>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2BEE1840-5BDC-4A4D-B9CD-942A0210DC84}"/>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92755CCC-4738-40E8-822B-E23C7D480752}"/>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96C83ED2-CA62-49F7-BC96-6A35D5E90702}"/>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3" name="直線コネクタ 272">
          <a:extLst>
            <a:ext uri="{FF2B5EF4-FFF2-40B4-BE49-F238E27FC236}">
              <a16:creationId xmlns:a16="http://schemas.microsoft.com/office/drawing/2014/main" id="{D05ECD2D-0BC4-45F2-98FF-C9AAA2BF459A}"/>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4" name="テキスト ボックス 273">
          <a:extLst>
            <a:ext uri="{FF2B5EF4-FFF2-40B4-BE49-F238E27FC236}">
              <a16:creationId xmlns:a16="http://schemas.microsoft.com/office/drawing/2014/main" id="{07A877A3-815B-4847-A4E4-B35CA20BB671}"/>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5" name="直線コネクタ 274">
          <a:extLst>
            <a:ext uri="{FF2B5EF4-FFF2-40B4-BE49-F238E27FC236}">
              <a16:creationId xmlns:a16="http://schemas.microsoft.com/office/drawing/2014/main" id="{0D7DDECA-1FBC-415F-88ED-2E17D32DD7E7}"/>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6" name="テキスト ボックス 275">
          <a:extLst>
            <a:ext uri="{FF2B5EF4-FFF2-40B4-BE49-F238E27FC236}">
              <a16:creationId xmlns:a16="http://schemas.microsoft.com/office/drawing/2014/main" id="{4E946C00-AEEB-4741-B6F8-5E45AA94068D}"/>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7" name="直線コネクタ 276">
          <a:extLst>
            <a:ext uri="{FF2B5EF4-FFF2-40B4-BE49-F238E27FC236}">
              <a16:creationId xmlns:a16="http://schemas.microsoft.com/office/drawing/2014/main" id="{388E457C-915F-4C02-A33B-CB2F1D27637E}"/>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8" name="テキスト ボックス 277">
          <a:extLst>
            <a:ext uri="{FF2B5EF4-FFF2-40B4-BE49-F238E27FC236}">
              <a16:creationId xmlns:a16="http://schemas.microsoft.com/office/drawing/2014/main" id="{D3562824-6FD0-4D4B-908D-FEB894B8577E}"/>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9" name="直線コネクタ 278">
          <a:extLst>
            <a:ext uri="{FF2B5EF4-FFF2-40B4-BE49-F238E27FC236}">
              <a16:creationId xmlns:a16="http://schemas.microsoft.com/office/drawing/2014/main" id="{C477F03B-5BA2-41C3-81EB-F4C2EEA4036D}"/>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0" name="テキスト ボックス 279">
          <a:extLst>
            <a:ext uri="{FF2B5EF4-FFF2-40B4-BE49-F238E27FC236}">
              <a16:creationId xmlns:a16="http://schemas.microsoft.com/office/drawing/2014/main" id="{EC2B3D8F-1B32-4F7B-BF1E-C4627092159A}"/>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1" name="直線コネクタ 280">
          <a:extLst>
            <a:ext uri="{FF2B5EF4-FFF2-40B4-BE49-F238E27FC236}">
              <a16:creationId xmlns:a16="http://schemas.microsoft.com/office/drawing/2014/main" id="{A799B53E-929D-4634-B3D2-0BE0F1CE144A}"/>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2" name="テキスト ボックス 281">
          <a:extLst>
            <a:ext uri="{FF2B5EF4-FFF2-40B4-BE49-F238E27FC236}">
              <a16:creationId xmlns:a16="http://schemas.microsoft.com/office/drawing/2014/main" id="{2C159A81-2706-4CA4-91D3-16E9DE8AC49A}"/>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D87C727F-340E-42FC-9DB2-AA5E1E58591D}"/>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4" name="テキスト ボックス 283">
          <a:extLst>
            <a:ext uri="{FF2B5EF4-FFF2-40B4-BE49-F238E27FC236}">
              <a16:creationId xmlns:a16="http://schemas.microsoft.com/office/drawing/2014/main" id="{C43798FC-104D-4FF3-99BA-09F288722A2E}"/>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5" name="【福祉施設】&#10;有形固定資産減価償却率グラフ枠">
          <a:extLst>
            <a:ext uri="{FF2B5EF4-FFF2-40B4-BE49-F238E27FC236}">
              <a16:creationId xmlns:a16="http://schemas.microsoft.com/office/drawing/2014/main" id="{C86442F1-EC1D-4A4D-BA2E-FD390858838B}"/>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26670</xdr:rowOff>
    </xdr:from>
    <xdr:to>
      <xdr:col>24</xdr:col>
      <xdr:colOff>62865</xdr:colOff>
      <xdr:row>86</xdr:row>
      <xdr:rowOff>114300</xdr:rowOff>
    </xdr:to>
    <xdr:cxnSp macro="">
      <xdr:nvCxnSpPr>
        <xdr:cNvPr id="286" name="直線コネクタ 285">
          <a:extLst>
            <a:ext uri="{FF2B5EF4-FFF2-40B4-BE49-F238E27FC236}">
              <a16:creationId xmlns:a16="http://schemas.microsoft.com/office/drawing/2014/main" id="{826A2EDC-60FA-41C2-A03A-305AA765CDF2}"/>
            </a:ext>
          </a:extLst>
        </xdr:cNvPr>
        <xdr:cNvCxnSpPr/>
      </xdr:nvCxnSpPr>
      <xdr:spPr>
        <a:xfrm flipV="1">
          <a:off x="4634865" y="13228320"/>
          <a:ext cx="0" cy="1630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7" name="【福祉施設】&#10;有形固定資産減価償却率最小値テキスト">
          <a:extLst>
            <a:ext uri="{FF2B5EF4-FFF2-40B4-BE49-F238E27FC236}">
              <a16:creationId xmlns:a16="http://schemas.microsoft.com/office/drawing/2014/main" id="{6999EDD8-DDB0-451F-995D-994FC9A6ADE3}"/>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88" name="直線コネクタ 287">
          <a:extLst>
            <a:ext uri="{FF2B5EF4-FFF2-40B4-BE49-F238E27FC236}">
              <a16:creationId xmlns:a16="http://schemas.microsoft.com/office/drawing/2014/main" id="{E0660DA2-C220-40B3-96A7-0484974E5A82}"/>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75</xdr:row>
      <xdr:rowOff>144797</xdr:rowOff>
    </xdr:from>
    <xdr:ext cx="405111" cy="259045"/>
    <xdr:sp macro="" textlink="">
      <xdr:nvSpPr>
        <xdr:cNvPr id="289" name="【福祉施設】&#10;有形固定資産減価償却率最大値テキスト">
          <a:extLst>
            <a:ext uri="{FF2B5EF4-FFF2-40B4-BE49-F238E27FC236}">
              <a16:creationId xmlns:a16="http://schemas.microsoft.com/office/drawing/2014/main" id="{08AA8E06-E3F2-4A53-914F-F749EDDCFD81}"/>
            </a:ext>
          </a:extLst>
        </xdr:cNvPr>
        <xdr:cNvSpPr txBox="1"/>
      </xdr:nvSpPr>
      <xdr:spPr>
        <a:xfrm>
          <a:off x="4673600" y="13003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26670</xdr:rowOff>
    </xdr:from>
    <xdr:to>
      <xdr:col>24</xdr:col>
      <xdr:colOff>152400</xdr:colOff>
      <xdr:row>77</xdr:row>
      <xdr:rowOff>26670</xdr:rowOff>
    </xdr:to>
    <xdr:cxnSp macro="">
      <xdr:nvCxnSpPr>
        <xdr:cNvPr id="290" name="直線コネクタ 289">
          <a:extLst>
            <a:ext uri="{FF2B5EF4-FFF2-40B4-BE49-F238E27FC236}">
              <a16:creationId xmlns:a16="http://schemas.microsoft.com/office/drawing/2014/main" id="{E62F29CE-EA30-4CD9-BD1D-2F93812A23A9}"/>
            </a:ext>
          </a:extLst>
        </xdr:cNvPr>
        <xdr:cNvCxnSpPr/>
      </xdr:nvCxnSpPr>
      <xdr:spPr>
        <a:xfrm>
          <a:off x="4546600" y="13228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23513</xdr:rowOff>
    </xdr:from>
    <xdr:ext cx="405111" cy="259045"/>
    <xdr:sp macro="" textlink="">
      <xdr:nvSpPr>
        <xdr:cNvPr id="291" name="【福祉施設】&#10;有形固定資産減価償却率平均値テキスト">
          <a:extLst>
            <a:ext uri="{FF2B5EF4-FFF2-40B4-BE49-F238E27FC236}">
              <a16:creationId xmlns:a16="http://schemas.microsoft.com/office/drawing/2014/main" id="{357CB1A8-FD7B-4F71-9D24-B30E97211F54}"/>
            </a:ext>
          </a:extLst>
        </xdr:cNvPr>
        <xdr:cNvSpPr txBox="1"/>
      </xdr:nvSpPr>
      <xdr:spPr>
        <a:xfrm>
          <a:off x="4673600" y="139109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636</xdr:rowOff>
    </xdr:from>
    <xdr:to>
      <xdr:col>24</xdr:col>
      <xdr:colOff>114300</xdr:colOff>
      <xdr:row>82</xdr:row>
      <xdr:rowOff>102236</xdr:rowOff>
    </xdr:to>
    <xdr:sp macro="" textlink="">
      <xdr:nvSpPr>
        <xdr:cNvPr id="292" name="フローチャート: 判断 291">
          <a:extLst>
            <a:ext uri="{FF2B5EF4-FFF2-40B4-BE49-F238E27FC236}">
              <a16:creationId xmlns:a16="http://schemas.microsoft.com/office/drawing/2014/main" id="{1469E853-7647-4C91-B8E1-15F57DB09CA0}"/>
            </a:ext>
          </a:extLst>
        </xdr:cNvPr>
        <xdr:cNvSpPr/>
      </xdr:nvSpPr>
      <xdr:spPr>
        <a:xfrm>
          <a:off x="4584700" y="14059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133986</xdr:rowOff>
    </xdr:from>
    <xdr:to>
      <xdr:col>20</xdr:col>
      <xdr:colOff>38100</xdr:colOff>
      <xdr:row>82</xdr:row>
      <xdr:rowOff>64136</xdr:rowOff>
    </xdr:to>
    <xdr:sp macro="" textlink="">
      <xdr:nvSpPr>
        <xdr:cNvPr id="293" name="フローチャート: 判断 292">
          <a:extLst>
            <a:ext uri="{FF2B5EF4-FFF2-40B4-BE49-F238E27FC236}">
              <a16:creationId xmlns:a16="http://schemas.microsoft.com/office/drawing/2014/main" id="{2D1E5AE3-ED7A-4099-A161-AA3731F593B5}"/>
            </a:ext>
          </a:extLst>
        </xdr:cNvPr>
        <xdr:cNvSpPr/>
      </xdr:nvSpPr>
      <xdr:spPr>
        <a:xfrm>
          <a:off x="3746500" y="1402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147320</xdr:rowOff>
    </xdr:from>
    <xdr:to>
      <xdr:col>15</xdr:col>
      <xdr:colOff>101600</xdr:colOff>
      <xdr:row>82</xdr:row>
      <xdr:rowOff>77470</xdr:rowOff>
    </xdr:to>
    <xdr:sp macro="" textlink="">
      <xdr:nvSpPr>
        <xdr:cNvPr id="294" name="フローチャート: 判断 293">
          <a:extLst>
            <a:ext uri="{FF2B5EF4-FFF2-40B4-BE49-F238E27FC236}">
              <a16:creationId xmlns:a16="http://schemas.microsoft.com/office/drawing/2014/main" id="{15A3A5F6-803F-42B3-B475-458AB92C2FA8}"/>
            </a:ext>
          </a:extLst>
        </xdr:cNvPr>
        <xdr:cNvSpPr/>
      </xdr:nvSpPr>
      <xdr:spPr>
        <a:xfrm>
          <a:off x="2857500" y="1403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8255</xdr:rowOff>
    </xdr:from>
    <xdr:to>
      <xdr:col>10</xdr:col>
      <xdr:colOff>165100</xdr:colOff>
      <xdr:row>82</xdr:row>
      <xdr:rowOff>109855</xdr:rowOff>
    </xdr:to>
    <xdr:sp macro="" textlink="">
      <xdr:nvSpPr>
        <xdr:cNvPr id="295" name="フローチャート: 判断 294">
          <a:extLst>
            <a:ext uri="{FF2B5EF4-FFF2-40B4-BE49-F238E27FC236}">
              <a16:creationId xmlns:a16="http://schemas.microsoft.com/office/drawing/2014/main" id="{1DE59738-22A4-4F14-974F-0FDD4D3B79E3}"/>
            </a:ext>
          </a:extLst>
        </xdr:cNvPr>
        <xdr:cNvSpPr/>
      </xdr:nvSpPr>
      <xdr:spPr>
        <a:xfrm>
          <a:off x="1968500" y="1406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135889</xdr:rowOff>
    </xdr:from>
    <xdr:to>
      <xdr:col>6</xdr:col>
      <xdr:colOff>38100</xdr:colOff>
      <xdr:row>82</xdr:row>
      <xdr:rowOff>66039</xdr:rowOff>
    </xdr:to>
    <xdr:sp macro="" textlink="">
      <xdr:nvSpPr>
        <xdr:cNvPr id="296" name="フローチャート: 判断 295">
          <a:extLst>
            <a:ext uri="{FF2B5EF4-FFF2-40B4-BE49-F238E27FC236}">
              <a16:creationId xmlns:a16="http://schemas.microsoft.com/office/drawing/2014/main" id="{DEE4B59A-F60F-49E4-B201-C85F9FCFDAA4}"/>
            </a:ext>
          </a:extLst>
        </xdr:cNvPr>
        <xdr:cNvSpPr/>
      </xdr:nvSpPr>
      <xdr:spPr>
        <a:xfrm>
          <a:off x="1079500" y="14023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3C2A4350-BF8A-4576-B761-80DC3645313D}"/>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AB23E249-EFEA-415F-915E-CC0996EDE9E3}"/>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E8AAE5D7-6DBD-4EFE-9C75-59C950715E92}"/>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B99F065C-E534-44BD-987A-536731914642}"/>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FFEBF86A-2760-4BF9-9EA4-EE3798C35846}"/>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74930</xdr:rowOff>
    </xdr:from>
    <xdr:to>
      <xdr:col>24</xdr:col>
      <xdr:colOff>114300</xdr:colOff>
      <xdr:row>85</xdr:row>
      <xdr:rowOff>5080</xdr:rowOff>
    </xdr:to>
    <xdr:sp macro="" textlink="">
      <xdr:nvSpPr>
        <xdr:cNvPr id="302" name="楕円 301">
          <a:extLst>
            <a:ext uri="{FF2B5EF4-FFF2-40B4-BE49-F238E27FC236}">
              <a16:creationId xmlns:a16="http://schemas.microsoft.com/office/drawing/2014/main" id="{74234CC6-EF2B-434D-A2E1-94049CC64B56}"/>
            </a:ext>
          </a:extLst>
        </xdr:cNvPr>
        <xdr:cNvSpPr/>
      </xdr:nvSpPr>
      <xdr:spPr>
        <a:xfrm>
          <a:off x="4584700" y="14476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53357</xdr:rowOff>
    </xdr:from>
    <xdr:ext cx="405111" cy="259045"/>
    <xdr:sp macro="" textlink="">
      <xdr:nvSpPr>
        <xdr:cNvPr id="303" name="【福祉施設】&#10;有形固定資産減価償却率該当値テキスト">
          <a:extLst>
            <a:ext uri="{FF2B5EF4-FFF2-40B4-BE49-F238E27FC236}">
              <a16:creationId xmlns:a16="http://schemas.microsoft.com/office/drawing/2014/main" id="{782298CC-9835-4B61-89D9-58A720AD7B69}"/>
            </a:ext>
          </a:extLst>
        </xdr:cNvPr>
        <xdr:cNvSpPr txBox="1"/>
      </xdr:nvSpPr>
      <xdr:spPr>
        <a:xfrm>
          <a:off x="4673600" y="14455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103505</xdr:rowOff>
    </xdr:from>
    <xdr:to>
      <xdr:col>20</xdr:col>
      <xdr:colOff>38100</xdr:colOff>
      <xdr:row>84</xdr:row>
      <xdr:rowOff>33655</xdr:rowOff>
    </xdr:to>
    <xdr:sp macro="" textlink="">
      <xdr:nvSpPr>
        <xdr:cNvPr id="304" name="楕円 303">
          <a:extLst>
            <a:ext uri="{FF2B5EF4-FFF2-40B4-BE49-F238E27FC236}">
              <a16:creationId xmlns:a16="http://schemas.microsoft.com/office/drawing/2014/main" id="{BC19067C-F0D3-42C5-BD0E-186C5CC693EC}"/>
            </a:ext>
          </a:extLst>
        </xdr:cNvPr>
        <xdr:cNvSpPr/>
      </xdr:nvSpPr>
      <xdr:spPr>
        <a:xfrm>
          <a:off x="3746500" y="14333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154305</xdr:rowOff>
    </xdr:from>
    <xdr:to>
      <xdr:col>24</xdr:col>
      <xdr:colOff>63500</xdr:colOff>
      <xdr:row>84</xdr:row>
      <xdr:rowOff>125730</xdr:rowOff>
    </xdr:to>
    <xdr:cxnSp macro="">
      <xdr:nvCxnSpPr>
        <xdr:cNvPr id="305" name="直線コネクタ 304">
          <a:extLst>
            <a:ext uri="{FF2B5EF4-FFF2-40B4-BE49-F238E27FC236}">
              <a16:creationId xmlns:a16="http://schemas.microsoft.com/office/drawing/2014/main" id="{880D5CB1-0653-4988-9EB9-36F6E8FE0F8E}"/>
            </a:ext>
          </a:extLst>
        </xdr:cNvPr>
        <xdr:cNvCxnSpPr/>
      </xdr:nvCxnSpPr>
      <xdr:spPr>
        <a:xfrm>
          <a:off x="3797300" y="14384655"/>
          <a:ext cx="838200" cy="142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103505</xdr:rowOff>
    </xdr:from>
    <xdr:to>
      <xdr:col>15</xdr:col>
      <xdr:colOff>101600</xdr:colOff>
      <xdr:row>84</xdr:row>
      <xdr:rowOff>33655</xdr:rowOff>
    </xdr:to>
    <xdr:sp macro="" textlink="">
      <xdr:nvSpPr>
        <xdr:cNvPr id="306" name="楕円 305">
          <a:extLst>
            <a:ext uri="{FF2B5EF4-FFF2-40B4-BE49-F238E27FC236}">
              <a16:creationId xmlns:a16="http://schemas.microsoft.com/office/drawing/2014/main" id="{7FF35F4A-D0BF-465D-B8F9-548AF080CB4D}"/>
            </a:ext>
          </a:extLst>
        </xdr:cNvPr>
        <xdr:cNvSpPr/>
      </xdr:nvSpPr>
      <xdr:spPr>
        <a:xfrm>
          <a:off x="2857500" y="14333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154305</xdr:rowOff>
    </xdr:from>
    <xdr:to>
      <xdr:col>19</xdr:col>
      <xdr:colOff>177800</xdr:colOff>
      <xdr:row>83</xdr:row>
      <xdr:rowOff>154305</xdr:rowOff>
    </xdr:to>
    <xdr:cxnSp macro="">
      <xdr:nvCxnSpPr>
        <xdr:cNvPr id="307" name="直線コネクタ 306">
          <a:extLst>
            <a:ext uri="{FF2B5EF4-FFF2-40B4-BE49-F238E27FC236}">
              <a16:creationId xmlns:a16="http://schemas.microsoft.com/office/drawing/2014/main" id="{D9900CCF-19D6-4C06-BB5B-A5ABC3493F8A}"/>
            </a:ext>
          </a:extLst>
        </xdr:cNvPr>
        <xdr:cNvCxnSpPr/>
      </xdr:nvCxnSpPr>
      <xdr:spPr>
        <a:xfrm>
          <a:off x="2908300" y="1438465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103505</xdr:rowOff>
    </xdr:from>
    <xdr:to>
      <xdr:col>10</xdr:col>
      <xdr:colOff>165100</xdr:colOff>
      <xdr:row>84</xdr:row>
      <xdr:rowOff>33655</xdr:rowOff>
    </xdr:to>
    <xdr:sp macro="" textlink="">
      <xdr:nvSpPr>
        <xdr:cNvPr id="308" name="楕円 307">
          <a:extLst>
            <a:ext uri="{FF2B5EF4-FFF2-40B4-BE49-F238E27FC236}">
              <a16:creationId xmlns:a16="http://schemas.microsoft.com/office/drawing/2014/main" id="{7F671A81-BB16-4122-87D1-95EA944B2992}"/>
            </a:ext>
          </a:extLst>
        </xdr:cNvPr>
        <xdr:cNvSpPr/>
      </xdr:nvSpPr>
      <xdr:spPr>
        <a:xfrm>
          <a:off x="1968500" y="14333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154305</xdr:rowOff>
    </xdr:from>
    <xdr:to>
      <xdr:col>15</xdr:col>
      <xdr:colOff>50800</xdr:colOff>
      <xdr:row>83</xdr:row>
      <xdr:rowOff>154305</xdr:rowOff>
    </xdr:to>
    <xdr:cxnSp macro="">
      <xdr:nvCxnSpPr>
        <xdr:cNvPr id="309" name="直線コネクタ 308">
          <a:extLst>
            <a:ext uri="{FF2B5EF4-FFF2-40B4-BE49-F238E27FC236}">
              <a16:creationId xmlns:a16="http://schemas.microsoft.com/office/drawing/2014/main" id="{F472173C-2067-43A2-B2B6-AADF451B4B09}"/>
            </a:ext>
          </a:extLst>
        </xdr:cNvPr>
        <xdr:cNvCxnSpPr/>
      </xdr:nvCxnSpPr>
      <xdr:spPr>
        <a:xfrm>
          <a:off x="2019300" y="1438465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162561</xdr:rowOff>
    </xdr:from>
    <xdr:to>
      <xdr:col>6</xdr:col>
      <xdr:colOff>38100</xdr:colOff>
      <xdr:row>84</xdr:row>
      <xdr:rowOff>92711</xdr:rowOff>
    </xdr:to>
    <xdr:sp macro="" textlink="">
      <xdr:nvSpPr>
        <xdr:cNvPr id="310" name="楕円 309">
          <a:extLst>
            <a:ext uri="{FF2B5EF4-FFF2-40B4-BE49-F238E27FC236}">
              <a16:creationId xmlns:a16="http://schemas.microsoft.com/office/drawing/2014/main" id="{C7A19D42-C67F-4BDF-BBDE-AF1AB8FB31D3}"/>
            </a:ext>
          </a:extLst>
        </xdr:cNvPr>
        <xdr:cNvSpPr/>
      </xdr:nvSpPr>
      <xdr:spPr>
        <a:xfrm>
          <a:off x="1079500" y="14392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154305</xdr:rowOff>
    </xdr:from>
    <xdr:to>
      <xdr:col>10</xdr:col>
      <xdr:colOff>114300</xdr:colOff>
      <xdr:row>84</xdr:row>
      <xdr:rowOff>41911</xdr:rowOff>
    </xdr:to>
    <xdr:cxnSp macro="">
      <xdr:nvCxnSpPr>
        <xdr:cNvPr id="311" name="直線コネクタ 310">
          <a:extLst>
            <a:ext uri="{FF2B5EF4-FFF2-40B4-BE49-F238E27FC236}">
              <a16:creationId xmlns:a16="http://schemas.microsoft.com/office/drawing/2014/main" id="{9EE1CDA5-A3F7-4699-9760-B97E9BD14037}"/>
            </a:ext>
          </a:extLst>
        </xdr:cNvPr>
        <xdr:cNvCxnSpPr/>
      </xdr:nvCxnSpPr>
      <xdr:spPr>
        <a:xfrm flipV="1">
          <a:off x="1130300" y="14384655"/>
          <a:ext cx="889000" cy="59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80663</xdr:rowOff>
    </xdr:from>
    <xdr:ext cx="405111" cy="259045"/>
    <xdr:sp macro="" textlink="">
      <xdr:nvSpPr>
        <xdr:cNvPr id="312" name="n_1aveValue【福祉施設】&#10;有形固定資産減価償却率">
          <a:extLst>
            <a:ext uri="{FF2B5EF4-FFF2-40B4-BE49-F238E27FC236}">
              <a16:creationId xmlns:a16="http://schemas.microsoft.com/office/drawing/2014/main" id="{6AD4DA78-4C72-4CDE-A5BA-B4E6A7D6E836}"/>
            </a:ext>
          </a:extLst>
        </xdr:cNvPr>
        <xdr:cNvSpPr txBox="1"/>
      </xdr:nvSpPr>
      <xdr:spPr>
        <a:xfrm>
          <a:off x="3582044" y="13796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93997</xdr:rowOff>
    </xdr:from>
    <xdr:ext cx="405111" cy="259045"/>
    <xdr:sp macro="" textlink="">
      <xdr:nvSpPr>
        <xdr:cNvPr id="313" name="n_2aveValue【福祉施設】&#10;有形固定資産減価償却率">
          <a:extLst>
            <a:ext uri="{FF2B5EF4-FFF2-40B4-BE49-F238E27FC236}">
              <a16:creationId xmlns:a16="http://schemas.microsoft.com/office/drawing/2014/main" id="{891B1C6B-591E-485E-A062-99484B2ED376}"/>
            </a:ext>
          </a:extLst>
        </xdr:cNvPr>
        <xdr:cNvSpPr txBox="1"/>
      </xdr:nvSpPr>
      <xdr:spPr>
        <a:xfrm>
          <a:off x="2705744" y="1380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126382</xdr:rowOff>
    </xdr:from>
    <xdr:ext cx="405111" cy="259045"/>
    <xdr:sp macro="" textlink="">
      <xdr:nvSpPr>
        <xdr:cNvPr id="314" name="n_3aveValue【福祉施設】&#10;有形固定資産減価償却率">
          <a:extLst>
            <a:ext uri="{FF2B5EF4-FFF2-40B4-BE49-F238E27FC236}">
              <a16:creationId xmlns:a16="http://schemas.microsoft.com/office/drawing/2014/main" id="{1EFC8A39-BA0B-456D-B8C3-9727B121DD4A}"/>
            </a:ext>
          </a:extLst>
        </xdr:cNvPr>
        <xdr:cNvSpPr txBox="1"/>
      </xdr:nvSpPr>
      <xdr:spPr>
        <a:xfrm>
          <a:off x="1816744" y="13842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82566</xdr:rowOff>
    </xdr:from>
    <xdr:ext cx="405111" cy="259045"/>
    <xdr:sp macro="" textlink="">
      <xdr:nvSpPr>
        <xdr:cNvPr id="315" name="n_4aveValue【福祉施設】&#10;有形固定資産減価償却率">
          <a:extLst>
            <a:ext uri="{FF2B5EF4-FFF2-40B4-BE49-F238E27FC236}">
              <a16:creationId xmlns:a16="http://schemas.microsoft.com/office/drawing/2014/main" id="{EE9A3864-37B8-40C0-AB5A-BCBDDC5DEB8F}"/>
            </a:ext>
          </a:extLst>
        </xdr:cNvPr>
        <xdr:cNvSpPr txBox="1"/>
      </xdr:nvSpPr>
      <xdr:spPr>
        <a:xfrm>
          <a:off x="927744" y="13798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24782</xdr:rowOff>
    </xdr:from>
    <xdr:ext cx="405111" cy="259045"/>
    <xdr:sp macro="" textlink="">
      <xdr:nvSpPr>
        <xdr:cNvPr id="316" name="n_1mainValue【福祉施設】&#10;有形固定資産減価償却率">
          <a:extLst>
            <a:ext uri="{FF2B5EF4-FFF2-40B4-BE49-F238E27FC236}">
              <a16:creationId xmlns:a16="http://schemas.microsoft.com/office/drawing/2014/main" id="{1844FDDB-74BF-4C93-91A1-1A71F4AA287B}"/>
            </a:ext>
          </a:extLst>
        </xdr:cNvPr>
        <xdr:cNvSpPr txBox="1"/>
      </xdr:nvSpPr>
      <xdr:spPr>
        <a:xfrm>
          <a:off x="3582044" y="14426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24782</xdr:rowOff>
    </xdr:from>
    <xdr:ext cx="405111" cy="259045"/>
    <xdr:sp macro="" textlink="">
      <xdr:nvSpPr>
        <xdr:cNvPr id="317" name="n_2mainValue【福祉施設】&#10;有形固定資産減価償却率">
          <a:extLst>
            <a:ext uri="{FF2B5EF4-FFF2-40B4-BE49-F238E27FC236}">
              <a16:creationId xmlns:a16="http://schemas.microsoft.com/office/drawing/2014/main" id="{8F368503-9AAE-45D7-AC26-25B2FE23C1B7}"/>
            </a:ext>
          </a:extLst>
        </xdr:cNvPr>
        <xdr:cNvSpPr txBox="1"/>
      </xdr:nvSpPr>
      <xdr:spPr>
        <a:xfrm>
          <a:off x="2705744" y="14426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24782</xdr:rowOff>
    </xdr:from>
    <xdr:ext cx="405111" cy="259045"/>
    <xdr:sp macro="" textlink="">
      <xdr:nvSpPr>
        <xdr:cNvPr id="318" name="n_3mainValue【福祉施設】&#10;有形固定資産減価償却率">
          <a:extLst>
            <a:ext uri="{FF2B5EF4-FFF2-40B4-BE49-F238E27FC236}">
              <a16:creationId xmlns:a16="http://schemas.microsoft.com/office/drawing/2014/main" id="{6FF0EF25-F159-41F4-85B7-282AB4EAEE69}"/>
            </a:ext>
          </a:extLst>
        </xdr:cNvPr>
        <xdr:cNvSpPr txBox="1"/>
      </xdr:nvSpPr>
      <xdr:spPr>
        <a:xfrm>
          <a:off x="1816744" y="14426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83838</xdr:rowOff>
    </xdr:from>
    <xdr:ext cx="405111" cy="259045"/>
    <xdr:sp macro="" textlink="">
      <xdr:nvSpPr>
        <xdr:cNvPr id="319" name="n_4mainValue【福祉施設】&#10;有形固定資産減価償却率">
          <a:extLst>
            <a:ext uri="{FF2B5EF4-FFF2-40B4-BE49-F238E27FC236}">
              <a16:creationId xmlns:a16="http://schemas.microsoft.com/office/drawing/2014/main" id="{5B4B6F4D-AB87-46CF-8A40-C312233AD034}"/>
            </a:ext>
          </a:extLst>
        </xdr:cNvPr>
        <xdr:cNvSpPr txBox="1"/>
      </xdr:nvSpPr>
      <xdr:spPr>
        <a:xfrm>
          <a:off x="927744" y="14485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0" name="正方形/長方形 319">
          <a:extLst>
            <a:ext uri="{FF2B5EF4-FFF2-40B4-BE49-F238E27FC236}">
              <a16:creationId xmlns:a16="http://schemas.microsoft.com/office/drawing/2014/main" id="{95D5E125-1B6D-4DE3-9846-C5498F2510E8}"/>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1" name="正方形/長方形 320">
          <a:extLst>
            <a:ext uri="{FF2B5EF4-FFF2-40B4-BE49-F238E27FC236}">
              <a16:creationId xmlns:a16="http://schemas.microsoft.com/office/drawing/2014/main" id="{37398D11-6041-46EF-A32A-F8AB5D075765}"/>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2" name="正方形/長方形 321">
          <a:extLst>
            <a:ext uri="{FF2B5EF4-FFF2-40B4-BE49-F238E27FC236}">
              <a16:creationId xmlns:a16="http://schemas.microsoft.com/office/drawing/2014/main" id="{1B074B60-68F5-42B2-BB1C-53387FC416B7}"/>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3" name="正方形/長方形 322">
          <a:extLst>
            <a:ext uri="{FF2B5EF4-FFF2-40B4-BE49-F238E27FC236}">
              <a16:creationId xmlns:a16="http://schemas.microsoft.com/office/drawing/2014/main" id="{EA116CD7-D173-46D8-920D-6570660AF77D}"/>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4" name="正方形/長方形 323">
          <a:extLst>
            <a:ext uri="{FF2B5EF4-FFF2-40B4-BE49-F238E27FC236}">
              <a16:creationId xmlns:a16="http://schemas.microsoft.com/office/drawing/2014/main" id="{F8F1CF35-D26C-4698-98A0-EE79764D8C75}"/>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5" name="正方形/長方形 324">
          <a:extLst>
            <a:ext uri="{FF2B5EF4-FFF2-40B4-BE49-F238E27FC236}">
              <a16:creationId xmlns:a16="http://schemas.microsoft.com/office/drawing/2014/main" id="{5C230663-33C1-495D-8D8A-2B20667F105F}"/>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6" name="正方形/長方形 325">
          <a:extLst>
            <a:ext uri="{FF2B5EF4-FFF2-40B4-BE49-F238E27FC236}">
              <a16:creationId xmlns:a16="http://schemas.microsoft.com/office/drawing/2014/main" id="{C36C0067-3EA6-40E1-A0AA-108534C1CB2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7" name="正方形/長方形 326">
          <a:extLst>
            <a:ext uri="{FF2B5EF4-FFF2-40B4-BE49-F238E27FC236}">
              <a16:creationId xmlns:a16="http://schemas.microsoft.com/office/drawing/2014/main" id="{E4B74A62-2FB0-42FE-B7E9-975DAAFEBF4F}"/>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8" name="テキスト ボックス 327">
          <a:extLst>
            <a:ext uri="{FF2B5EF4-FFF2-40B4-BE49-F238E27FC236}">
              <a16:creationId xmlns:a16="http://schemas.microsoft.com/office/drawing/2014/main" id="{23535963-8153-425E-9EF5-CFB55260C6CD}"/>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9" name="直線コネクタ 328">
          <a:extLst>
            <a:ext uri="{FF2B5EF4-FFF2-40B4-BE49-F238E27FC236}">
              <a16:creationId xmlns:a16="http://schemas.microsoft.com/office/drawing/2014/main" id="{1976DEAD-1483-49F2-8F3F-7B64C95C89F4}"/>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0" name="直線コネクタ 329">
          <a:extLst>
            <a:ext uri="{FF2B5EF4-FFF2-40B4-BE49-F238E27FC236}">
              <a16:creationId xmlns:a16="http://schemas.microsoft.com/office/drawing/2014/main" id="{B66505F1-6343-4B91-A815-018FC84CF2DC}"/>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1" name="テキスト ボックス 330">
          <a:extLst>
            <a:ext uri="{FF2B5EF4-FFF2-40B4-BE49-F238E27FC236}">
              <a16:creationId xmlns:a16="http://schemas.microsoft.com/office/drawing/2014/main" id="{4434C6F3-0DF3-4923-8A67-F3889331CE1D}"/>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2" name="直線コネクタ 331">
          <a:extLst>
            <a:ext uri="{FF2B5EF4-FFF2-40B4-BE49-F238E27FC236}">
              <a16:creationId xmlns:a16="http://schemas.microsoft.com/office/drawing/2014/main" id="{242C9C25-35E3-4723-BAA1-4358BD478D28}"/>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3" name="テキスト ボックス 332">
          <a:extLst>
            <a:ext uri="{FF2B5EF4-FFF2-40B4-BE49-F238E27FC236}">
              <a16:creationId xmlns:a16="http://schemas.microsoft.com/office/drawing/2014/main" id="{8B2A5A1A-9718-4704-BC91-F1D2E60FC15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D9D52C69-DA99-4C52-9DE0-2CC413F2F9F7}"/>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5" name="テキスト ボックス 334">
          <a:extLst>
            <a:ext uri="{FF2B5EF4-FFF2-40B4-BE49-F238E27FC236}">
              <a16:creationId xmlns:a16="http://schemas.microsoft.com/office/drawing/2014/main" id="{C87F0075-5726-4C56-82E3-1BA1F2830BCB}"/>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6" name="直線コネクタ 335">
          <a:extLst>
            <a:ext uri="{FF2B5EF4-FFF2-40B4-BE49-F238E27FC236}">
              <a16:creationId xmlns:a16="http://schemas.microsoft.com/office/drawing/2014/main" id="{329A19BF-A8F8-4BFD-BE18-A64890CB19E4}"/>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7" name="テキスト ボックス 336">
          <a:extLst>
            <a:ext uri="{FF2B5EF4-FFF2-40B4-BE49-F238E27FC236}">
              <a16:creationId xmlns:a16="http://schemas.microsoft.com/office/drawing/2014/main" id="{29D7D12D-59E5-4926-ACA9-222F49FDFD98}"/>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8" name="直線コネクタ 337">
          <a:extLst>
            <a:ext uri="{FF2B5EF4-FFF2-40B4-BE49-F238E27FC236}">
              <a16:creationId xmlns:a16="http://schemas.microsoft.com/office/drawing/2014/main" id="{10091935-87F0-4D63-8299-FC79DA05A584}"/>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9" name="テキスト ボックス 338">
          <a:extLst>
            <a:ext uri="{FF2B5EF4-FFF2-40B4-BE49-F238E27FC236}">
              <a16:creationId xmlns:a16="http://schemas.microsoft.com/office/drawing/2014/main" id="{A597D776-1211-4061-BF76-52AA4B736FCA}"/>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993126F8-5D1A-4B34-A42A-CC91F722BA89}"/>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1" name="テキスト ボックス 340">
          <a:extLst>
            <a:ext uri="{FF2B5EF4-FFF2-40B4-BE49-F238E27FC236}">
              <a16:creationId xmlns:a16="http://schemas.microsoft.com/office/drawing/2014/main" id="{7138F9B2-AC29-4913-832B-E0CBF60BD064}"/>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福祉施設】&#10;一人当たり面積グラフ枠">
          <a:extLst>
            <a:ext uri="{FF2B5EF4-FFF2-40B4-BE49-F238E27FC236}">
              <a16:creationId xmlns:a16="http://schemas.microsoft.com/office/drawing/2014/main" id="{47B26666-8F58-4066-A674-58BF50F00DAA}"/>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7620</xdr:rowOff>
    </xdr:from>
    <xdr:to>
      <xdr:col>54</xdr:col>
      <xdr:colOff>189865</xdr:colOff>
      <xdr:row>86</xdr:row>
      <xdr:rowOff>85089</xdr:rowOff>
    </xdr:to>
    <xdr:cxnSp macro="">
      <xdr:nvCxnSpPr>
        <xdr:cNvPr id="343" name="直線コネクタ 342">
          <a:extLst>
            <a:ext uri="{FF2B5EF4-FFF2-40B4-BE49-F238E27FC236}">
              <a16:creationId xmlns:a16="http://schemas.microsoft.com/office/drawing/2014/main" id="{B023FC43-6B76-4016-A36F-D344DA7B3184}"/>
            </a:ext>
          </a:extLst>
        </xdr:cNvPr>
        <xdr:cNvCxnSpPr/>
      </xdr:nvCxnSpPr>
      <xdr:spPr>
        <a:xfrm flipV="1">
          <a:off x="10476865" y="13552170"/>
          <a:ext cx="0" cy="12776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88916</xdr:rowOff>
    </xdr:from>
    <xdr:ext cx="469744" cy="259045"/>
    <xdr:sp macro="" textlink="">
      <xdr:nvSpPr>
        <xdr:cNvPr id="344" name="【福祉施設】&#10;一人当たり面積最小値テキスト">
          <a:extLst>
            <a:ext uri="{FF2B5EF4-FFF2-40B4-BE49-F238E27FC236}">
              <a16:creationId xmlns:a16="http://schemas.microsoft.com/office/drawing/2014/main" id="{9E3C5C64-3EDD-475B-A8BD-D16381F72C9C}"/>
            </a:ext>
          </a:extLst>
        </xdr:cNvPr>
        <xdr:cNvSpPr txBox="1"/>
      </xdr:nvSpPr>
      <xdr:spPr>
        <a:xfrm>
          <a:off x="10515600" y="14833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85089</xdr:rowOff>
    </xdr:from>
    <xdr:to>
      <xdr:col>55</xdr:col>
      <xdr:colOff>88900</xdr:colOff>
      <xdr:row>86</xdr:row>
      <xdr:rowOff>85089</xdr:rowOff>
    </xdr:to>
    <xdr:cxnSp macro="">
      <xdr:nvCxnSpPr>
        <xdr:cNvPr id="345" name="直線コネクタ 344">
          <a:extLst>
            <a:ext uri="{FF2B5EF4-FFF2-40B4-BE49-F238E27FC236}">
              <a16:creationId xmlns:a16="http://schemas.microsoft.com/office/drawing/2014/main" id="{F73F4580-D342-472E-BF0F-3814E0C0859E}"/>
            </a:ext>
          </a:extLst>
        </xdr:cNvPr>
        <xdr:cNvCxnSpPr/>
      </xdr:nvCxnSpPr>
      <xdr:spPr>
        <a:xfrm>
          <a:off x="10388600" y="14829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125747</xdr:rowOff>
    </xdr:from>
    <xdr:ext cx="469744" cy="259045"/>
    <xdr:sp macro="" textlink="">
      <xdr:nvSpPr>
        <xdr:cNvPr id="346" name="【福祉施設】&#10;一人当たり面積最大値テキスト">
          <a:extLst>
            <a:ext uri="{FF2B5EF4-FFF2-40B4-BE49-F238E27FC236}">
              <a16:creationId xmlns:a16="http://schemas.microsoft.com/office/drawing/2014/main" id="{E31E1784-9A04-4D37-AA9E-1AE77F2F7388}"/>
            </a:ext>
          </a:extLst>
        </xdr:cNvPr>
        <xdr:cNvSpPr txBox="1"/>
      </xdr:nvSpPr>
      <xdr:spPr>
        <a:xfrm>
          <a:off x="10515600" y="13327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7620</xdr:rowOff>
    </xdr:from>
    <xdr:to>
      <xdr:col>55</xdr:col>
      <xdr:colOff>88900</xdr:colOff>
      <xdr:row>79</xdr:row>
      <xdr:rowOff>7620</xdr:rowOff>
    </xdr:to>
    <xdr:cxnSp macro="">
      <xdr:nvCxnSpPr>
        <xdr:cNvPr id="347" name="直線コネクタ 346">
          <a:extLst>
            <a:ext uri="{FF2B5EF4-FFF2-40B4-BE49-F238E27FC236}">
              <a16:creationId xmlns:a16="http://schemas.microsoft.com/office/drawing/2014/main" id="{F79F145C-672E-41B2-B2F4-0CFFC5296F03}"/>
            </a:ext>
          </a:extLst>
        </xdr:cNvPr>
        <xdr:cNvCxnSpPr/>
      </xdr:nvCxnSpPr>
      <xdr:spPr>
        <a:xfrm>
          <a:off x="10388600" y="13552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125747</xdr:rowOff>
    </xdr:from>
    <xdr:ext cx="469744" cy="259045"/>
    <xdr:sp macro="" textlink="">
      <xdr:nvSpPr>
        <xdr:cNvPr id="348" name="【福祉施設】&#10;一人当たり面積平均値テキスト">
          <a:extLst>
            <a:ext uri="{FF2B5EF4-FFF2-40B4-BE49-F238E27FC236}">
              <a16:creationId xmlns:a16="http://schemas.microsoft.com/office/drawing/2014/main" id="{A34706C1-AC1D-4E98-8A95-96A08906D4E0}"/>
            </a:ext>
          </a:extLst>
        </xdr:cNvPr>
        <xdr:cNvSpPr txBox="1"/>
      </xdr:nvSpPr>
      <xdr:spPr>
        <a:xfrm>
          <a:off x="10515600" y="143560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102870</xdr:rowOff>
    </xdr:from>
    <xdr:to>
      <xdr:col>55</xdr:col>
      <xdr:colOff>50800</xdr:colOff>
      <xdr:row>85</xdr:row>
      <xdr:rowOff>33020</xdr:rowOff>
    </xdr:to>
    <xdr:sp macro="" textlink="">
      <xdr:nvSpPr>
        <xdr:cNvPr id="349" name="フローチャート: 判断 348">
          <a:extLst>
            <a:ext uri="{FF2B5EF4-FFF2-40B4-BE49-F238E27FC236}">
              <a16:creationId xmlns:a16="http://schemas.microsoft.com/office/drawing/2014/main" id="{93B79C05-07C0-43E7-8742-D3203DEF88FE}"/>
            </a:ext>
          </a:extLst>
        </xdr:cNvPr>
        <xdr:cNvSpPr/>
      </xdr:nvSpPr>
      <xdr:spPr>
        <a:xfrm>
          <a:off x="10426700" y="14504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105411</xdr:rowOff>
    </xdr:from>
    <xdr:to>
      <xdr:col>50</xdr:col>
      <xdr:colOff>165100</xdr:colOff>
      <xdr:row>85</xdr:row>
      <xdr:rowOff>35561</xdr:rowOff>
    </xdr:to>
    <xdr:sp macro="" textlink="">
      <xdr:nvSpPr>
        <xdr:cNvPr id="350" name="フローチャート: 判断 349">
          <a:extLst>
            <a:ext uri="{FF2B5EF4-FFF2-40B4-BE49-F238E27FC236}">
              <a16:creationId xmlns:a16="http://schemas.microsoft.com/office/drawing/2014/main" id="{C0A811D9-E607-4E7F-8E7D-0DAEBEE9B50D}"/>
            </a:ext>
          </a:extLst>
        </xdr:cNvPr>
        <xdr:cNvSpPr/>
      </xdr:nvSpPr>
      <xdr:spPr>
        <a:xfrm>
          <a:off x="9588500" y="14507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101600</xdr:rowOff>
    </xdr:from>
    <xdr:to>
      <xdr:col>46</xdr:col>
      <xdr:colOff>38100</xdr:colOff>
      <xdr:row>85</xdr:row>
      <xdr:rowOff>31750</xdr:rowOff>
    </xdr:to>
    <xdr:sp macro="" textlink="">
      <xdr:nvSpPr>
        <xdr:cNvPr id="351" name="フローチャート: 判断 350">
          <a:extLst>
            <a:ext uri="{FF2B5EF4-FFF2-40B4-BE49-F238E27FC236}">
              <a16:creationId xmlns:a16="http://schemas.microsoft.com/office/drawing/2014/main" id="{17BF2587-2B64-4BF8-A8A0-405819B65C2E}"/>
            </a:ext>
          </a:extLst>
        </xdr:cNvPr>
        <xdr:cNvSpPr/>
      </xdr:nvSpPr>
      <xdr:spPr>
        <a:xfrm>
          <a:off x="8699500" y="14503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125730</xdr:rowOff>
    </xdr:from>
    <xdr:to>
      <xdr:col>41</xdr:col>
      <xdr:colOff>101600</xdr:colOff>
      <xdr:row>85</xdr:row>
      <xdr:rowOff>55880</xdr:rowOff>
    </xdr:to>
    <xdr:sp macro="" textlink="">
      <xdr:nvSpPr>
        <xdr:cNvPr id="352" name="フローチャート: 判断 351">
          <a:extLst>
            <a:ext uri="{FF2B5EF4-FFF2-40B4-BE49-F238E27FC236}">
              <a16:creationId xmlns:a16="http://schemas.microsoft.com/office/drawing/2014/main" id="{3C2755F2-0ED5-4CFC-A8C2-1396075CB3F3}"/>
            </a:ext>
          </a:extLst>
        </xdr:cNvPr>
        <xdr:cNvSpPr/>
      </xdr:nvSpPr>
      <xdr:spPr>
        <a:xfrm>
          <a:off x="7810500" y="14527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140970</xdr:rowOff>
    </xdr:from>
    <xdr:to>
      <xdr:col>36</xdr:col>
      <xdr:colOff>165100</xdr:colOff>
      <xdr:row>85</xdr:row>
      <xdr:rowOff>71120</xdr:rowOff>
    </xdr:to>
    <xdr:sp macro="" textlink="">
      <xdr:nvSpPr>
        <xdr:cNvPr id="353" name="フローチャート: 判断 352">
          <a:extLst>
            <a:ext uri="{FF2B5EF4-FFF2-40B4-BE49-F238E27FC236}">
              <a16:creationId xmlns:a16="http://schemas.microsoft.com/office/drawing/2014/main" id="{0DC50BE4-A6BD-4263-B48F-5A367E59D1CE}"/>
            </a:ext>
          </a:extLst>
        </xdr:cNvPr>
        <xdr:cNvSpPr/>
      </xdr:nvSpPr>
      <xdr:spPr>
        <a:xfrm>
          <a:off x="6921500" y="14542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626BE99D-53F9-437D-BC11-0AAAB3C673BD}"/>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292E16EB-1DBC-4289-9910-DFEBD99DDC9E}"/>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644D4063-D86E-4C49-85D9-F30AF5122046}"/>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A90F3368-D532-4965-86CA-D4873DF3A3AD}"/>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31C275E-45E7-4534-ADDB-F838EB57AAFA}"/>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34289</xdr:rowOff>
    </xdr:from>
    <xdr:to>
      <xdr:col>55</xdr:col>
      <xdr:colOff>50800</xdr:colOff>
      <xdr:row>86</xdr:row>
      <xdr:rowOff>135889</xdr:rowOff>
    </xdr:to>
    <xdr:sp macro="" textlink="">
      <xdr:nvSpPr>
        <xdr:cNvPr id="359" name="楕円 358">
          <a:extLst>
            <a:ext uri="{FF2B5EF4-FFF2-40B4-BE49-F238E27FC236}">
              <a16:creationId xmlns:a16="http://schemas.microsoft.com/office/drawing/2014/main" id="{7316DEBD-58B0-4DED-A50E-CC3F6C184357}"/>
            </a:ext>
          </a:extLst>
        </xdr:cNvPr>
        <xdr:cNvSpPr/>
      </xdr:nvSpPr>
      <xdr:spPr>
        <a:xfrm>
          <a:off x="10426700" y="14778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120666</xdr:rowOff>
    </xdr:from>
    <xdr:ext cx="469744" cy="259045"/>
    <xdr:sp macro="" textlink="">
      <xdr:nvSpPr>
        <xdr:cNvPr id="360" name="【福祉施設】&#10;一人当たり面積該当値テキスト">
          <a:extLst>
            <a:ext uri="{FF2B5EF4-FFF2-40B4-BE49-F238E27FC236}">
              <a16:creationId xmlns:a16="http://schemas.microsoft.com/office/drawing/2014/main" id="{0E058EE0-94B9-4FE4-8D9B-3F19FA4851B5}"/>
            </a:ext>
          </a:extLst>
        </xdr:cNvPr>
        <xdr:cNvSpPr txBox="1"/>
      </xdr:nvSpPr>
      <xdr:spPr>
        <a:xfrm>
          <a:off x="10515600" y="14693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35561</xdr:rowOff>
    </xdr:from>
    <xdr:to>
      <xdr:col>50</xdr:col>
      <xdr:colOff>165100</xdr:colOff>
      <xdr:row>86</xdr:row>
      <xdr:rowOff>137161</xdr:rowOff>
    </xdr:to>
    <xdr:sp macro="" textlink="">
      <xdr:nvSpPr>
        <xdr:cNvPr id="361" name="楕円 360">
          <a:extLst>
            <a:ext uri="{FF2B5EF4-FFF2-40B4-BE49-F238E27FC236}">
              <a16:creationId xmlns:a16="http://schemas.microsoft.com/office/drawing/2014/main" id="{1BA7FD07-8F25-41E2-A273-B03FFBD2BC3B}"/>
            </a:ext>
          </a:extLst>
        </xdr:cNvPr>
        <xdr:cNvSpPr/>
      </xdr:nvSpPr>
      <xdr:spPr>
        <a:xfrm>
          <a:off x="9588500" y="14780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85089</xdr:rowOff>
    </xdr:from>
    <xdr:to>
      <xdr:col>55</xdr:col>
      <xdr:colOff>0</xdr:colOff>
      <xdr:row>86</xdr:row>
      <xdr:rowOff>86361</xdr:rowOff>
    </xdr:to>
    <xdr:cxnSp macro="">
      <xdr:nvCxnSpPr>
        <xdr:cNvPr id="362" name="直線コネクタ 361">
          <a:extLst>
            <a:ext uri="{FF2B5EF4-FFF2-40B4-BE49-F238E27FC236}">
              <a16:creationId xmlns:a16="http://schemas.microsoft.com/office/drawing/2014/main" id="{DAFD2BBF-4F10-4732-A03D-ECF2F6DF31A7}"/>
            </a:ext>
          </a:extLst>
        </xdr:cNvPr>
        <xdr:cNvCxnSpPr/>
      </xdr:nvCxnSpPr>
      <xdr:spPr>
        <a:xfrm flipV="1">
          <a:off x="9639300" y="14829789"/>
          <a:ext cx="838200" cy="1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35561</xdr:rowOff>
    </xdr:from>
    <xdr:to>
      <xdr:col>46</xdr:col>
      <xdr:colOff>38100</xdr:colOff>
      <xdr:row>86</xdr:row>
      <xdr:rowOff>137161</xdr:rowOff>
    </xdr:to>
    <xdr:sp macro="" textlink="">
      <xdr:nvSpPr>
        <xdr:cNvPr id="363" name="楕円 362">
          <a:extLst>
            <a:ext uri="{FF2B5EF4-FFF2-40B4-BE49-F238E27FC236}">
              <a16:creationId xmlns:a16="http://schemas.microsoft.com/office/drawing/2014/main" id="{2FE54E73-C32C-44D8-822C-C202B2F05B18}"/>
            </a:ext>
          </a:extLst>
        </xdr:cNvPr>
        <xdr:cNvSpPr/>
      </xdr:nvSpPr>
      <xdr:spPr>
        <a:xfrm>
          <a:off x="8699500" y="14780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86361</xdr:rowOff>
    </xdr:from>
    <xdr:to>
      <xdr:col>50</xdr:col>
      <xdr:colOff>114300</xdr:colOff>
      <xdr:row>86</xdr:row>
      <xdr:rowOff>86361</xdr:rowOff>
    </xdr:to>
    <xdr:cxnSp macro="">
      <xdr:nvCxnSpPr>
        <xdr:cNvPr id="364" name="直線コネクタ 363">
          <a:extLst>
            <a:ext uri="{FF2B5EF4-FFF2-40B4-BE49-F238E27FC236}">
              <a16:creationId xmlns:a16="http://schemas.microsoft.com/office/drawing/2014/main" id="{FC34CC37-4C63-4C3E-A0D9-6AE2310BD11D}"/>
            </a:ext>
          </a:extLst>
        </xdr:cNvPr>
        <xdr:cNvCxnSpPr/>
      </xdr:nvCxnSpPr>
      <xdr:spPr>
        <a:xfrm>
          <a:off x="8750300" y="148310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36830</xdr:rowOff>
    </xdr:from>
    <xdr:to>
      <xdr:col>41</xdr:col>
      <xdr:colOff>101600</xdr:colOff>
      <xdr:row>86</xdr:row>
      <xdr:rowOff>138430</xdr:rowOff>
    </xdr:to>
    <xdr:sp macro="" textlink="">
      <xdr:nvSpPr>
        <xdr:cNvPr id="365" name="楕円 364">
          <a:extLst>
            <a:ext uri="{FF2B5EF4-FFF2-40B4-BE49-F238E27FC236}">
              <a16:creationId xmlns:a16="http://schemas.microsoft.com/office/drawing/2014/main" id="{485CA3F2-687B-4D00-99BA-1B5FFF17A349}"/>
            </a:ext>
          </a:extLst>
        </xdr:cNvPr>
        <xdr:cNvSpPr/>
      </xdr:nvSpPr>
      <xdr:spPr>
        <a:xfrm>
          <a:off x="7810500" y="14781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86361</xdr:rowOff>
    </xdr:from>
    <xdr:to>
      <xdr:col>45</xdr:col>
      <xdr:colOff>177800</xdr:colOff>
      <xdr:row>86</xdr:row>
      <xdr:rowOff>87630</xdr:rowOff>
    </xdr:to>
    <xdr:cxnSp macro="">
      <xdr:nvCxnSpPr>
        <xdr:cNvPr id="366" name="直線コネクタ 365">
          <a:extLst>
            <a:ext uri="{FF2B5EF4-FFF2-40B4-BE49-F238E27FC236}">
              <a16:creationId xmlns:a16="http://schemas.microsoft.com/office/drawing/2014/main" id="{397666BF-B898-40D0-A11B-C76C906B60B1}"/>
            </a:ext>
          </a:extLst>
        </xdr:cNvPr>
        <xdr:cNvCxnSpPr/>
      </xdr:nvCxnSpPr>
      <xdr:spPr>
        <a:xfrm flipV="1">
          <a:off x="7861300" y="14831061"/>
          <a:ext cx="889000" cy="1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36830</xdr:rowOff>
    </xdr:from>
    <xdr:to>
      <xdr:col>36</xdr:col>
      <xdr:colOff>165100</xdr:colOff>
      <xdr:row>86</xdr:row>
      <xdr:rowOff>138430</xdr:rowOff>
    </xdr:to>
    <xdr:sp macro="" textlink="">
      <xdr:nvSpPr>
        <xdr:cNvPr id="367" name="楕円 366">
          <a:extLst>
            <a:ext uri="{FF2B5EF4-FFF2-40B4-BE49-F238E27FC236}">
              <a16:creationId xmlns:a16="http://schemas.microsoft.com/office/drawing/2014/main" id="{68AC7B59-CF3E-4000-ABDB-3C2F4D8245F7}"/>
            </a:ext>
          </a:extLst>
        </xdr:cNvPr>
        <xdr:cNvSpPr/>
      </xdr:nvSpPr>
      <xdr:spPr>
        <a:xfrm>
          <a:off x="6921500" y="14781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87630</xdr:rowOff>
    </xdr:from>
    <xdr:to>
      <xdr:col>41</xdr:col>
      <xdr:colOff>50800</xdr:colOff>
      <xdr:row>86</xdr:row>
      <xdr:rowOff>87630</xdr:rowOff>
    </xdr:to>
    <xdr:cxnSp macro="">
      <xdr:nvCxnSpPr>
        <xdr:cNvPr id="368" name="直線コネクタ 367">
          <a:extLst>
            <a:ext uri="{FF2B5EF4-FFF2-40B4-BE49-F238E27FC236}">
              <a16:creationId xmlns:a16="http://schemas.microsoft.com/office/drawing/2014/main" id="{5AF22027-A55F-4852-B7B9-0A6BCEC28AE1}"/>
            </a:ext>
          </a:extLst>
        </xdr:cNvPr>
        <xdr:cNvCxnSpPr/>
      </xdr:nvCxnSpPr>
      <xdr:spPr>
        <a:xfrm>
          <a:off x="6972300" y="148323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52088</xdr:rowOff>
    </xdr:from>
    <xdr:ext cx="469744" cy="259045"/>
    <xdr:sp macro="" textlink="">
      <xdr:nvSpPr>
        <xdr:cNvPr id="369" name="n_1aveValue【福祉施設】&#10;一人当たり面積">
          <a:extLst>
            <a:ext uri="{FF2B5EF4-FFF2-40B4-BE49-F238E27FC236}">
              <a16:creationId xmlns:a16="http://schemas.microsoft.com/office/drawing/2014/main" id="{011F16C2-B908-4205-8D7D-BDD53F5D091B}"/>
            </a:ext>
          </a:extLst>
        </xdr:cNvPr>
        <xdr:cNvSpPr txBox="1"/>
      </xdr:nvSpPr>
      <xdr:spPr>
        <a:xfrm>
          <a:off x="9391727" y="14282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48277</xdr:rowOff>
    </xdr:from>
    <xdr:ext cx="469744" cy="259045"/>
    <xdr:sp macro="" textlink="">
      <xdr:nvSpPr>
        <xdr:cNvPr id="370" name="n_2aveValue【福祉施設】&#10;一人当たり面積">
          <a:extLst>
            <a:ext uri="{FF2B5EF4-FFF2-40B4-BE49-F238E27FC236}">
              <a16:creationId xmlns:a16="http://schemas.microsoft.com/office/drawing/2014/main" id="{268885D0-F69E-49F9-A799-48956681691C}"/>
            </a:ext>
          </a:extLst>
        </xdr:cNvPr>
        <xdr:cNvSpPr txBox="1"/>
      </xdr:nvSpPr>
      <xdr:spPr>
        <a:xfrm>
          <a:off x="8515427" y="1427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72407</xdr:rowOff>
    </xdr:from>
    <xdr:ext cx="469744" cy="259045"/>
    <xdr:sp macro="" textlink="">
      <xdr:nvSpPr>
        <xdr:cNvPr id="371" name="n_3aveValue【福祉施設】&#10;一人当たり面積">
          <a:extLst>
            <a:ext uri="{FF2B5EF4-FFF2-40B4-BE49-F238E27FC236}">
              <a16:creationId xmlns:a16="http://schemas.microsoft.com/office/drawing/2014/main" id="{1489D043-26D8-4EF0-85D3-6D510B8EC345}"/>
            </a:ext>
          </a:extLst>
        </xdr:cNvPr>
        <xdr:cNvSpPr txBox="1"/>
      </xdr:nvSpPr>
      <xdr:spPr>
        <a:xfrm>
          <a:off x="7626427" y="14302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87647</xdr:rowOff>
    </xdr:from>
    <xdr:ext cx="469744" cy="259045"/>
    <xdr:sp macro="" textlink="">
      <xdr:nvSpPr>
        <xdr:cNvPr id="372" name="n_4aveValue【福祉施設】&#10;一人当たり面積">
          <a:extLst>
            <a:ext uri="{FF2B5EF4-FFF2-40B4-BE49-F238E27FC236}">
              <a16:creationId xmlns:a16="http://schemas.microsoft.com/office/drawing/2014/main" id="{AE0E871C-1E4E-42A9-8078-2C4B8B61964A}"/>
            </a:ext>
          </a:extLst>
        </xdr:cNvPr>
        <xdr:cNvSpPr txBox="1"/>
      </xdr:nvSpPr>
      <xdr:spPr>
        <a:xfrm>
          <a:off x="6737427" y="14317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128288</xdr:rowOff>
    </xdr:from>
    <xdr:ext cx="469744" cy="259045"/>
    <xdr:sp macro="" textlink="">
      <xdr:nvSpPr>
        <xdr:cNvPr id="373" name="n_1mainValue【福祉施設】&#10;一人当たり面積">
          <a:extLst>
            <a:ext uri="{FF2B5EF4-FFF2-40B4-BE49-F238E27FC236}">
              <a16:creationId xmlns:a16="http://schemas.microsoft.com/office/drawing/2014/main" id="{E812A2C1-2BFE-4798-B0C1-BE4153F54A6B}"/>
            </a:ext>
          </a:extLst>
        </xdr:cNvPr>
        <xdr:cNvSpPr txBox="1"/>
      </xdr:nvSpPr>
      <xdr:spPr>
        <a:xfrm>
          <a:off x="9391727" y="14872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128288</xdr:rowOff>
    </xdr:from>
    <xdr:ext cx="469744" cy="259045"/>
    <xdr:sp macro="" textlink="">
      <xdr:nvSpPr>
        <xdr:cNvPr id="374" name="n_2mainValue【福祉施設】&#10;一人当たり面積">
          <a:extLst>
            <a:ext uri="{FF2B5EF4-FFF2-40B4-BE49-F238E27FC236}">
              <a16:creationId xmlns:a16="http://schemas.microsoft.com/office/drawing/2014/main" id="{07198CF2-3DCD-4DD8-AEC4-40104259534A}"/>
            </a:ext>
          </a:extLst>
        </xdr:cNvPr>
        <xdr:cNvSpPr txBox="1"/>
      </xdr:nvSpPr>
      <xdr:spPr>
        <a:xfrm>
          <a:off x="8515427" y="14872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129557</xdr:rowOff>
    </xdr:from>
    <xdr:ext cx="469744" cy="259045"/>
    <xdr:sp macro="" textlink="">
      <xdr:nvSpPr>
        <xdr:cNvPr id="375" name="n_3mainValue【福祉施設】&#10;一人当たり面積">
          <a:extLst>
            <a:ext uri="{FF2B5EF4-FFF2-40B4-BE49-F238E27FC236}">
              <a16:creationId xmlns:a16="http://schemas.microsoft.com/office/drawing/2014/main" id="{44EEDB60-06AA-419C-955B-22AB82263DFC}"/>
            </a:ext>
          </a:extLst>
        </xdr:cNvPr>
        <xdr:cNvSpPr txBox="1"/>
      </xdr:nvSpPr>
      <xdr:spPr>
        <a:xfrm>
          <a:off x="7626427" y="14874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129557</xdr:rowOff>
    </xdr:from>
    <xdr:ext cx="469744" cy="259045"/>
    <xdr:sp macro="" textlink="">
      <xdr:nvSpPr>
        <xdr:cNvPr id="376" name="n_4mainValue【福祉施設】&#10;一人当たり面積">
          <a:extLst>
            <a:ext uri="{FF2B5EF4-FFF2-40B4-BE49-F238E27FC236}">
              <a16:creationId xmlns:a16="http://schemas.microsoft.com/office/drawing/2014/main" id="{0D59505A-B46D-45D0-BFA4-B32824D71F9E}"/>
            </a:ext>
          </a:extLst>
        </xdr:cNvPr>
        <xdr:cNvSpPr txBox="1"/>
      </xdr:nvSpPr>
      <xdr:spPr>
        <a:xfrm>
          <a:off x="6737427" y="14874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DEFA49BB-C7E9-454A-BD26-6EED5F001C7C}"/>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A2362175-84B5-4888-B165-7B5A4E89AE2C}"/>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511A39BA-319F-487F-B09C-DC9C3446F8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2C9D88A2-96B6-4740-80A7-0885CE1FDEAE}"/>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4A8C88A2-8E02-47D6-A6A6-0B2925159FBF}"/>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127439AF-9749-4F66-BB51-A0DD05F4A731}"/>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2F66ED1B-F2E5-4D41-9CB7-DD796C718A02}"/>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A5AEF939-4200-4F3F-9E36-E6B816A588F3}"/>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5" name="テキスト ボックス 384">
          <a:extLst>
            <a:ext uri="{FF2B5EF4-FFF2-40B4-BE49-F238E27FC236}">
              <a16:creationId xmlns:a16="http://schemas.microsoft.com/office/drawing/2014/main" id="{DD6440A0-7D09-476D-8DEC-5B040A140996}"/>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6" name="直線コネクタ 385">
          <a:extLst>
            <a:ext uri="{FF2B5EF4-FFF2-40B4-BE49-F238E27FC236}">
              <a16:creationId xmlns:a16="http://schemas.microsoft.com/office/drawing/2014/main" id="{18A61423-FDFB-4DE4-8918-CEE991680D23}"/>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7" name="テキスト ボックス 386">
          <a:extLst>
            <a:ext uri="{FF2B5EF4-FFF2-40B4-BE49-F238E27FC236}">
              <a16:creationId xmlns:a16="http://schemas.microsoft.com/office/drawing/2014/main" id="{637CFCF4-52F5-4322-A7EF-02E56CD36007}"/>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8" name="直線コネクタ 387">
          <a:extLst>
            <a:ext uri="{FF2B5EF4-FFF2-40B4-BE49-F238E27FC236}">
              <a16:creationId xmlns:a16="http://schemas.microsoft.com/office/drawing/2014/main" id="{C7AF7E27-0FC8-490F-A6C9-A4064B595C33}"/>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9" name="テキスト ボックス 388">
          <a:extLst>
            <a:ext uri="{FF2B5EF4-FFF2-40B4-BE49-F238E27FC236}">
              <a16:creationId xmlns:a16="http://schemas.microsoft.com/office/drawing/2014/main" id="{8F26AF13-BE92-45B8-A3B9-28FCE74B2060}"/>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0" name="直線コネクタ 389">
          <a:extLst>
            <a:ext uri="{FF2B5EF4-FFF2-40B4-BE49-F238E27FC236}">
              <a16:creationId xmlns:a16="http://schemas.microsoft.com/office/drawing/2014/main" id="{E8B20986-B414-46FD-A133-A90FF3B637F5}"/>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1" name="テキスト ボックス 390">
          <a:extLst>
            <a:ext uri="{FF2B5EF4-FFF2-40B4-BE49-F238E27FC236}">
              <a16:creationId xmlns:a16="http://schemas.microsoft.com/office/drawing/2014/main" id="{160D2737-7FFB-4A54-84E3-143E5D936A0D}"/>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2" name="直線コネクタ 391">
          <a:extLst>
            <a:ext uri="{FF2B5EF4-FFF2-40B4-BE49-F238E27FC236}">
              <a16:creationId xmlns:a16="http://schemas.microsoft.com/office/drawing/2014/main" id="{B402B928-583F-4A40-ADA9-AA999A212F8E}"/>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3" name="テキスト ボックス 392">
          <a:extLst>
            <a:ext uri="{FF2B5EF4-FFF2-40B4-BE49-F238E27FC236}">
              <a16:creationId xmlns:a16="http://schemas.microsoft.com/office/drawing/2014/main" id="{4152445B-3CA9-4880-8EF2-6897DA6C3EFE}"/>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4" name="直線コネクタ 393">
          <a:extLst>
            <a:ext uri="{FF2B5EF4-FFF2-40B4-BE49-F238E27FC236}">
              <a16:creationId xmlns:a16="http://schemas.microsoft.com/office/drawing/2014/main" id="{A8754C8E-3D84-4218-8F88-D45A9AF0811E}"/>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5" name="テキスト ボックス 394">
          <a:extLst>
            <a:ext uri="{FF2B5EF4-FFF2-40B4-BE49-F238E27FC236}">
              <a16:creationId xmlns:a16="http://schemas.microsoft.com/office/drawing/2014/main" id="{4E137520-E90D-4EE2-B2C0-7698288CFDA5}"/>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6" name="直線コネクタ 395">
          <a:extLst>
            <a:ext uri="{FF2B5EF4-FFF2-40B4-BE49-F238E27FC236}">
              <a16:creationId xmlns:a16="http://schemas.microsoft.com/office/drawing/2014/main" id="{9F012C23-2E15-485A-9C65-BFB88F64B652}"/>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7" name="テキスト ボックス 396">
          <a:extLst>
            <a:ext uri="{FF2B5EF4-FFF2-40B4-BE49-F238E27FC236}">
              <a16:creationId xmlns:a16="http://schemas.microsoft.com/office/drawing/2014/main" id="{D9C045A9-3547-4B6C-B19F-548D5953B173}"/>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8" name="直線コネクタ 397">
          <a:extLst>
            <a:ext uri="{FF2B5EF4-FFF2-40B4-BE49-F238E27FC236}">
              <a16:creationId xmlns:a16="http://schemas.microsoft.com/office/drawing/2014/main" id="{C0460666-D350-4C0A-94FE-424572E2CE2F}"/>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9" name="テキスト ボックス 398">
          <a:extLst>
            <a:ext uri="{FF2B5EF4-FFF2-40B4-BE49-F238E27FC236}">
              <a16:creationId xmlns:a16="http://schemas.microsoft.com/office/drawing/2014/main" id="{31D9B8C8-38D7-4C06-A07C-8DCC31C4A3BD}"/>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03877CF6-DE8D-4BC1-ACCA-88577FCFE3B4}"/>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101</xdr:row>
      <xdr:rowOff>19050</xdr:rowOff>
    </xdr:from>
    <xdr:to>
      <xdr:col>24</xdr:col>
      <xdr:colOff>62865</xdr:colOff>
      <xdr:row>108</xdr:row>
      <xdr:rowOff>152400</xdr:rowOff>
    </xdr:to>
    <xdr:cxnSp macro="">
      <xdr:nvCxnSpPr>
        <xdr:cNvPr id="401" name="直線コネクタ 400">
          <a:extLst>
            <a:ext uri="{FF2B5EF4-FFF2-40B4-BE49-F238E27FC236}">
              <a16:creationId xmlns:a16="http://schemas.microsoft.com/office/drawing/2014/main" id="{0160532D-EB3E-4499-86DF-168ED3764398}"/>
            </a:ext>
          </a:extLst>
        </xdr:cNvPr>
        <xdr:cNvCxnSpPr/>
      </xdr:nvCxnSpPr>
      <xdr:spPr>
        <a:xfrm flipV="1">
          <a:off x="4634865" y="17335500"/>
          <a:ext cx="0" cy="1333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402" name="【市民会館】&#10;有形固定資産減価償却率最小値テキスト">
          <a:extLst>
            <a:ext uri="{FF2B5EF4-FFF2-40B4-BE49-F238E27FC236}">
              <a16:creationId xmlns:a16="http://schemas.microsoft.com/office/drawing/2014/main" id="{FA73722D-667E-4D83-BBA5-BFAE8FA29EF1}"/>
            </a:ext>
          </a:extLst>
        </xdr:cNvPr>
        <xdr:cNvSpPr txBox="1"/>
      </xdr:nvSpPr>
      <xdr:spPr>
        <a:xfrm>
          <a:off x="4673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403" name="直線コネクタ 402">
          <a:extLst>
            <a:ext uri="{FF2B5EF4-FFF2-40B4-BE49-F238E27FC236}">
              <a16:creationId xmlns:a16="http://schemas.microsoft.com/office/drawing/2014/main" id="{16B29C02-72E3-4D7E-9BE6-91835506756F}"/>
            </a:ext>
          </a:extLst>
        </xdr:cNvPr>
        <xdr:cNvCxnSpPr/>
      </xdr:nvCxnSpPr>
      <xdr:spPr>
        <a:xfrm>
          <a:off x="4546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137177</xdr:rowOff>
    </xdr:from>
    <xdr:ext cx="405111" cy="259045"/>
    <xdr:sp macro="" textlink="">
      <xdr:nvSpPr>
        <xdr:cNvPr id="404" name="【市民会館】&#10;有形固定資産減価償却率最大値テキスト">
          <a:extLst>
            <a:ext uri="{FF2B5EF4-FFF2-40B4-BE49-F238E27FC236}">
              <a16:creationId xmlns:a16="http://schemas.microsoft.com/office/drawing/2014/main" id="{3C1026DD-31A7-4BD8-A45F-66A8F69B4D7F}"/>
            </a:ext>
          </a:extLst>
        </xdr:cNvPr>
        <xdr:cNvSpPr txBox="1"/>
      </xdr:nvSpPr>
      <xdr:spPr>
        <a:xfrm>
          <a:off x="4673600" y="17110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101</xdr:row>
      <xdr:rowOff>19050</xdr:rowOff>
    </xdr:from>
    <xdr:to>
      <xdr:col>24</xdr:col>
      <xdr:colOff>152400</xdr:colOff>
      <xdr:row>101</xdr:row>
      <xdr:rowOff>19050</xdr:rowOff>
    </xdr:to>
    <xdr:cxnSp macro="">
      <xdr:nvCxnSpPr>
        <xdr:cNvPr id="405" name="直線コネクタ 404">
          <a:extLst>
            <a:ext uri="{FF2B5EF4-FFF2-40B4-BE49-F238E27FC236}">
              <a16:creationId xmlns:a16="http://schemas.microsoft.com/office/drawing/2014/main" id="{334B316A-0F9A-4B3F-8B47-442B344A86DA}"/>
            </a:ext>
          </a:extLst>
        </xdr:cNvPr>
        <xdr:cNvCxnSpPr/>
      </xdr:nvCxnSpPr>
      <xdr:spPr>
        <a:xfrm>
          <a:off x="4546600" y="17335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73041</xdr:rowOff>
    </xdr:from>
    <xdr:ext cx="405111" cy="259045"/>
    <xdr:sp macro="" textlink="">
      <xdr:nvSpPr>
        <xdr:cNvPr id="406" name="【市民会館】&#10;有形固定資産減価償却率平均値テキスト">
          <a:extLst>
            <a:ext uri="{FF2B5EF4-FFF2-40B4-BE49-F238E27FC236}">
              <a16:creationId xmlns:a16="http://schemas.microsoft.com/office/drawing/2014/main" id="{D1EF770A-E017-481F-B019-655AE9718BC1}"/>
            </a:ext>
          </a:extLst>
        </xdr:cNvPr>
        <xdr:cNvSpPr txBox="1"/>
      </xdr:nvSpPr>
      <xdr:spPr>
        <a:xfrm>
          <a:off x="4673600" y="177323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50164</xdr:rowOff>
    </xdr:from>
    <xdr:to>
      <xdr:col>24</xdr:col>
      <xdr:colOff>114300</xdr:colOff>
      <xdr:row>104</xdr:row>
      <xdr:rowOff>151764</xdr:rowOff>
    </xdr:to>
    <xdr:sp macro="" textlink="">
      <xdr:nvSpPr>
        <xdr:cNvPr id="407" name="フローチャート: 判断 406">
          <a:extLst>
            <a:ext uri="{FF2B5EF4-FFF2-40B4-BE49-F238E27FC236}">
              <a16:creationId xmlns:a16="http://schemas.microsoft.com/office/drawing/2014/main" id="{BC9EFCB8-AD6B-4B4B-AA84-6166A310CA4A}"/>
            </a:ext>
          </a:extLst>
        </xdr:cNvPr>
        <xdr:cNvSpPr/>
      </xdr:nvSpPr>
      <xdr:spPr>
        <a:xfrm>
          <a:off x="4584700" y="17880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13970</xdr:rowOff>
    </xdr:from>
    <xdr:to>
      <xdr:col>20</xdr:col>
      <xdr:colOff>38100</xdr:colOff>
      <xdr:row>104</xdr:row>
      <xdr:rowOff>115570</xdr:rowOff>
    </xdr:to>
    <xdr:sp macro="" textlink="">
      <xdr:nvSpPr>
        <xdr:cNvPr id="408" name="フローチャート: 判断 407">
          <a:extLst>
            <a:ext uri="{FF2B5EF4-FFF2-40B4-BE49-F238E27FC236}">
              <a16:creationId xmlns:a16="http://schemas.microsoft.com/office/drawing/2014/main" id="{4A8C0E19-E0A9-4C16-98DF-EA03DCF8AC97}"/>
            </a:ext>
          </a:extLst>
        </xdr:cNvPr>
        <xdr:cNvSpPr/>
      </xdr:nvSpPr>
      <xdr:spPr>
        <a:xfrm>
          <a:off x="3746500" y="1784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149225</xdr:rowOff>
    </xdr:from>
    <xdr:to>
      <xdr:col>15</xdr:col>
      <xdr:colOff>101600</xdr:colOff>
      <xdr:row>104</xdr:row>
      <xdr:rowOff>79375</xdr:rowOff>
    </xdr:to>
    <xdr:sp macro="" textlink="">
      <xdr:nvSpPr>
        <xdr:cNvPr id="409" name="フローチャート: 判断 408">
          <a:extLst>
            <a:ext uri="{FF2B5EF4-FFF2-40B4-BE49-F238E27FC236}">
              <a16:creationId xmlns:a16="http://schemas.microsoft.com/office/drawing/2014/main" id="{7E50FD68-362A-466A-9789-7AC72072E6BF}"/>
            </a:ext>
          </a:extLst>
        </xdr:cNvPr>
        <xdr:cNvSpPr/>
      </xdr:nvSpPr>
      <xdr:spPr>
        <a:xfrm>
          <a:off x="2857500" y="17808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124461</xdr:rowOff>
    </xdr:from>
    <xdr:to>
      <xdr:col>10</xdr:col>
      <xdr:colOff>165100</xdr:colOff>
      <xdr:row>104</xdr:row>
      <xdr:rowOff>54611</xdr:rowOff>
    </xdr:to>
    <xdr:sp macro="" textlink="">
      <xdr:nvSpPr>
        <xdr:cNvPr id="410" name="フローチャート: 判断 409">
          <a:extLst>
            <a:ext uri="{FF2B5EF4-FFF2-40B4-BE49-F238E27FC236}">
              <a16:creationId xmlns:a16="http://schemas.microsoft.com/office/drawing/2014/main" id="{9B823DEF-F079-482F-9070-8D1C871949ED}"/>
            </a:ext>
          </a:extLst>
        </xdr:cNvPr>
        <xdr:cNvSpPr/>
      </xdr:nvSpPr>
      <xdr:spPr>
        <a:xfrm>
          <a:off x="1968500" y="1778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55880</xdr:rowOff>
    </xdr:from>
    <xdr:to>
      <xdr:col>6</xdr:col>
      <xdr:colOff>38100</xdr:colOff>
      <xdr:row>103</xdr:row>
      <xdr:rowOff>157480</xdr:rowOff>
    </xdr:to>
    <xdr:sp macro="" textlink="">
      <xdr:nvSpPr>
        <xdr:cNvPr id="411" name="フローチャート: 判断 410">
          <a:extLst>
            <a:ext uri="{FF2B5EF4-FFF2-40B4-BE49-F238E27FC236}">
              <a16:creationId xmlns:a16="http://schemas.microsoft.com/office/drawing/2014/main" id="{7A5B0A0E-2BB9-405B-928D-9957DB880CEC}"/>
            </a:ext>
          </a:extLst>
        </xdr:cNvPr>
        <xdr:cNvSpPr/>
      </xdr:nvSpPr>
      <xdr:spPr>
        <a:xfrm>
          <a:off x="1079500" y="17715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153C1D08-99B2-43F7-99CB-ADA446E0498D}"/>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76CCEACA-D221-47E9-9C13-6F05859AC25C}"/>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EEA8FDDB-EC19-43EA-B1D7-46C2453C1C02}"/>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3E770F11-4BBB-4416-9D08-1165EB2797DA}"/>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1DF1A6F2-474A-49A5-AF51-EBCD3095A16F}"/>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108</xdr:row>
      <xdr:rowOff>78739</xdr:rowOff>
    </xdr:from>
    <xdr:to>
      <xdr:col>24</xdr:col>
      <xdr:colOff>114300</xdr:colOff>
      <xdr:row>109</xdr:row>
      <xdr:rowOff>8889</xdr:rowOff>
    </xdr:to>
    <xdr:sp macro="" textlink="">
      <xdr:nvSpPr>
        <xdr:cNvPr id="417" name="楕円 416">
          <a:extLst>
            <a:ext uri="{FF2B5EF4-FFF2-40B4-BE49-F238E27FC236}">
              <a16:creationId xmlns:a16="http://schemas.microsoft.com/office/drawing/2014/main" id="{AD978312-137D-45F6-9C04-C633133191C3}"/>
            </a:ext>
          </a:extLst>
        </xdr:cNvPr>
        <xdr:cNvSpPr/>
      </xdr:nvSpPr>
      <xdr:spPr>
        <a:xfrm>
          <a:off x="4584700" y="18595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165116</xdr:rowOff>
    </xdr:from>
    <xdr:ext cx="405111" cy="259045"/>
    <xdr:sp macro="" textlink="">
      <xdr:nvSpPr>
        <xdr:cNvPr id="418" name="【市民会館】&#10;有形固定資産減価償却率該当値テキスト">
          <a:extLst>
            <a:ext uri="{FF2B5EF4-FFF2-40B4-BE49-F238E27FC236}">
              <a16:creationId xmlns:a16="http://schemas.microsoft.com/office/drawing/2014/main" id="{B5C3FC2D-0A13-46F6-AF8C-9BA1D57B2611}"/>
            </a:ext>
          </a:extLst>
        </xdr:cNvPr>
        <xdr:cNvSpPr txBox="1"/>
      </xdr:nvSpPr>
      <xdr:spPr>
        <a:xfrm>
          <a:off x="4673600" y="18510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15875</xdr:rowOff>
    </xdr:from>
    <xdr:to>
      <xdr:col>20</xdr:col>
      <xdr:colOff>38100</xdr:colOff>
      <xdr:row>103</xdr:row>
      <xdr:rowOff>117475</xdr:rowOff>
    </xdr:to>
    <xdr:sp macro="" textlink="">
      <xdr:nvSpPr>
        <xdr:cNvPr id="419" name="楕円 418">
          <a:extLst>
            <a:ext uri="{FF2B5EF4-FFF2-40B4-BE49-F238E27FC236}">
              <a16:creationId xmlns:a16="http://schemas.microsoft.com/office/drawing/2014/main" id="{7767FF71-D533-4378-8FDE-A760F1F91B29}"/>
            </a:ext>
          </a:extLst>
        </xdr:cNvPr>
        <xdr:cNvSpPr/>
      </xdr:nvSpPr>
      <xdr:spPr>
        <a:xfrm>
          <a:off x="3746500" y="17675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66675</xdr:rowOff>
    </xdr:from>
    <xdr:to>
      <xdr:col>24</xdr:col>
      <xdr:colOff>63500</xdr:colOff>
      <xdr:row>108</xdr:row>
      <xdr:rowOff>129539</xdr:rowOff>
    </xdr:to>
    <xdr:cxnSp macro="">
      <xdr:nvCxnSpPr>
        <xdr:cNvPr id="420" name="直線コネクタ 419">
          <a:extLst>
            <a:ext uri="{FF2B5EF4-FFF2-40B4-BE49-F238E27FC236}">
              <a16:creationId xmlns:a16="http://schemas.microsoft.com/office/drawing/2014/main" id="{282820B2-29AC-41C1-9B53-64296C21E999}"/>
            </a:ext>
          </a:extLst>
        </xdr:cNvPr>
        <xdr:cNvCxnSpPr/>
      </xdr:nvCxnSpPr>
      <xdr:spPr>
        <a:xfrm>
          <a:off x="3797300" y="17726025"/>
          <a:ext cx="838200" cy="920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19686</xdr:rowOff>
    </xdr:from>
    <xdr:to>
      <xdr:col>15</xdr:col>
      <xdr:colOff>101600</xdr:colOff>
      <xdr:row>103</xdr:row>
      <xdr:rowOff>121286</xdr:rowOff>
    </xdr:to>
    <xdr:sp macro="" textlink="">
      <xdr:nvSpPr>
        <xdr:cNvPr id="421" name="楕円 420">
          <a:extLst>
            <a:ext uri="{FF2B5EF4-FFF2-40B4-BE49-F238E27FC236}">
              <a16:creationId xmlns:a16="http://schemas.microsoft.com/office/drawing/2014/main" id="{6AB44E7B-E5F5-498A-80EF-DAD4BD914541}"/>
            </a:ext>
          </a:extLst>
        </xdr:cNvPr>
        <xdr:cNvSpPr/>
      </xdr:nvSpPr>
      <xdr:spPr>
        <a:xfrm>
          <a:off x="2857500" y="17679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66675</xdr:rowOff>
    </xdr:from>
    <xdr:to>
      <xdr:col>19</xdr:col>
      <xdr:colOff>177800</xdr:colOff>
      <xdr:row>103</xdr:row>
      <xdr:rowOff>70486</xdr:rowOff>
    </xdr:to>
    <xdr:cxnSp macro="">
      <xdr:nvCxnSpPr>
        <xdr:cNvPr id="422" name="直線コネクタ 421">
          <a:extLst>
            <a:ext uri="{FF2B5EF4-FFF2-40B4-BE49-F238E27FC236}">
              <a16:creationId xmlns:a16="http://schemas.microsoft.com/office/drawing/2014/main" id="{D88D638D-1AB9-4ADB-922E-44D4DABB8A4A}"/>
            </a:ext>
          </a:extLst>
        </xdr:cNvPr>
        <xdr:cNvCxnSpPr/>
      </xdr:nvCxnSpPr>
      <xdr:spPr>
        <a:xfrm flipV="1">
          <a:off x="2908300" y="17726025"/>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126364</xdr:rowOff>
    </xdr:from>
    <xdr:to>
      <xdr:col>10</xdr:col>
      <xdr:colOff>165100</xdr:colOff>
      <xdr:row>104</xdr:row>
      <xdr:rowOff>56514</xdr:rowOff>
    </xdr:to>
    <xdr:sp macro="" textlink="">
      <xdr:nvSpPr>
        <xdr:cNvPr id="423" name="楕円 422">
          <a:extLst>
            <a:ext uri="{FF2B5EF4-FFF2-40B4-BE49-F238E27FC236}">
              <a16:creationId xmlns:a16="http://schemas.microsoft.com/office/drawing/2014/main" id="{CD324A41-1E3F-4752-B0F3-A77C6FF48FDD}"/>
            </a:ext>
          </a:extLst>
        </xdr:cNvPr>
        <xdr:cNvSpPr/>
      </xdr:nvSpPr>
      <xdr:spPr>
        <a:xfrm>
          <a:off x="1968500" y="17785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70486</xdr:rowOff>
    </xdr:from>
    <xdr:to>
      <xdr:col>15</xdr:col>
      <xdr:colOff>50800</xdr:colOff>
      <xdr:row>104</xdr:row>
      <xdr:rowOff>5714</xdr:rowOff>
    </xdr:to>
    <xdr:cxnSp macro="">
      <xdr:nvCxnSpPr>
        <xdr:cNvPr id="424" name="直線コネクタ 423">
          <a:extLst>
            <a:ext uri="{FF2B5EF4-FFF2-40B4-BE49-F238E27FC236}">
              <a16:creationId xmlns:a16="http://schemas.microsoft.com/office/drawing/2014/main" id="{915BAE27-7B41-4881-82F9-54363B9858E5}"/>
            </a:ext>
          </a:extLst>
        </xdr:cNvPr>
        <xdr:cNvCxnSpPr/>
      </xdr:nvCxnSpPr>
      <xdr:spPr>
        <a:xfrm flipV="1">
          <a:off x="2019300" y="17729836"/>
          <a:ext cx="889000" cy="106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99695</xdr:rowOff>
    </xdr:from>
    <xdr:to>
      <xdr:col>6</xdr:col>
      <xdr:colOff>38100</xdr:colOff>
      <xdr:row>104</xdr:row>
      <xdr:rowOff>29845</xdr:rowOff>
    </xdr:to>
    <xdr:sp macro="" textlink="">
      <xdr:nvSpPr>
        <xdr:cNvPr id="425" name="楕円 424">
          <a:extLst>
            <a:ext uri="{FF2B5EF4-FFF2-40B4-BE49-F238E27FC236}">
              <a16:creationId xmlns:a16="http://schemas.microsoft.com/office/drawing/2014/main" id="{D412C96E-555D-4C02-8077-C4486748E157}"/>
            </a:ext>
          </a:extLst>
        </xdr:cNvPr>
        <xdr:cNvSpPr/>
      </xdr:nvSpPr>
      <xdr:spPr>
        <a:xfrm>
          <a:off x="1079500" y="17759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150495</xdr:rowOff>
    </xdr:from>
    <xdr:to>
      <xdr:col>10</xdr:col>
      <xdr:colOff>114300</xdr:colOff>
      <xdr:row>104</xdr:row>
      <xdr:rowOff>5714</xdr:rowOff>
    </xdr:to>
    <xdr:cxnSp macro="">
      <xdr:nvCxnSpPr>
        <xdr:cNvPr id="426" name="直線コネクタ 425">
          <a:extLst>
            <a:ext uri="{FF2B5EF4-FFF2-40B4-BE49-F238E27FC236}">
              <a16:creationId xmlns:a16="http://schemas.microsoft.com/office/drawing/2014/main" id="{C929E4C9-3CFD-41ED-AECC-E5138B1E55E0}"/>
            </a:ext>
          </a:extLst>
        </xdr:cNvPr>
        <xdr:cNvCxnSpPr/>
      </xdr:nvCxnSpPr>
      <xdr:spPr>
        <a:xfrm>
          <a:off x="1130300" y="17809845"/>
          <a:ext cx="8890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106697</xdr:rowOff>
    </xdr:from>
    <xdr:ext cx="405111" cy="259045"/>
    <xdr:sp macro="" textlink="">
      <xdr:nvSpPr>
        <xdr:cNvPr id="427" name="n_1aveValue【市民会館】&#10;有形固定資産減価償却率">
          <a:extLst>
            <a:ext uri="{FF2B5EF4-FFF2-40B4-BE49-F238E27FC236}">
              <a16:creationId xmlns:a16="http://schemas.microsoft.com/office/drawing/2014/main" id="{42CB3257-C18A-41B5-9C2A-FB2DA6D2F83D}"/>
            </a:ext>
          </a:extLst>
        </xdr:cNvPr>
        <xdr:cNvSpPr txBox="1"/>
      </xdr:nvSpPr>
      <xdr:spPr>
        <a:xfrm>
          <a:off x="3582044" y="1793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70502</xdr:rowOff>
    </xdr:from>
    <xdr:ext cx="405111" cy="259045"/>
    <xdr:sp macro="" textlink="">
      <xdr:nvSpPr>
        <xdr:cNvPr id="428" name="n_2aveValue【市民会館】&#10;有形固定資産減価償却率">
          <a:extLst>
            <a:ext uri="{FF2B5EF4-FFF2-40B4-BE49-F238E27FC236}">
              <a16:creationId xmlns:a16="http://schemas.microsoft.com/office/drawing/2014/main" id="{EC68E3EA-68EC-4A48-A2EF-4F4510346D4D}"/>
            </a:ext>
          </a:extLst>
        </xdr:cNvPr>
        <xdr:cNvSpPr txBox="1"/>
      </xdr:nvSpPr>
      <xdr:spPr>
        <a:xfrm>
          <a:off x="2705744" y="17901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71138</xdr:rowOff>
    </xdr:from>
    <xdr:ext cx="405111" cy="259045"/>
    <xdr:sp macro="" textlink="">
      <xdr:nvSpPr>
        <xdr:cNvPr id="429" name="n_3aveValue【市民会館】&#10;有形固定資産減価償却率">
          <a:extLst>
            <a:ext uri="{FF2B5EF4-FFF2-40B4-BE49-F238E27FC236}">
              <a16:creationId xmlns:a16="http://schemas.microsoft.com/office/drawing/2014/main" id="{7B30DC3C-F87D-4735-80E5-0A08460A8E2B}"/>
            </a:ext>
          </a:extLst>
        </xdr:cNvPr>
        <xdr:cNvSpPr txBox="1"/>
      </xdr:nvSpPr>
      <xdr:spPr>
        <a:xfrm>
          <a:off x="1816744" y="17559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2557</xdr:rowOff>
    </xdr:from>
    <xdr:ext cx="405111" cy="259045"/>
    <xdr:sp macro="" textlink="">
      <xdr:nvSpPr>
        <xdr:cNvPr id="430" name="n_4aveValue【市民会館】&#10;有形固定資産減価償却率">
          <a:extLst>
            <a:ext uri="{FF2B5EF4-FFF2-40B4-BE49-F238E27FC236}">
              <a16:creationId xmlns:a16="http://schemas.microsoft.com/office/drawing/2014/main" id="{B65AB645-31A6-4C17-9221-2F25046850CD}"/>
            </a:ext>
          </a:extLst>
        </xdr:cNvPr>
        <xdr:cNvSpPr txBox="1"/>
      </xdr:nvSpPr>
      <xdr:spPr>
        <a:xfrm>
          <a:off x="927744" y="1749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101</xdr:row>
      <xdr:rowOff>134002</xdr:rowOff>
    </xdr:from>
    <xdr:ext cx="405111" cy="259045"/>
    <xdr:sp macro="" textlink="">
      <xdr:nvSpPr>
        <xdr:cNvPr id="431" name="n_1mainValue【市民会館】&#10;有形固定資産減価償却率">
          <a:extLst>
            <a:ext uri="{FF2B5EF4-FFF2-40B4-BE49-F238E27FC236}">
              <a16:creationId xmlns:a16="http://schemas.microsoft.com/office/drawing/2014/main" id="{2CF9B214-47A8-4224-B3EF-E6F4B7FF6592}"/>
            </a:ext>
          </a:extLst>
        </xdr:cNvPr>
        <xdr:cNvSpPr txBox="1"/>
      </xdr:nvSpPr>
      <xdr:spPr>
        <a:xfrm>
          <a:off x="3582044" y="17450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137813</xdr:rowOff>
    </xdr:from>
    <xdr:ext cx="405111" cy="259045"/>
    <xdr:sp macro="" textlink="">
      <xdr:nvSpPr>
        <xdr:cNvPr id="432" name="n_2mainValue【市民会館】&#10;有形固定資産減価償却率">
          <a:extLst>
            <a:ext uri="{FF2B5EF4-FFF2-40B4-BE49-F238E27FC236}">
              <a16:creationId xmlns:a16="http://schemas.microsoft.com/office/drawing/2014/main" id="{4BE1B7B7-C2E5-4CD3-A950-9401C628C45C}"/>
            </a:ext>
          </a:extLst>
        </xdr:cNvPr>
        <xdr:cNvSpPr txBox="1"/>
      </xdr:nvSpPr>
      <xdr:spPr>
        <a:xfrm>
          <a:off x="2705744" y="17454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47641</xdr:rowOff>
    </xdr:from>
    <xdr:ext cx="405111" cy="259045"/>
    <xdr:sp macro="" textlink="">
      <xdr:nvSpPr>
        <xdr:cNvPr id="433" name="n_3mainValue【市民会館】&#10;有形固定資産減価償却率">
          <a:extLst>
            <a:ext uri="{FF2B5EF4-FFF2-40B4-BE49-F238E27FC236}">
              <a16:creationId xmlns:a16="http://schemas.microsoft.com/office/drawing/2014/main" id="{0B258B4C-CA7D-4CAD-B6AF-84DA294FFFE5}"/>
            </a:ext>
          </a:extLst>
        </xdr:cNvPr>
        <xdr:cNvSpPr txBox="1"/>
      </xdr:nvSpPr>
      <xdr:spPr>
        <a:xfrm>
          <a:off x="1816744" y="17878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20972</xdr:rowOff>
    </xdr:from>
    <xdr:ext cx="405111" cy="259045"/>
    <xdr:sp macro="" textlink="">
      <xdr:nvSpPr>
        <xdr:cNvPr id="434" name="n_4mainValue【市民会館】&#10;有形固定資産減価償却率">
          <a:extLst>
            <a:ext uri="{FF2B5EF4-FFF2-40B4-BE49-F238E27FC236}">
              <a16:creationId xmlns:a16="http://schemas.microsoft.com/office/drawing/2014/main" id="{F0E19644-26B2-4C7C-ADB0-834E8E4289B4}"/>
            </a:ext>
          </a:extLst>
        </xdr:cNvPr>
        <xdr:cNvSpPr txBox="1"/>
      </xdr:nvSpPr>
      <xdr:spPr>
        <a:xfrm>
          <a:off x="927744" y="17851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D3F69F94-1652-4960-A05F-D309283FE43E}"/>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6BDB6813-1719-49A3-A68D-CD9305138DEF}"/>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FC1D1C85-510F-44FA-95EC-40AE958E05FD}"/>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FA134D7E-2586-4F80-9F6B-FA881DFCC7AA}"/>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95CAAA17-FB28-4ECD-9900-3FD52C395011}"/>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837CC2A2-D1E0-4A23-B886-7EAF594F734E}"/>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638C589E-664F-4498-9FB6-9E73B4C62A74}"/>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5FBE2974-95BA-488A-B829-A7D53C06EB8B}"/>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CE0B66E4-3ACB-45C9-ADA3-3DD6ED7BE7D7}"/>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F006F20B-A994-45E1-A9BB-E80CB1215E85}"/>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5" name="直線コネクタ 444">
          <a:extLst>
            <a:ext uri="{FF2B5EF4-FFF2-40B4-BE49-F238E27FC236}">
              <a16:creationId xmlns:a16="http://schemas.microsoft.com/office/drawing/2014/main" id="{5C518C1C-16ED-4C5F-907C-B019BC0868D6}"/>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6" name="テキスト ボックス 445">
          <a:extLst>
            <a:ext uri="{FF2B5EF4-FFF2-40B4-BE49-F238E27FC236}">
              <a16:creationId xmlns:a16="http://schemas.microsoft.com/office/drawing/2014/main" id="{BDEB8D7B-44E1-41B7-B9C1-D5DC4D5F67D0}"/>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7" name="直線コネクタ 446">
          <a:extLst>
            <a:ext uri="{FF2B5EF4-FFF2-40B4-BE49-F238E27FC236}">
              <a16:creationId xmlns:a16="http://schemas.microsoft.com/office/drawing/2014/main" id="{18FFE6D1-CD3D-4373-92B8-5F9089A5B388}"/>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8" name="テキスト ボックス 447">
          <a:extLst>
            <a:ext uri="{FF2B5EF4-FFF2-40B4-BE49-F238E27FC236}">
              <a16:creationId xmlns:a16="http://schemas.microsoft.com/office/drawing/2014/main" id="{0E81B3FE-D421-4CD3-B7DA-6B86FFF6ABE5}"/>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9" name="直線コネクタ 448">
          <a:extLst>
            <a:ext uri="{FF2B5EF4-FFF2-40B4-BE49-F238E27FC236}">
              <a16:creationId xmlns:a16="http://schemas.microsoft.com/office/drawing/2014/main" id="{B36C9B20-24E4-4E0A-9C81-01234AF56312}"/>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0" name="テキスト ボックス 449">
          <a:extLst>
            <a:ext uri="{FF2B5EF4-FFF2-40B4-BE49-F238E27FC236}">
              <a16:creationId xmlns:a16="http://schemas.microsoft.com/office/drawing/2014/main" id="{36C98323-7829-4F4E-AB46-49A12DE1988B}"/>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1" name="直線コネクタ 450">
          <a:extLst>
            <a:ext uri="{FF2B5EF4-FFF2-40B4-BE49-F238E27FC236}">
              <a16:creationId xmlns:a16="http://schemas.microsoft.com/office/drawing/2014/main" id="{8ADDC225-83E6-469D-9868-FC4D3E5A97FC}"/>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2" name="テキスト ボックス 451">
          <a:extLst>
            <a:ext uri="{FF2B5EF4-FFF2-40B4-BE49-F238E27FC236}">
              <a16:creationId xmlns:a16="http://schemas.microsoft.com/office/drawing/2014/main" id="{A11C085F-868B-42A6-94C5-56544ABD269A}"/>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3" name="直線コネクタ 452">
          <a:extLst>
            <a:ext uri="{FF2B5EF4-FFF2-40B4-BE49-F238E27FC236}">
              <a16:creationId xmlns:a16="http://schemas.microsoft.com/office/drawing/2014/main" id="{7BE07B21-4091-4625-99AD-DBF5FA750B8E}"/>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4" name="テキスト ボックス 453">
          <a:extLst>
            <a:ext uri="{FF2B5EF4-FFF2-40B4-BE49-F238E27FC236}">
              <a16:creationId xmlns:a16="http://schemas.microsoft.com/office/drawing/2014/main" id="{57F5A21A-B5A1-4243-9C4D-90E47455750B}"/>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5" name="直線コネクタ 454">
          <a:extLst>
            <a:ext uri="{FF2B5EF4-FFF2-40B4-BE49-F238E27FC236}">
              <a16:creationId xmlns:a16="http://schemas.microsoft.com/office/drawing/2014/main" id="{5353970D-8F2E-4B3B-A359-177C52B7A92C}"/>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6" name="テキスト ボックス 455">
          <a:extLst>
            <a:ext uri="{FF2B5EF4-FFF2-40B4-BE49-F238E27FC236}">
              <a16:creationId xmlns:a16="http://schemas.microsoft.com/office/drawing/2014/main" id="{62100249-F585-4E66-9532-9A61E7CDE5C5}"/>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7" name="【市民会館】&#10;一人当たり面積グラフ枠">
          <a:extLst>
            <a:ext uri="{FF2B5EF4-FFF2-40B4-BE49-F238E27FC236}">
              <a16:creationId xmlns:a16="http://schemas.microsoft.com/office/drawing/2014/main" id="{C41966F2-8BA9-49FE-BDE7-390B36449869}"/>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146686</xdr:rowOff>
    </xdr:from>
    <xdr:to>
      <xdr:col>54</xdr:col>
      <xdr:colOff>189865</xdr:colOff>
      <xdr:row>108</xdr:row>
      <xdr:rowOff>110489</xdr:rowOff>
    </xdr:to>
    <xdr:cxnSp macro="">
      <xdr:nvCxnSpPr>
        <xdr:cNvPr id="458" name="直線コネクタ 457">
          <a:extLst>
            <a:ext uri="{FF2B5EF4-FFF2-40B4-BE49-F238E27FC236}">
              <a16:creationId xmlns:a16="http://schemas.microsoft.com/office/drawing/2014/main" id="{B31CFAFD-833F-4EC3-BE3B-CE29B9099934}"/>
            </a:ext>
          </a:extLst>
        </xdr:cNvPr>
        <xdr:cNvCxnSpPr/>
      </xdr:nvCxnSpPr>
      <xdr:spPr>
        <a:xfrm flipV="1">
          <a:off x="10476865" y="17291686"/>
          <a:ext cx="0" cy="13354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114316</xdr:rowOff>
    </xdr:from>
    <xdr:ext cx="469744" cy="259045"/>
    <xdr:sp macro="" textlink="">
      <xdr:nvSpPr>
        <xdr:cNvPr id="459" name="【市民会館】&#10;一人当たり面積最小値テキスト">
          <a:extLst>
            <a:ext uri="{FF2B5EF4-FFF2-40B4-BE49-F238E27FC236}">
              <a16:creationId xmlns:a16="http://schemas.microsoft.com/office/drawing/2014/main" id="{35F4E1E3-4E4D-4455-8251-1C02484F8243}"/>
            </a:ext>
          </a:extLst>
        </xdr:cNvPr>
        <xdr:cNvSpPr txBox="1"/>
      </xdr:nvSpPr>
      <xdr:spPr>
        <a:xfrm>
          <a:off x="10515600" y="18630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110489</xdr:rowOff>
    </xdr:from>
    <xdr:to>
      <xdr:col>55</xdr:col>
      <xdr:colOff>88900</xdr:colOff>
      <xdr:row>108</xdr:row>
      <xdr:rowOff>110489</xdr:rowOff>
    </xdr:to>
    <xdr:cxnSp macro="">
      <xdr:nvCxnSpPr>
        <xdr:cNvPr id="460" name="直線コネクタ 459">
          <a:extLst>
            <a:ext uri="{FF2B5EF4-FFF2-40B4-BE49-F238E27FC236}">
              <a16:creationId xmlns:a16="http://schemas.microsoft.com/office/drawing/2014/main" id="{E3940A14-B20B-4A3C-9502-FC3D5908BE24}"/>
            </a:ext>
          </a:extLst>
        </xdr:cNvPr>
        <xdr:cNvCxnSpPr/>
      </xdr:nvCxnSpPr>
      <xdr:spPr>
        <a:xfrm>
          <a:off x="10388600" y="18627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93363</xdr:rowOff>
    </xdr:from>
    <xdr:ext cx="469744" cy="259045"/>
    <xdr:sp macro="" textlink="">
      <xdr:nvSpPr>
        <xdr:cNvPr id="461" name="【市民会館】&#10;一人当たり面積最大値テキスト">
          <a:extLst>
            <a:ext uri="{FF2B5EF4-FFF2-40B4-BE49-F238E27FC236}">
              <a16:creationId xmlns:a16="http://schemas.microsoft.com/office/drawing/2014/main" id="{091C940C-2C31-4055-844A-E0EB0C8E8B9B}"/>
            </a:ext>
          </a:extLst>
        </xdr:cNvPr>
        <xdr:cNvSpPr txBox="1"/>
      </xdr:nvSpPr>
      <xdr:spPr>
        <a:xfrm>
          <a:off x="10515600" y="17066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146686</xdr:rowOff>
    </xdr:from>
    <xdr:to>
      <xdr:col>55</xdr:col>
      <xdr:colOff>88900</xdr:colOff>
      <xdr:row>100</xdr:row>
      <xdr:rowOff>146686</xdr:rowOff>
    </xdr:to>
    <xdr:cxnSp macro="">
      <xdr:nvCxnSpPr>
        <xdr:cNvPr id="462" name="直線コネクタ 461">
          <a:extLst>
            <a:ext uri="{FF2B5EF4-FFF2-40B4-BE49-F238E27FC236}">
              <a16:creationId xmlns:a16="http://schemas.microsoft.com/office/drawing/2014/main" id="{E7F66783-7790-4E1C-B26E-AB14C6B4A322}"/>
            </a:ext>
          </a:extLst>
        </xdr:cNvPr>
        <xdr:cNvCxnSpPr/>
      </xdr:nvCxnSpPr>
      <xdr:spPr>
        <a:xfrm>
          <a:off x="10388600" y="17291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156863</xdr:rowOff>
    </xdr:from>
    <xdr:ext cx="469744" cy="259045"/>
    <xdr:sp macro="" textlink="">
      <xdr:nvSpPr>
        <xdr:cNvPr id="463" name="【市民会館】&#10;一人当たり面積平均値テキスト">
          <a:extLst>
            <a:ext uri="{FF2B5EF4-FFF2-40B4-BE49-F238E27FC236}">
              <a16:creationId xmlns:a16="http://schemas.microsoft.com/office/drawing/2014/main" id="{DC8DF269-5476-4F2E-8859-FC8DC83DACC2}"/>
            </a:ext>
          </a:extLst>
        </xdr:cNvPr>
        <xdr:cNvSpPr txBox="1"/>
      </xdr:nvSpPr>
      <xdr:spPr>
        <a:xfrm>
          <a:off x="10515600" y="1798766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133986</xdr:rowOff>
    </xdr:from>
    <xdr:to>
      <xdr:col>55</xdr:col>
      <xdr:colOff>50800</xdr:colOff>
      <xdr:row>106</xdr:row>
      <xdr:rowOff>64136</xdr:rowOff>
    </xdr:to>
    <xdr:sp macro="" textlink="">
      <xdr:nvSpPr>
        <xdr:cNvPr id="464" name="フローチャート: 判断 463">
          <a:extLst>
            <a:ext uri="{FF2B5EF4-FFF2-40B4-BE49-F238E27FC236}">
              <a16:creationId xmlns:a16="http://schemas.microsoft.com/office/drawing/2014/main" id="{2F621B08-4E82-49AE-A9E7-FFABA75746E8}"/>
            </a:ext>
          </a:extLst>
        </xdr:cNvPr>
        <xdr:cNvSpPr/>
      </xdr:nvSpPr>
      <xdr:spPr>
        <a:xfrm>
          <a:off x="10426700" y="18136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135889</xdr:rowOff>
    </xdr:from>
    <xdr:to>
      <xdr:col>50</xdr:col>
      <xdr:colOff>165100</xdr:colOff>
      <xdr:row>106</xdr:row>
      <xdr:rowOff>66039</xdr:rowOff>
    </xdr:to>
    <xdr:sp macro="" textlink="">
      <xdr:nvSpPr>
        <xdr:cNvPr id="465" name="フローチャート: 判断 464">
          <a:extLst>
            <a:ext uri="{FF2B5EF4-FFF2-40B4-BE49-F238E27FC236}">
              <a16:creationId xmlns:a16="http://schemas.microsoft.com/office/drawing/2014/main" id="{9069BA14-D950-4CDC-9B1F-7A2B9FC99934}"/>
            </a:ext>
          </a:extLst>
        </xdr:cNvPr>
        <xdr:cNvSpPr/>
      </xdr:nvSpPr>
      <xdr:spPr>
        <a:xfrm>
          <a:off x="9588500" y="18138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149225</xdr:rowOff>
    </xdr:from>
    <xdr:to>
      <xdr:col>46</xdr:col>
      <xdr:colOff>38100</xdr:colOff>
      <xdr:row>106</xdr:row>
      <xdr:rowOff>79375</xdr:rowOff>
    </xdr:to>
    <xdr:sp macro="" textlink="">
      <xdr:nvSpPr>
        <xdr:cNvPr id="466" name="フローチャート: 判断 465">
          <a:extLst>
            <a:ext uri="{FF2B5EF4-FFF2-40B4-BE49-F238E27FC236}">
              <a16:creationId xmlns:a16="http://schemas.microsoft.com/office/drawing/2014/main" id="{7733D1C4-134C-42B1-A97D-D5507CE93282}"/>
            </a:ext>
          </a:extLst>
        </xdr:cNvPr>
        <xdr:cNvSpPr/>
      </xdr:nvSpPr>
      <xdr:spPr>
        <a:xfrm>
          <a:off x="8699500" y="18151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143511</xdr:rowOff>
    </xdr:from>
    <xdr:to>
      <xdr:col>41</xdr:col>
      <xdr:colOff>101600</xdr:colOff>
      <xdr:row>106</xdr:row>
      <xdr:rowOff>73661</xdr:rowOff>
    </xdr:to>
    <xdr:sp macro="" textlink="">
      <xdr:nvSpPr>
        <xdr:cNvPr id="467" name="フローチャート: 判断 466">
          <a:extLst>
            <a:ext uri="{FF2B5EF4-FFF2-40B4-BE49-F238E27FC236}">
              <a16:creationId xmlns:a16="http://schemas.microsoft.com/office/drawing/2014/main" id="{FE595983-A3D3-43C9-BB33-BBC96DEDA677}"/>
            </a:ext>
          </a:extLst>
        </xdr:cNvPr>
        <xdr:cNvSpPr/>
      </xdr:nvSpPr>
      <xdr:spPr>
        <a:xfrm>
          <a:off x="7810500" y="18145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46355</xdr:rowOff>
    </xdr:from>
    <xdr:to>
      <xdr:col>36</xdr:col>
      <xdr:colOff>165100</xdr:colOff>
      <xdr:row>106</xdr:row>
      <xdr:rowOff>147955</xdr:rowOff>
    </xdr:to>
    <xdr:sp macro="" textlink="">
      <xdr:nvSpPr>
        <xdr:cNvPr id="468" name="フローチャート: 判断 467">
          <a:extLst>
            <a:ext uri="{FF2B5EF4-FFF2-40B4-BE49-F238E27FC236}">
              <a16:creationId xmlns:a16="http://schemas.microsoft.com/office/drawing/2014/main" id="{0352320A-3D6D-4D7F-BDE5-1CB8A312B395}"/>
            </a:ext>
          </a:extLst>
        </xdr:cNvPr>
        <xdr:cNvSpPr/>
      </xdr:nvSpPr>
      <xdr:spPr>
        <a:xfrm>
          <a:off x="6921500" y="18220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1F21CF3E-A631-464A-82CD-5B4A769EB51C}"/>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87E98FC8-9358-46BE-8758-02114D66C3DF}"/>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FC6EBAF5-21EF-4051-9B8B-76DA7B261CF5}"/>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7A52CC4F-5076-4567-9A12-D048F1C17639}"/>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A980546C-FEE8-4694-963B-2A2B7F6F9B0B}"/>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139700</xdr:rowOff>
    </xdr:from>
    <xdr:to>
      <xdr:col>55</xdr:col>
      <xdr:colOff>50800</xdr:colOff>
      <xdr:row>106</xdr:row>
      <xdr:rowOff>69850</xdr:rowOff>
    </xdr:to>
    <xdr:sp macro="" textlink="">
      <xdr:nvSpPr>
        <xdr:cNvPr id="474" name="楕円 473">
          <a:extLst>
            <a:ext uri="{FF2B5EF4-FFF2-40B4-BE49-F238E27FC236}">
              <a16:creationId xmlns:a16="http://schemas.microsoft.com/office/drawing/2014/main" id="{8A5DC18F-7EEC-4916-9F76-61C7ED18FAAE}"/>
            </a:ext>
          </a:extLst>
        </xdr:cNvPr>
        <xdr:cNvSpPr/>
      </xdr:nvSpPr>
      <xdr:spPr>
        <a:xfrm>
          <a:off x="10426700" y="1814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118127</xdr:rowOff>
    </xdr:from>
    <xdr:ext cx="469744" cy="259045"/>
    <xdr:sp macro="" textlink="">
      <xdr:nvSpPr>
        <xdr:cNvPr id="475" name="【市民会館】&#10;一人当たり面積該当値テキスト">
          <a:extLst>
            <a:ext uri="{FF2B5EF4-FFF2-40B4-BE49-F238E27FC236}">
              <a16:creationId xmlns:a16="http://schemas.microsoft.com/office/drawing/2014/main" id="{915CD60F-B7A7-48DA-AB9A-04E50D1FC184}"/>
            </a:ext>
          </a:extLst>
        </xdr:cNvPr>
        <xdr:cNvSpPr txBox="1"/>
      </xdr:nvSpPr>
      <xdr:spPr>
        <a:xfrm>
          <a:off x="10515600" y="18120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149225</xdr:rowOff>
    </xdr:from>
    <xdr:to>
      <xdr:col>50</xdr:col>
      <xdr:colOff>165100</xdr:colOff>
      <xdr:row>106</xdr:row>
      <xdr:rowOff>79375</xdr:rowOff>
    </xdr:to>
    <xdr:sp macro="" textlink="">
      <xdr:nvSpPr>
        <xdr:cNvPr id="476" name="楕円 475">
          <a:extLst>
            <a:ext uri="{FF2B5EF4-FFF2-40B4-BE49-F238E27FC236}">
              <a16:creationId xmlns:a16="http://schemas.microsoft.com/office/drawing/2014/main" id="{0F9F85BE-0209-4311-ACA7-685391A1C231}"/>
            </a:ext>
          </a:extLst>
        </xdr:cNvPr>
        <xdr:cNvSpPr/>
      </xdr:nvSpPr>
      <xdr:spPr>
        <a:xfrm>
          <a:off x="9588500" y="18151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19050</xdr:rowOff>
    </xdr:from>
    <xdr:to>
      <xdr:col>55</xdr:col>
      <xdr:colOff>0</xdr:colOff>
      <xdr:row>106</xdr:row>
      <xdr:rowOff>28575</xdr:rowOff>
    </xdr:to>
    <xdr:cxnSp macro="">
      <xdr:nvCxnSpPr>
        <xdr:cNvPr id="477" name="直線コネクタ 476">
          <a:extLst>
            <a:ext uri="{FF2B5EF4-FFF2-40B4-BE49-F238E27FC236}">
              <a16:creationId xmlns:a16="http://schemas.microsoft.com/office/drawing/2014/main" id="{97D287B1-A8CE-463C-9A62-9396D0226D04}"/>
            </a:ext>
          </a:extLst>
        </xdr:cNvPr>
        <xdr:cNvCxnSpPr/>
      </xdr:nvCxnSpPr>
      <xdr:spPr>
        <a:xfrm flipV="1">
          <a:off x="9639300" y="18192750"/>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160655</xdr:rowOff>
    </xdr:from>
    <xdr:to>
      <xdr:col>46</xdr:col>
      <xdr:colOff>38100</xdr:colOff>
      <xdr:row>106</xdr:row>
      <xdr:rowOff>90805</xdr:rowOff>
    </xdr:to>
    <xdr:sp macro="" textlink="">
      <xdr:nvSpPr>
        <xdr:cNvPr id="478" name="楕円 477">
          <a:extLst>
            <a:ext uri="{FF2B5EF4-FFF2-40B4-BE49-F238E27FC236}">
              <a16:creationId xmlns:a16="http://schemas.microsoft.com/office/drawing/2014/main" id="{A541C871-CE65-4E31-8BAB-D09AC78E925C}"/>
            </a:ext>
          </a:extLst>
        </xdr:cNvPr>
        <xdr:cNvSpPr/>
      </xdr:nvSpPr>
      <xdr:spPr>
        <a:xfrm>
          <a:off x="8699500" y="18162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28575</xdr:rowOff>
    </xdr:from>
    <xdr:to>
      <xdr:col>50</xdr:col>
      <xdr:colOff>114300</xdr:colOff>
      <xdr:row>106</xdr:row>
      <xdr:rowOff>40005</xdr:rowOff>
    </xdr:to>
    <xdr:cxnSp macro="">
      <xdr:nvCxnSpPr>
        <xdr:cNvPr id="479" name="直線コネクタ 478">
          <a:extLst>
            <a:ext uri="{FF2B5EF4-FFF2-40B4-BE49-F238E27FC236}">
              <a16:creationId xmlns:a16="http://schemas.microsoft.com/office/drawing/2014/main" id="{E69B5D10-904D-429B-BC93-59608084B3F0}"/>
            </a:ext>
          </a:extLst>
        </xdr:cNvPr>
        <xdr:cNvCxnSpPr/>
      </xdr:nvCxnSpPr>
      <xdr:spPr>
        <a:xfrm flipV="1">
          <a:off x="8750300" y="1820227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636</xdr:rowOff>
    </xdr:from>
    <xdr:to>
      <xdr:col>41</xdr:col>
      <xdr:colOff>101600</xdr:colOff>
      <xdr:row>106</xdr:row>
      <xdr:rowOff>102236</xdr:rowOff>
    </xdr:to>
    <xdr:sp macro="" textlink="">
      <xdr:nvSpPr>
        <xdr:cNvPr id="480" name="楕円 479">
          <a:extLst>
            <a:ext uri="{FF2B5EF4-FFF2-40B4-BE49-F238E27FC236}">
              <a16:creationId xmlns:a16="http://schemas.microsoft.com/office/drawing/2014/main" id="{3608D395-6CA2-40F2-8D7B-1DFF86B230AF}"/>
            </a:ext>
          </a:extLst>
        </xdr:cNvPr>
        <xdr:cNvSpPr/>
      </xdr:nvSpPr>
      <xdr:spPr>
        <a:xfrm>
          <a:off x="7810500" y="18174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40005</xdr:rowOff>
    </xdr:from>
    <xdr:to>
      <xdr:col>45</xdr:col>
      <xdr:colOff>177800</xdr:colOff>
      <xdr:row>106</xdr:row>
      <xdr:rowOff>51436</xdr:rowOff>
    </xdr:to>
    <xdr:cxnSp macro="">
      <xdr:nvCxnSpPr>
        <xdr:cNvPr id="481" name="直線コネクタ 480">
          <a:extLst>
            <a:ext uri="{FF2B5EF4-FFF2-40B4-BE49-F238E27FC236}">
              <a16:creationId xmlns:a16="http://schemas.microsoft.com/office/drawing/2014/main" id="{0FADB43B-4C08-4194-9109-4C28A39C21DE}"/>
            </a:ext>
          </a:extLst>
        </xdr:cNvPr>
        <xdr:cNvCxnSpPr/>
      </xdr:nvCxnSpPr>
      <xdr:spPr>
        <a:xfrm flipV="1">
          <a:off x="7861300" y="18213705"/>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10161</xdr:rowOff>
    </xdr:from>
    <xdr:to>
      <xdr:col>36</xdr:col>
      <xdr:colOff>165100</xdr:colOff>
      <xdr:row>106</xdr:row>
      <xdr:rowOff>111761</xdr:rowOff>
    </xdr:to>
    <xdr:sp macro="" textlink="">
      <xdr:nvSpPr>
        <xdr:cNvPr id="482" name="楕円 481">
          <a:extLst>
            <a:ext uri="{FF2B5EF4-FFF2-40B4-BE49-F238E27FC236}">
              <a16:creationId xmlns:a16="http://schemas.microsoft.com/office/drawing/2014/main" id="{777ABD11-DC2C-4986-A763-A74BA431266A}"/>
            </a:ext>
          </a:extLst>
        </xdr:cNvPr>
        <xdr:cNvSpPr/>
      </xdr:nvSpPr>
      <xdr:spPr>
        <a:xfrm>
          <a:off x="6921500" y="18183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51436</xdr:rowOff>
    </xdr:from>
    <xdr:to>
      <xdr:col>41</xdr:col>
      <xdr:colOff>50800</xdr:colOff>
      <xdr:row>106</xdr:row>
      <xdr:rowOff>60961</xdr:rowOff>
    </xdr:to>
    <xdr:cxnSp macro="">
      <xdr:nvCxnSpPr>
        <xdr:cNvPr id="483" name="直線コネクタ 482">
          <a:extLst>
            <a:ext uri="{FF2B5EF4-FFF2-40B4-BE49-F238E27FC236}">
              <a16:creationId xmlns:a16="http://schemas.microsoft.com/office/drawing/2014/main" id="{1DF5D611-DAFE-4056-AC47-53A39C48DAC1}"/>
            </a:ext>
          </a:extLst>
        </xdr:cNvPr>
        <xdr:cNvCxnSpPr/>
      </xdr:nvCxnSpPr>
      <xdr:spPr>
        <a:xfrm flipV="1">
          <a:off x="6972300" y="18225136"/>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82566</xdr:rowOff>
    </xdr:from>
    <xdr:ext cx="469744" cy="259045"/>
    <xdr:sp macro="" textlink="">
      <xdr:nvSpPr>
        <xdr:cNvPr id="484" name="n_1aveValue【市民会館】&#10;一人当たり面積">
          <a:extLst>
            <a:ext uri="{FF2B5EF4-FFF2-40B4-BE49-F238E27FC236}">
              <a16:creationId xmlns:a16="http://schemas.microsoft.com/office/drawing/2014/main" id="{2EF20649-439D-4AE3-ADE7-DC94248019BC}"/>
            </a:ext>
          </a:extLst>
        </xdr:cNvPr>
        <xdr:cNvSpPr txBox="1"/>
      </xdr:nvSpPr>
      <xdr:spPr>
        <a:xfrm>
          <a:off x="9391727" y="17913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95902</xdr:rowOff>
    </xdr:from>
    <xdr:ext cx="469744" cy="259045"/>
    <xdr:sp macro="" textlink="">
      <xdr:nvSpPr>
        <xdr:cNvPr id="485" name="n_2aveValue【市民会館】&#10;一人当たり面積">
          <a:extLst>
            <a:ext uri="{FF2B5EF4-FFF2-40B4-BE49-F238E27FC236}">
              <a16:creationId xmlns:a16="http://schemas.microsoft.com/office/drawing/2014/main" id="{1B23A547-5A72-4C49-8C80-ADB46EF5EE8A}"/>
            </a:ext>
          </a:extLst>
        </xdr:cNvPr>
        <xdr:cNvSpPr txBox="1"/>
      </xdr:nvSpPr>
      <xdr:spPr>
        <a:xfrm>
          <a:off x="8515427" y="17926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90188</xdr:rowOff>
    </xdr:from>
    <xdr:ext cx="469744" cy="259045"/>
    <xdr:sp macro="" textlink="">
      <xdr:nvSpPr>
        <xdr:cNvPr id="486" name="n_3aveValue【市民会館】&#10;一人当たり面積">
          <a:extLst>
            <a:ext uri="{FF2B5EF4-FFF2-40B4-BE49-F238E27FC236}">
              <a16:creationId xmlns:a16="http://schemas.microsoft.com/office/drawing/2014/main" id="{CAC3576C-61B7-449C-995B-6E306846A538}"/>
            </a:ext>
          </a:extLst>
        </xdr:cNvPr>
        <xdr:cNvSpPr txBox="1"/>
      </xdr:nvSpPr>
      <xdr:spPr>
        <a:xfrm>
          <a:off x="7626427" y="17920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139082</xdr:rowOff>
    </xdr:from>
    <xdr:ext cx="469744" cy="259045"/>
    <xdr:sp macro="" textlink="">
      <xdr:nvSpPr>
        <xdr:cNvPr id="487" name="n_4aveValue【市民会館】&#10;一人当たり面積">
          <a:extLst>
            <a:ext uri="{FF2B5EF4-FFF2-40B4-BE49-F238E27FC236}">
              <a16:creationId xmlns:a16="http://schemas.microsoft.com/office/drawing/2014/main" id="{35DE3C5D-DCFC-4D42-AA3B-6D23D3E6BF78}"/>
            </a:ext>
          </a:extLst>
        </xdr:cNvPr>
        <xdr:cNvSpPr txBox="1"/>
      </xdr:nvSpPr>
      <xdr:spPr>
        <a:xfrm>
          <a:off x="6737427" y="18312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106</xdr:row>
      <xdr:rowOff>70502</xdr:rowOff>
    </xdr:from>
    <xdr:ext cx="469744" cy="259045"/>
    <xdr:sp macro="" textlink="">
      <xdr:nvSpPr>
        <xdr:cNvPr id="488" name="n_1mainValue【市民会館】&#10;一人当たり面積">
          <a:extLst>
            <a:ext uri="{FF2B5EF4-FFF2-40B4-BE49-F238E27FC236}">
              <a16:creationId xmlns:a16="http://schemas.microsoft.com/office/drawing/2014/main" id="{A2A58272-0BB3-4596-BA95-5E4BD489D690}"/>
            </a:ext>
          </a:extLst>
        </xdr:cNvPr>
        <xdr:cNvSpPr txBox="1"/>
      </xdr:nvSpPr>
      <xdr:spPr>
        <a:xfrm>
          <a:off x="9391727" y="18244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81932</xdr:rowOff>
    </xdr:from>
    <xdr:ext cx="469744" cy="259045"/>
    <xdr:sp macro="" textlink="">
      <xdr:nvSpPr>
        <xdr:cNvPr id="489" name="n_2mainValue【市民会館】&#10;一人当たり面積">
          <a:extLst>
            <a:ext uri="{FF2B5EF4-FFF2-40B4-BE49-F238E27FC236}">
              <a16:creationId xmlns:a16="http://schemas.microsoft.com/office/drawing/2014/main" id="{71CA32D6-AD97-44CA-864F-931FAB562BE7}"/>
            </a:ext>
          </a:extLst>
        </xdr:cNvPr>
        <xdr:cNvSpPr txBox="1"/>
      </xdr:nvSpPr>
      <xdr:spPr>
        <a:xfrm>
          <a:off x="8515427" y="18255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93363</xdr:rowOff>
    </xdr:from>
    <xdr:ext cx="469744" cy="259045"/>
    <xdr:sp macro="" textlink="">
      <xdr:nvSpPr>
        <xdr:cNvPr id="490" name="n_3mainValue【市民会館】&#10;一人当たり面積">
          <a:extLst>
            <a:ext uri="{FF2B5EF4-FFF2-40B4-BE49-F238E27FC236}">
              <a16:creationId xmlns:a16="http://schemas.microsoft.com/office/drawing/2014/main" id="{6288ACA0-2E60-48D1-B511-76BFB6474BA1}"/>
            </a:ext>
          </a:extLst>
        </xdr:cNvPr>
        <xdr:cNvSpPr txBox="1"/>
      </xdr:nvSpPr>
      <xdr:spPr>
        <a:xfrm>
          <a:off x="7626427" y="18267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128288</xdr:rowOff>
    </xdr:from>
    <xdr:ext cx="469744" cy="259045"/>
    <xdr:sp macro="" textlink="">
      <xdr:nvSpPr>
        <xdr:cNvPr id="491" name="n_4mainValue【市民会館】&#10;一人当たり面積">
          <a:extLst>
            <a:ext uri="{FF2B5EF4-FFF2-40B4-BE49-F238E27FC236}">
              <a16:creationId xmlns:a16="http://schemas.microsoft.com/office/drawing/2014/main" id="{34884898-7F8D-4677-9707-B8CCB6BF0B06}"/>
            </a:ext>
          </a:extLst>
        </xdr:cNvPr>
        <xdr:cNvSpPr txBox="1"/>
      </xdr:nvSpPr>
      <xdr:spPr>
        <a:xfrm>
          <a:off x="6737427" y="17959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2" name="正方形/長方形 491">
          <a:extLst>
            <a:ext uri="{FF2B5EF4-FFF2-40B4-BE49-F238E27FC236}">
              <a16:creationId xmlns:a16="http://schemas.microsoft.com/office/drawing/2014/main" id="{8DD2823E-E0C7-4E87-A1D5-57FC372491B9}"/>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3" name="正方形/長方形 492">
          <a:extLst>
            <a:ext uri="{FF2B5EF4-FFF2-40B4-BE49-F238E27FC236}">
              <a16:creationId xmlns:a16="http://schemas.microsoft.com/office/drawing/2014/main" id="{6AB4489B-4920-4EC3-B6C1-BCF565C1F45A}"/>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4" name="正方形/長方形 493">
          <a:extLst>
            <a:ext uri="{FF2B5EF4-FFF2-40B4-BE49-F238E27FC236}">
              <a16:creationId xmlns:a16="http://schemas.microsoft.com/office/drawing/2014/main" id="{4CFB5868-4E52-492A-80CF-07565E08CE4A}"/>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5" name="正方形/長方形 494">
          <a:extLst>
            <a:ext uri="{FF2B5EF4-FFF2-40B4-BE49-F238E27FC236}">
              <a16:creationId xmlns:a16="http://schemas.microsoft.com/office/drawing/2014/main" id="{C0B7056E-0440-4F0B-BB82-0FE66F2178DD}"/>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6" name="正方形/長方形 495">
          <a:extLst>
            <a:ext uri="{FF2B5EF4-FFF2-40B4-BE49-F238E27FC236}">
              <a16:creationId xmlns:a16="http://schemas.microsoft.com/office/drawing/2014/main" id="{BB950ABE-0359-4DBC-82F3-CD52C62C4A6C}"/>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7" name="正方形/長方形 496">
          <a:extLst>
            <a:ext uri="{FF2B5EF4-FFF2-40B4-BE49-F238E27FC236}">
              <a16:creationId xmlns:a16="http://schemas.microsoft.com/office/drawing/2014/main" id="{9D169310-F914-4DEA-BD22-665671A64FF2}"/>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8" name="正方形/長方形 497">
          <a:extLst>
            <a:ext uri="{FF2B5EF4-FFF2-40B4-BE49-F238E27FC236}">
              <a16:creationId xmlns:a16="http://schemas.microsoft.com/office/drawing/2014/main" id="{788E0F14-F9FF-4445-B8D2-764961FC02BC}"/>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9" name="正方形/長方形 498">
          <a:extLst>
            <a:ext uri="{FF2B5EF4-FFF2-40B4-BE49-F238E27FC236}">
              <a16:creationId xmlns:a16="http://schemas.microsoft.com/office/drawing/2014/main" id="{0676077A-E3A0-4E2A-9916-9E02C9187AC1}"/>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0" name="テキスト ボックス 499">
          <a:extLst>
            <a:ext uri="{FF2B5EF4-FFF2-40B4-BE49-F238E27FC236}">
              <a16:creationId xmlns:a16="http://schemas.microsoft.com/office/drawing/2014/main" id="{F1544744-6EF0-47FC-BF59-9856E7947E65}"/>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1" name="直線コネクタ 500">
          <a:extLst>
            <a:ext uri="{FF2B5EF4-FFF2-40B4-BE49-F238E27FC236}">
              <a16:creationId xmlns:a16="http://schemas.microsoft.com/office/drawing/2014/main" id="{C875DEA4-83E3-4690-AE97-3141C17FEC47}"/>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2" name="テキスト ボックス 501">
          <a:extLst>
            <a:ext uri="{FF2B5EF4-FFF2-40B4-BE49-F238E27FC236}">
              <a16:creationId xmlns:a16="http://schemas.microsoft.com/office/drawing/2014/main" id="{C0779E99-541E-4A3D-9020-DCA24D6274F4}"/>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3" name="直線コネクタ 502">
          <a:extLst>
            <a:ext uri="{FF2B5EF4-FFF2-40B4-BE49-F238E27FC236}">
              <a16:creationId xmlns:a16="http://schemas.microsoft.com/office/drawing/2014/main" id="{58A5489F-D30E-4A39-ACDF-928003CED964}"/>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4" name="テキスト ボックス 503">
          <a:extLst>
            <a:ext uri="{FF2B5EF4-FFF2-40B4-BE49-F238E27FC236}">
              <a16:creationId xmlns:a16="http://schemas.microsoft.com/office/drawing/2014/main" id="{A8ADE469-2976-49BE-8A0C-EFD41A4F976B}"/>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5" name="直線コネクタ 504">
          <a:extLst>
            <a:ext uri="{FF2B5EF4-FFF2-40B4-BE49-F238E27FC236}">
              <a16:creationId xmlns:a16="http://schemas.microsoft.com/office/drawing/2014/main" id="{CF4043C5-5843-4BFA-9E2D-513F931B6F9A}"/>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6" name="テキスト ボックス 505">
          <a:extLst>
            <a:ext uri="{FF2B5EF4-FFF2-40B4-BE49-F238E27FC236}">
              <a16:creationId xmlns:a16="http://schemas.microsoft.com/office/drawing/2014/main" id="{A035EFF3-24C7-4319-9503-4FD9F278B5A8}"/>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7" name="直線コネクタ 506">
          <a:extLst>
            <a:ext uri="{FF2B5EF4-FFF2-40B4-BE49-F238E27FC236}">
              <a16:creationId xmlns:a16="http://schemas.microsoft.com/office/drawing/2014/main" id="{4E9DC8C7-5D82-43FD-8862-532C77D1D80A}"/>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8" name="テキスト ボックス 507">
          <a:extLst>
            <a:ext uri="{FF2B5EF4-FFF2-40B4-BE49-F238E27FC236}">
              <a16:creationId xmlns:a16="http://schemas.microsoft.com/office/drawing/2014/main" id="{7B41BBDC-8095-481F-9C82-E410BDC018C1}"/>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9" name="直線コネクタ 508">
          <a:extLst>
            <a:ext uri="{FF2B5EF4-FFF2-40B4-BE49-F238E27FC236}">
              <a16:creationId xmlns:a16="http://schemas.microsoft.com/office/drawing/2014/main" id="{95D84055-4699-44FB-964B-8190CDED64B3}"/>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0" name="テキスト ボックス 509">
          <a:extLst>
            <a:ext uri="{FF2B5EF4-FFF2-40B4-BE49-F238E27FC236}">
              <a16:creationId xmlns:a16="http://schemas.microsoft.com/office/drawing/2014/main" id="{E8C6A3F0-7BD1-4B79-9E00-02507C62642C}"/>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1" name="直線コネクタ 510">
          <a:extLst>
            <a:ext uri="{FF2B5EF4-FFF2-40B4-BE49-F238E27FC236}">
              <a16:creationId xmlns:a16="http://schemas.microsoft.com/office/drawing/2014/main" id="{9442B480-B235-4F02-8649-50BF3DCD9C86}"/>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2" name="テキスト ボックス 511">
          <a:extLst>
            <a:ext uri="{FF2B5EF4-FFF2-40B4-BE49-F238E27FC236}">
              <a16:creationId xmlns:a16="http://schemas.microsoft.com/office/drawing/2014/main" id="{ED8ED8E7-E545-4363-8264-A95E0DCBA70C}"/>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627EC463-5541-4AE4-A08C-36AF5A42E727}"/>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4" name="テキスト ボックス 513">
          <a:extLst>
            <a:ext uri="{FF2B5EF4-FFF2-40B4-BE49-F238E27FC236}">
              <a16:creationId xmlns:a16="http://schemas.microsoft.com/office/drawing/2014/main" id="{AEFF1B03-F8A8-42BD-BCA9-B2653A6A0E66}"/>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5" name="【一般廃棄物処理施設】&#10;有形固定資産減価償却率グラフ枠">
          <a:extLst>
            <a:ext uri="{FF2B5EF4-FFF2-40B4-BE49-F238E27FC236}">
              <a16:creationId xmlns:a16="http://schemas.microsoft.com/office/drawing/2014/main" id="{815FE476-7700-457D-97F3-AAD4366E3051}"/>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156210</xdr:rowOff>
    </xdr:from>
    <xdr:to>
      <xdr:col>85</xdr:col>
      <xdr:colOff>126364</xdr:colOff>
      <xdr:row>41</xdr:row>
      <xdr:rowOff>15240</xdr:rowOff>
    </xdr:to>
    <xdr:cxnSp macro="">
      <xdr:nvCxnSpPr>
        <xdr:cNvPr id="516" name="直線コネクタ 515">
          <a:extLst>
            <a:ext uri="{FF2B5EF4-FFF2-40B4-BE49-F238E27FC236}">
              <a16:creationId xmlns:a16="http://schemas.microsoft.com/office/drawing/2014/main" id="{B463E7D0-5978-42C6-8DE7-0ACE3448A9F7}"/>
            </a:ext>
          </a:extLst>
        </xdr:cNvPr>
        <xdr:cNvCxnSpPr/>
      </xdr:nvCxnSpPr>
      <xdr:spPr>
        <a:xfrm flipV="1">
          <a:off x="16318864" y="5814060"/>
          <a:ext cx="0" cy="1230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19067</xdr:rowOff>
    </xdr:from>
    <xdr:ext cx="405111" cy="259045"/>
    <xdr:sp macro="" textlink="">
      <xdr:nvSpPr>
        <xdr:cNvPr id="517" name="【一般廃棄物処理施設】&#10;有形固定資産減価償却率最小値テキスト">
          <a:extLst>
            <a:ext uri="{FF2B5EF4-FFF2-40B4-BE49-F238E27FC236}">
              <a16:creationId xmlns:a16="http://schemas.microsoft.com/office/drawing/2014/main" id="{4ACFABF7-7A34-4974-AB10-24D4391C3D0B}"/>
            </a:ext>
          </a:extLst>
        </xdr:cNvPr>
        <xdr:cNvSpPr txBox="1"/>
      </xdr:nvSpPr>
      <xdr:spPr>
        <a:xfrm>
          <a:off x="16357600" y="7048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15240</xdr:rowOff>
    </xdr:from>
    <xdr:to>
      <xdr:col>86</xdr:col>
      <xdr:colOff>25400</xdr:colOff>
      <xdr:row>41</xdr:row>
      <xdr:rowOff>15240</xdr:rowOff>
    </xdr:to>
    <xdr:cxnSp macro="">
      <xdr:nvCxnSpPr>
        <xdr:cNvPr id="518" name="直線コネクタ 517">
          <a:extLst>
            <a:ext uri="{FF2B5EF4-FFF2-40B4-BE49-F238E27FC236}">
              <a16:creationId xmlns:a16="http://schemas.microsoft.com/office/drawing/2014/main" id="{3D156ED0-7EB4-471B-AC4C-7015336539B6}"/>
            </a:ext>
          </a:extLst>
        </xdr:cNvPr>
        <xdr:cNvCxnSpPr/>
      </xdr:nvCxnSpPr>
      <xdr:spPr>
        <a:xfrm>
          <a:off x="16230600" y="70446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102887</xdr:rowOff>
    </xdr:from>
    <xdr:ext cx="405111" cy="259045"/>
    <xdr:sp macro="" textlink="">
      <xdr:nvSpPr>
        <xdr:cNvPr id="519" name="【一般廃棄物処理施設】&#10;有形固定資産減価償却率最大値テキスト">
          <a:extLst>
            <a:ext uri="{FF2B5EF4-FFF2-40B4-BE49-F238E27FC236}">
              <a16:creationId xmlns:a16="http://schemas.microsoft.com/office/drawing/2014/main" id="{E17EBA47-36E3-450F-A565-D9326327101E}"/>
            </a:ext>
          </a:extLst>
        </xdr:cNvPr>
        <xdr:cNvSpPr txBox="1"/>
      </xdr:nvSpPr>
      <xdr:spPr>
        <a:xfrm>
          <a:off x="16357600" y="5589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156210</xdr:rowOff>
    </xdr:from>
    <xdr:to>
      <xdr:col>86</xdr:col>
      <xdr:colOff>25400</xdr:colOff>
      <xdr:row>33</xdr:row>
      <xdr:rowOff>156210</xdr:rowOff>
    </xdr:to>
    <xdr:cxnSp macro="">
      <xdr:nvCxnSpPr>
        <xdr:cNvPr id="520" name="直線コネクタ 519">
          <a:extLst>
            <a:ext uri="{FF2B5EF4-FFF2-40B4-BE49-F238E27FC236}">
              <a16:creationId xmlns:a16="http://schemas.microsoft.com/office/drawing/2014/main" id="{DD390320-0EB0-4A0D-A661-4E35D2BE618E}"/>
            </a:ext>
          </a:extLst>
        </xdr:cNvPr>
        <xdr:cNvCxnSpPr/>
      </xdr:nvCxnSpPr>
      <xdr:spPr>
        <a:xfrm>
          <a:off x="16230600" y="581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125747</xdr:rowOff>
    </xdr:from>
    <xdr:ext cx="405111" cy="259045"/>
    <xdr:sp macro="" textlink="">
      <xdr:nvSpPr>
        <xdr:cNvPr id="521" name="【一般廃棄物処理施設】&#10;有形固定資産減価償却率平均値テキスト">
          <a:extLst>
            <a:ext uri="{FF2B5EF4-FFF2-40B4-BE49-F238E27FC236}">
              <a16:creationId xmlns:a16="http://schemas.microsoft.com/office/drawing/2014/main" id="{A233532C-5F35-45DC-83DF-AF87F0421D3E}"/>
            </a:ext>
          </a:extLst>
        </xdr:cNvPr>
        <xdr:cNvSpPr txBox="1"/>
      </xdr:nvSpPr>
      <xdr:spPr>
        <a:xfrm>
          <a:off x="16357600" y="64693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147320</xdr:rowOff>
    </xdr:from>
    <xdr:to>
      <xdr:col>85</xdr:col>
      <xdr:colOff>177800</xdr:colOff>
      <xdr:row>38</xdr:row>
      <xdr:rowOff>77470</xdr:rowOff>
    </xdr:to>
    <xdr:sp macro="" textlink="">
      <xdr:nvSpPr>
        <xdr:cNvPr id="522" name="フローチャート: 判断 521">
          <a:extLst>
            <a:ext uri="{FF2B5EF4-FFF2-40B4-BE49-F238E27FC236}">
              <a16:creationId xmlns:a16="http://schemas.microsoft.com/office/drawing/2014/main" id="{59A2C16A-86BA-441B-840B-A38E0371E019}"/>
            </a:ext>
          </a:extLst>
        </xdr:cNvPr>
        <xdr:cNvSpPr/>
      </xdr:nvSpPr>
      <xdr:spPr>
        <a:xfrm>
          <a:off x="16268700" y="649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88265</xdr:rowOff>
    </xdr:from>
    <xdr:to>
      <xdr:col>81</xdr:col>
      <xdr:colOff>101600</xdr:colOff>
      <xdr:row>38</xdr:row>
      <xdr:rowOff>18415</xdr:rowOff>
    </xdr:to>
    <xdr:sp macro="" textlink="">
      <xdr:nvSpPr>
        <xdr:cNvPr id="523" name="フローチャート: 判断 522">
          <a:extLst>
            <a:ext uri="{FF2B5EF4-FFF2-40B4-BE49-F238E27FC236}">
              <a16:creationId xmlns:a16="http://schemas.microsoft.com/office/drawing/2014/main" id="{541FEA8B-E9CE-423E-9B8A-CC9CA9D201EF}"/>
            </a:ext>
          </a:extLst>
        </xdr:cNvPr>
        <xdr:cNvSpPr/>
      </xdr:nvSpPr>
      <xdr:spPr>
        <a:xfrm>
          <a:off x="15430500" y="6431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57785</xdr:rowOff>
    </xdr:from>
    <xdr:to>
      <xdr:col>76</xdr:col>
      <xdr:colOff>165100</xdr:colOff>
      <xdr:row>37</xdr:row>
      <xdr:rowOff>159385</xdr:rowOff>
    </xdr:to>
    <xdr:sp macro="" textlink="">
      <xdr:nvSpPr>
        <xdr:cNvPr id="524" name="フローチャート: 判断 523">
          <a:extLst>
            <a:ext uri="{FF2B5EF4-FFF2-40B4-BE49-F238E27FC236}">
              <a16:creationId xmlns:a16="http://schemas.microsoft.com/office/drawing/2014/main" id="{8EC3ADA9-6A61-4508-99C4-CA7877C66D11}"/>
            </a:ext>
          </a:extLst>
        </xdr:cNvPr>
        <xdr:cNvSpPr/>
      </xdr:nvSpPr>
      <xdr:spPr>
        <a:xfrm>
          <a:off x="14541500" y="640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97790</xdr:rowOff>
    </xdr:from>
    <xdr:to>
      <xdr:col>72</xdr:col>
      <xdr:colOff>38100</xdr:colOff>
      <xdr:row>38</xdr:row>
      <xdr:rowOff>27940</xdr:rowOff>
    </xdr:to>
    <xdr:sp macro="" textlink="">
      <xdr:nvSpPr>
        <xdr:cNvPr id="525" name="フローチャート: 判断 524">
          <a:extLst>
            <a:ext uri="{FF2B5EF4-FFF2-40B4-BE49-F238E27FC236}">
              <a16:creationId xmlns:a16="http://schemas.microsoft.com/office/drawing/2014/main" id="{5390D2B9-6333-4D1E-9D81-B95EB403D3D2}"/>
            </a:ext>
          </a:extLst>
        </xdr:cNvPr>
        <xdr:cNvSpPr/>
      </xdr:nvSpPr>
      <xdr:spPr>
        <a:xfrm>
          <a:off x="13652500" y="6441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158750</xdr:rowOff>
    </xdr:from>
    <xdr:to>
      <xdr:col>67</xdr:col>
      <xdr:colOff>101600</xdr:colOff>
      <xdr:row>38</xdr:row>
      <xdr:rowOff>88900</xdr:rowOff>
    </xdr:to>
    <xdr:sp macro="" textlink="">
      <xdr:nvSpPr>
        <xdr:cNvPr id="526" name="フローチャート: 判断 525">
          <a:extLst>
            <a:ext uri="{FF2B5EF4-FFF2-40B4-BE49-F238E27FC236}">
              <a16:creationId xmlns:a16="http://schemas.microsoft.com/office/drawing/2014/main" id="{ABAEB724-A0FF-4C55-B7AE-C63E000B835B}"/>
            </a:ext>
          </a:extLst>
        </xdr:cNvPr>
        <xdr:cNvSpPr/>
      </xdr:nvSpPr>
      <xdr:spPr>
        <a:xfrm>
          <a:off x="12763500" y="650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E72C4D07-FAE2-490B-A21F-20ADD426A50B}"/>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7CFFA32A-156C-4DAF-B28D-52990861C262}"/>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96DF6F54-20FE-46A8-B373-B368942B1BC3}"/>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1BE7B285-72C6-47C0-8992-43F709F4E11A}"/>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CCE72D24-301E-48AD-A653-7F530C158536}"/>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33020</xdr:rowOff>
    </xdr:from>
    <xdr:to>
      <xdr:col>85</xdr:col>
      <xdr:colOff>177800</xdr:colOff>
      <xdr:row>37</xdr:row>
      <xdr:rowOff>134620</xdr:rowOff>
    </xdr:to>
    <xdr:sp macro="" textlink="">
      <xdr:nvSpPr>
        <xdr:cNvPr id="532" name="楕円 531">
          <a:extLst>
            <a:ext uri="{FF2B5EF4-FFF2-40B4-BE49-F238E27FC236}">
              <a16:creationId xmlns:a16="http://schemas.microsoft.com/office/drawing/2014/main" id="{7B09E9BF-2A27-4E7F-8A7D-25F61138DFEB}"/>
            </a:ext>
          </a:extLst>
        </xdr:cNvPr>
        <xdr:cNvSpPr/>
      </xdr:nvSpPr>
      <xdr:spPr>
        <a:xfrm>
          <a:off x="16268700" y="6376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55897</xdr:rowOff>
    </xdr:from>
    <xdr:ext cx="405111" cy="259045"/>
    <xdr:sp macro="" textlink="">
      <xdr:nvSpPr>
        <xdr:cNvPr id="533" name="【一般廃棄物処理施設】&#10;有形固定資産減価償却率該当値テキスト">
          <a:extLst>
            <a:ext uri="{FF2B5EF4-FFF2-40B4-BE49-F238E27FC236}">
              <a16:creationId xmlns:a16="http://schemas.microsoft.com/office/drawing/2014/main" id="{229E1B09-EB64-4421-B4DE-9D2FD3390EA0}"/>
            </a:ext>
          </a:extLst>
        </xdr:cNvPr>
        <xdr:cNvSpPr txBox="1"/>
      </xdr:nvSpPr>
      <xdr:spPr>
        <a:xfrm>
          <a:off x="16357600" y="6228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156845</xdr:rowOff>
    </xdr:from>
    <xdr:to>
      <xdr:col>81</xdr:col>
      <xdr:colOff>101600</xdr:colOff>
      <xdr:row>37</xdr:row>
      <xdr:rowOff>86995</xdr:rowOff>
    </xdr:to>
    <xdr:sp macro="" textlink="">
      <xdr:nvSpPr>
        <xdr:cNvPr id="534" name="楕円 533">
          <a:extLst>
            <a:ext uri="{FF2B5EF4-FFF2-40B4-BE49-F238E27FC236}">
              <a16:creationId xmlns:a16="http://schemas.microsoft.com/office/drawing/2014/main" id="{5D3EBCC0-9E0B-4DB2-A697-8327731F03D4}"/>
            </a:ext>
          </a:extLst>
        </xdr:cNvPr>
        <xdr:cNvSpPr/>
      </xdr:nvSpPr>
      <xdr:spPr>
        <a:xfrm>
          <a:off x="15430500" y="6329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36195</xdr:rowOff>
    </xdr:from>
    <xdr:to>
      <xdr:col>85</xdr:col>
      <xdr:colOff>127000</xdr:colOff>
      <xdr:row>37</xdr:row>
      <xdr:rowOff>83820</xdr:rowOff>
    </xdr:to>
    <xdr:cxnSp macro="">
      <xdr:nvCxnSpPr>
        <xdr:cNvPr id="535" name="直線コネクタ 534">
          <a:extLst>
            <a:ext uri="{FF2B5EF4-FFF2-40B4-BE49-F238E27FC236}">
              <a16:creationId xmlns:a16="http://schemas.microsoft.com/office/drawing/2014/main" id="{F3871948-B701-4E5A-80AA-0CF3D7661FB1}"/>
            </a:ext>
          </a:extLst>
        </xdr:cNvPr>
        <xdr:cNvCxnSpPr/>
      </xdr:nvCxnSpPr>
      <xdr:spPr>
        <a:xfrm>
          <a:off x="15481300" y="6379845"/>
          <a:ext cx="8382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105410</xdr:rowOff>
    </xdr:from>
    <xdr:to>
      <xdr:col>76</xdr:col>
      <xdr:colOff>165100</xdr:colOff>
      <xdr:row>37</xdr:row>
      <xdr:rowOff>35560</xdr:rowOff>
    </xdr:to>
    <xdr:sp macro="" textlink="">
      <xdr:nvSpPr>
        <xdr:cNvPr id="536" name="楕円 535">
          <a:extLst>
            <a:ext uri="{FF2B5EF4-FFF2-40B4-BE49-F238E27FC236}">
              <a16:creationId xmlns:a16="http://schemas.microsoft.com/office/drawing/2014/main" id="{A190F04A-1450-4674-AB60-0452A2876DA0}"/>
            </a:ext>
          </a:extLst>
        </xdr:cNvPr>
        <xdr:cNvSpPr/>
      </xdr:nvSpPr>
      <xdr:spPr>
        <a:xfrm>
          <a:off x="14541500" y="6277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156210</xdr:rowOff>
    </xdr:from>
    <xdr:to>
      <xdr:col>81</xdr:col>
      <xdr:colOff>50800</xdr:colOff>
      <xdr:row>37</xdr:row>
      <xdr:rowOff>36195</xdr:rowOff>
    </xdr:to>
    <xdr:cxnSp macro="">
      <xdr:nvCxnSpPr>
        <xdr:cNvPr id="537" name="直線コネクタ 536">
          <a:extLst>
            <a:ext uri="{FF2B5EF4-FFF2-40B4-BE49-F238E27FC236}">
              <a16:creationId xmlns:a16="http://schemas.microsoft.com/office/drawing/2014/main" id="{78467B77-A8D3-4596-A90A-B65A4E078744}"/>
            </a:ext>
          </a:extLst>
        </xdr:cNvPr>
        <xdr:cNvCxnSpPr/>
      </xdr:nvCxnSpPr>
      <xdr:spPr>
        <a:xfrm>
          <a:off x="14592300" y="632841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156845</xdr:rowOff>
    </xdr:from>
    <xdr:to>
      <xdr:col>72</xdr:col>
      <xdr:colOff>38100</xdr:colOff>
      <xdr:row>38</xdr:row>
      <xdr:rowOff>86995</xdr:rowOff>
    </xdr:to>
    <xdr:sp macro="" textlink="">
      <xdr:nvSpPr>
        <xdr:cNvPr id="538" name="楕円 537">
          <a:extLst>
            <a:ext uri="{FF2B5EF4-FFF2-40B4-BE49-F238E27FC236}">
              <a16:creationId xmlns:a16="http://schemas.microsoft.com/office/drawing/2014/main" id="{0EB1F30E-0476-45C1-BA29-D3498E8EBCC5}"/>
            </a:ext>
          </a:extLst>
        </xdr:cNvPr>
        <xdr:cNvSpPr/>
      </xdr:nvSpPr>
      <xdr:spPr>
        <a:xfrm>
          <a:off x="13652500" y="6500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156210</xdr:rowOff>
    </xdr:from>
    <xdr:to>
      <xdr:col>76</xdr:col>
      <xdr:colOff>114300</xdr:colOff>
      <xdr:row>38</xdr:row>
      <xdr:rowOff>36195</xdr:rowOff>
    </xdr:to>
    <xdr:cxnSp macro="">
      <xdr:nvCxnSpPr>
        <xdr:cNvPr id="539" name="直線コネクタ 538">
          <a:extLst>
            <a:ext uri="{FF2B5EF4-FFF2-40B4-BE49-F238E27FC236}">
              <a16:creationId xmlns:a16="http://schemas.microsoft.com/office/drawing/2014/main" id="{2A0ECA7C-3083-4EBD-8BC9-02F8E567F995}"/>
            </a:ext>
          </a:extLst>
        </xdr:cNvPr>
        <xdr:cNvCxnSpPr/>
      </xdr:nvCxnSpPr>
      <xdr:spPr>
        <a:xfrm flipV="1">
          <a:off x="13703300" y="6328410"/>
          <a:ext cx="889000" cy="222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9542</xdr:rowOff>
    </xdr:from>
    <xdr:ext cx="405111" cy="259045"/>
    <xdr:sp macro="" textlink="">
      <xdr:nvSpPr>
        <xdr:cNvPr id="540" name="n_1aveValue【一般廃棄物処理施設】&#10;有形固定資産減価償却率">
          <a:extLst>
            <a:ext uri="{FF2B5EF4-FFF2-40B4-BE49-F238E27FC236}">
              <a16:creationId xmlns:a16="http://schemas.microsoft.com/office/drawing/2014/main" id="{4ACB664F-648B-44AE-9322-07E8EC576DD5}"/>
            </a:ext>
          </a:extLst>
        </xdr:cNvPr>
        <xdr:cNvSpPr txBox="1"/>
      </xdr:nvSpPr>
      <xdr:spPr>
        <a:xfrm>
          <a:off x="15266044" y="6524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150512</xdr:rowOff>
    </xdr:from>
    <xdr:ext cx="405111" cy="259045"/>
    <xdr:sp macro="" textlink="">
      <xdr:nvSpPr>
        <xdr:cNvPr id="541" name="n_2aveValue【一般廃棄物処理施設】&#10;有形固定資産減価償却率">
          <a:extLst>
            <a:ext uri="{FF2B5EF4-FFF2-40B4-BE49-F238E27FC236}">
              <a16:creationId xmlns:a16="http://schemas.microsoft.com/office/drawing/2014/main" id="{3DA53BE9-4DBF-4374-B4C7-2F38B8FEB0A7}"/>
            </a:ext>
          </a:extLst>
        </xdr:cNvPr>
        <xdr:cNvSpPr txBox="1"/>
      </xdr:nvSpPr>
      <xdr:spPr>
        <a:xfrm>
          <a:off x="14389744" y="6494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44467</xdr:rowOff>
    </xdr:from>
    <xdr:ext cx="405111" cy="259045"/>
    <xdr:sp macro="" textlink="">
      <xdr:nvSpPr>
        <xdr:cNvPr id="542" name="n_3aveValue【一般廃棄物処理施設】&#10;有形固定資産減価償却率">
          <a:extLst>
            <a:ext uri="{FF2B5EF4-FFF2-40B4-BE49-F238E27FC236}">
              <a16:creationId xmlns:a16="http://schemas.microsoft.com/office/drawing/2014/main" id="{066458CA-9C30-4499-AFB8-46865F579BA4}"/>
            </a:ext>
          </a:extLst>
        </xdr:cNvPr>
        <xdr:cNvSpPr txBox="1"/>
      </xdr:nvSpPr>
      <xdr:spPr>
        <a:xfrm>
          <a:off x="13500744" y="6216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105427</xdr:rowOff>
    </xdr:from>
    <xdr:ext cx="405111" cy="259045"/>
    <xdr:sp macro="" textlink="">
      <xdr:nvSpPr>
        <xdr:cNvPr id="543" name="n_4aveValue【一般廃棄物処理施設】&#10;有形固定資産減価償却率">
          <a:extLst>
            <a:ext uri="{FF2B5EF4-FFF2-40B4-BE49-F238E27FC236}">
              <a16:creationId xmlns:a16="http://schemas.microsoft.com/office/drawing/2014/main" id="{FE097E97-F863-44FF-92B5-368A6B81F2A1}"/>
            </a:ext>
          </a:extLst>
        </xdr:cNvPr>
        <xdr:cNvSpPr txBox="1"/>
      </xdr:nvSpPr>
      <xdr:spPr>
        <a:xfrm>
          <a:off x="12611744" y="627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103522</xdr:rowOff>
    </xdr:from>
    <xdr:ext cx="405111" cy="259045"/>
    <xdr:sp macro="" textlink="">
      <xdr:nvSpPr>
        <xdr:cNvPr id="544" name="n_1mainValue【一般廃棄物処理施設】&#10;有形固定資産減価償却率">
          <a:extLst>
            <a:ext uri="{FF2B5EF4-FFF2-40B4-BE49-F238E27FC236}">
              <a16:creationId xmlns:a16="http://schemas.microsoft.com/office/drawing/2014/main" id="{AD4008E3-7748-4391-8BF6-998FF15F9C30}"/>
            </a:ext>
          </a:extLst>
        </xdr:cNvPr>
        <xdr:cNvSpPr txBox="1"/>
      </xdr:nvSpPr>
      <xdr:spPr>
        <a:xfrm>
          <a:off x="15266044" y="6104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52087</xdr:rowOff>
    </xdr:from>
    <xdr:ext cx="405111" cy="259045"/>
    <xdr:sp macro="" textlink="">
      <xdr:nvSpPr>
        <xdr:cNvPr id="545" name="n_2mainValue【一般廃棄物処理施設】&#10;有形固定資産減価償却率">
          <a:extLst>
            <a:ext uri="{FF2B5EF4-FFF2-40B4-BE49-F238E27FC236}">
              <a16:creationId xmlns:a16="http://schemas.microsoft.com/office/drawing/2014/main" id="{14C039DE-1033-47D6-B29D-3C05063C0442}"/>
            </a:ext>
          </a:extLst>
        </xdr:cNvPr>
        <xdr:cNvSpPr txBox="1"/>
      </xdr:nvSpPr>
      <xdr:spPr>
        <a:xfrm>
          <a:off x="14389744" y="605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78122</xdr:rowOff>
    </xdr:from>
    <xdr:ext cx="405111" cy="259045"/>
    <xdr:sp macro="" textlink="">
      <xdr:nvSpPr>
        <xdr:cNvPr id="546" name="n_3mainValue【一般廃棄物処理施設】&#10;有形固定資産減価償却率">
          <a:extLst>
            <a:ext uri="{FF2B5EF4-FFF2-40B4-BE49-F238E27FC236}">
              <a16:creationId xmlns:a16="http://schemas.microsoft.com/office/drawing/2014/main" id="{36A46136-E8D5-48B6-9042-3FE5965A61B1}"/>
            </a:ext>
          </a:extLst>
        </xdr:cNvPr>
        <xdr:cNvSpPr txBox="1"/>
      </xdr:nvSpPr>
      <xdr:spPr>
        <a:xfrm>
          <a:off x="13500744" y="6593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7" name="正方形/長方形 546">
          <a:extLst>
            <a:ext uri="{FF2B5EF4-FFF2-40B4-BE49-F238E27FC236}">
              <a16:creationId xmlns:a16="http://schemas.microsoft.com/office/drawing/2014/main" id="{0267A788-4133-4027-97CC-56272DB177B1}"/>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8" name="正方形/長方形 547">
          <a:extLst>
            <a:ext uri="{FF2B5EF4-FFF2-40B4-BE49-F238E27FC236}">
              <a16:creationId xmlns:a16="http://schemas.microsoft.com/office/drawing/2014/main" id="{FD1F1523-7ED4-4AD9-BB5C-A37A8500936B}"/>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9" name="正方形/長方形 548">
          <a:extLst>
            <a:ext uri="{FF2B5EF4-FFF2-40B4-BE49-F238E27FC236}">
              <a16:creationId xmlns:a16="http://schemas.microsoft.com/office/drawing/2014/main" id="{089E0EA8-DE3E-407A-BE09-54E1DE05AC79}"/>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0" name="正方形/長方形 549">
          <a:extLst>
            <a:ext uri="{FF2B5EF4-FFF2-40B4-BE49-F238E27FC236}">
              <a16:creationId xmlns:a16="http://schemas.microsoft.com/office/drawing/2014/main" id="{09B35C8D-7F75-4E59-9BB3-24495BBEF911}"/>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1" name="正方形/長方形 550">
          <a:extLst>
            <a:ext uri="{FF2B5EF4-FFF2-40B4-BE49-F238E27FC236}">
              <a16:creationId xmlns:a16="http://schemas.microsoft.com/office/drawing/2014/main" id="{77856ACB-B544-45EF-918C-74DC7F1007C1}"/>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2" name="正方形/長方形 551">
          <a:extLst>
            <a:ext uri="{FF2B5EF4-FFF2-40B4-BE49-F238E27FC236}">
              <a16:creationId xmlns:a16="http://schemas.microsoft.com/office/drawing/2014/main" id="{A971E907-BE70-4A9E-9510-36FDC088557A}"/>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3" name="正方形/長方形 552">
          <a:extLst>
            <a:ext uri="{FF2B5EF4-FFF2-40B4-BE49-F238E27FC236}">
              <a16:creationId xmlns:a16="http://schemas.microsoft.com/office/drawing/2014/main" id="{C96E8326-C9BC-4D41-A2A3-2BF77A8FE5AE}"/>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4" name="正方形/長方形 553">
          <a:extLst>
            <a:ext uri="{FF2B5EF4-FFF2-40B4-BE49-F238E27FC236}">
              <a16:creationId xmlns:a16="http://schemas.microsoft.com/office/drawing/2014/main" id="{AEE74667-51C7-4E28-ACC0-8C15DA12D721}"/>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5" name="テキスト ボックス 554">
          <a:extLst>
            <a:ext uri="{FF2B5EF4-FFF2-40B4-BE49-F238E27FC236}">
              <a16:creationId xmlns:a16="http://schemas.microsoft.com/office/drawing/2014/main" id="{EFB39BE9-BAC9-4898-9514-0095C5E69A59}"/>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6" name="直線コネクタ 555">
          <a:extLst>
            <a:ext uri="{FF2B5EF4-FFF2-40B4-BE49-F238E27FC236}">
              <a16:creationId xmlns:a16="http://schemas.microsoft.com/office/drawing/2014/main" id="{AD255F56-589B-44D9-A0F5-BA09648548D5}"/>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57" name="直線コネクタ 556">
          <a:extLst>
            <a:ext uri="{FF2B5EF4-FFF2-40B4-BE49-F238E27FC236}">
              <a16:creationId xmlns:a16="http://schemas.microsoft.com/office/drawing/2014/main" id="{D86131DC-23F3-4A3E-9714-21448B2B34F5}"/>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58" name="テキスト ボックス 557">
          <a:extLst>
            <a:ext uri="{FF2B5EF4-FFF2-40B4-BE49-F238E27FC236}">
              <a16:creationId xmlns:a16="http://schemas.microsoft.com/office/drawing/2014/main" id="{E5CD9CC2-2CEB-45F3-A896-87FD561DD43D}"/>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59" name="直線コネクタ 558">
          <a:extLst>
            <a:ext uri="{FF2B5EF4-FFF2-40B4-BE49-F238E27FC236}">
              <a16:creationId xmlns:a16="http://schemas.microsoft.com/office/drawing/2014/main" id="{0F6075C6-CC7E-4209-A7DC-D889BA512EFF}"/>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0" name="テキスト ボックス 559">
          <a:extLst>
            <a:ext uri="{FF2B5EF4-FFF2-40B4-BE49-F238E27FC236}">
              <a16:creationId xmlns:a16="http://schemas.microsoft.com/office/drawing/2014/main" id="{3AFD3A93-8415-4201-94B4-6708D97A12C9}"/>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1" name="直線コネクタ 560">
          <a:extLst>
            <a:ext uri="{FF2B5EF4-FFF2-40B4-BE49-F238E27FC236}">
              <a16:creationId xmlns:a16="http://schemas.microsoft.com/office/drawing/2014/main" id="{476CDC23-0C8E-4B18-A3A8-BF3D1AA9C6CE}"/>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2" name="テキスト ボックス 561">
          <a:extLst>
            <a:ext uri="{FF2B5EF4-FFF2-40B4-BE49-F238E27FC236}">
              <a16:creationId xmlns:a16="http://schemas.microsoft.com/office/drawing/2014/main" id="{A7337361-3901-4F6B-A951-8C20322216FE}"/>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3" name="直線コネクタ 562">
          <a:extLst>
            <a:ext uri="{FF2B5EF4-FFF2-40B4-BE49-F238E27FC236}">
              <a16:creationId xmlns:a16="http://schemas.microsoft.com/office/drawing/2014/main" id="{085A20B7-FBF3-4F93-B845-BE0BDA119031}"/>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64" name="テキスト ボックス 563">
          <a:extLst>
            <a:ext uri="{FF2B5EF4-FFF2-40B4-BE49-F238E27FC236}">
              <a16:creationId xmlns:a16="http://schemas.microsoft.com/office/drawing/2014/main" id="{FAF2512A-C85D-435B-83CC-5E4992919EE7}"/>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5" name="直線コネクタ 564">
          <a:extLst>
            <a:ext uri="{FF2B5EF4-FFF2-40B4-BE49-F238E27FC236}">
              <a16:creationId xmlns:a16="http://schemas.microsoft.com/office/drawing/2014/main" id="{02941231-637D-4167-9F8A-FD00FEF38476}"/>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66" name="テキスト ボックス 565">
          <a:extLst>
            <a:ext uri="{FF2B5EF4-FFF2-40B4-BE49-F238E27FC236}">
              <a16:creationId xmlns:a16="http://schemas.microsoft.com/office/drawing/2014/main" id="{A00F3584-EBDE-4AEB-B951-C900F35E9EF4}"/>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a:extLst>
            <a:ext uri="{FF2B5EF4-FFF2-40B4-BE49-F238E27FC236}">
              <a16:creationId xmlns:a16="http://schemas.microsoft.com/office/drawing/2014/main" id="{9CF40F2C-7725-40FC-B348-2D46F07FB3B5}"/>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8" name="テキスト ボックス 567">
          <a:extLst>
            <a:ext uri="{FF2B5EF4-FFF2-40B4-BE49-F238E27FC236}">
              <a16:creationId xmlns:a16="http://schemas.microsoft.com/office/drawing/2014/main" id="{0F24E2AA-6474-49B6-8012-9BED888A0566}"/>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9" name="【一般廃棄物処理施設】&#10;一人当たり有形固定資産（償却資産）額グラフ枠">
          <a:extLst>
            <a:ext uri="{FF2B5EF4-FFF2-40B4-BE49-F238E27FC236}">
              <a16:creationId xmlns:a16="http://schemas.microsoft.com/office/drawing/2014/main" id="{DC2A32D2-E9ED-49A7-A90D-16E92F255CD7}"/>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97463</xdr:rowOff>
    </xdr:from>
    <xdr:to>
      <xdr:col>116</xdr:col>
      <xdr:colOff>62864</xdr:colOff>
      <xdr:row>41</xdr:row>
      <xdr:rowOff>81824</xdr:rowOff>
    </xdr:to>
    <xdr:cxnSp macro="">
      <xdr:nvCxnSpPr>
        <xdr:cNvPr id="570" name="直線コネクタ 569">
          <a:extLst>
            <a:ext uri="{FF2B5EF4-FFF2-40B4-BE49-F238E27FC236}">
              <a16:creationId xmlns:a16="http://schemas.microsoft.com/office/drawing/2014/main" id="{20EAAF59-D576-4BDB-A7FB-6F377B6D915A}"/>
            </a:ext>
          </a:extLst>
        </xdr:cNvPr>
        <xdr:cNvCxnSpPr/>
      </xdr:nvCxnSpPr>
      <xdr:spPr>
        <a:xfrm flipV="1">
          <a:off x="22160864" y="5926763"/>
          <a:ext cx="0" cy="11845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85651</xdr:rowOff>
    </xdr:from>
    <xdr:ext cx="534377" cy="259045"/>
    <xdr:sp macro="" textlink="">
      <xdr:nvSpPr>
        <xdr:cNvPr id="571" name="【一般廃棄物処理施設】&#10;一人当たり有形固定資産（償却資産）額最小値テキスト">
          <a:extLst>
            <a:ext uri="{FF2B5EF4-FFF2-40B4-BE49-F238E27FC236}">
              <a16:creationId xmlns:a16="http://schemas.microsoft.com/office/drawing/2014/main" id="{276DDC42-FB14-496C-B42E-A131AFC5A9D4}"/>
            </a:ext>
          </a:extLst>
        </xdr:cNvPr>
        <xdr:cNvSpPr txBox="1"/>
      </xdr:nvSpPr>
      <xdr:spPr>
        <a:xfrm>
          <a:off x="22199600" y="7115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81824</xdr:rowOff>
    </xdr:from>
    <xdr:to>
      <xdr:col>116</xdr:col>
      <xdr:colOff>152400</xdr:colOff>
      <xdr:row>41</xdr:row>
      <xdr:rowOff>81824</xdr:rowOff>
    </xdr:to>
    <xdr:cxnSp macro="">
      <xdr:nvCxnSpPr>
        <xdr:cNvPr id="572" name="直線コネクタ 571">
          <a:extLst>
            <a:ext uri="{FF2B5EF4-FFF2-40B4-BE49-F238E27FC236}">
              <a16:creationId xmlns:a16="http://schemas.microsoft.com/office/drawing/2014/main" id="{D4199167-73E7-4C86-9E6C-AA17D94EFF8B}"/>
            </a:ext>
          </a:extLst>
        </xdr:cNvPr>
        <xdr:cNvCxnSpPr/>
      </xdr:nvCxnSpPr>
      <xdr:spPr>
        <a:xfrm>
          <a:off x="22072600" y="71112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44140</xdr:rowOff>
    </xdr:from>
    <xdr:ext cx="599010" cy="259045"/>
    <xdr:sp macro="" textlink="">
      <xdr:nvSpPr>
        <xdr:cNvPr id="573" name="【一般廃棄物処理施設】&#10;一人当たり有形固定資産（償却資産）額最大値テキスト">
          <a:extLst>
            <a:ext uri="{FF2B5EF4-FFF2-40B4-BE49-F238E27FC236}">
              <a16:creationId xmlns:a16="http://schemas.microsoft.com/office/drawing/2014/main" id="{DBC2FF39-239E-44FB-AC38-F70A187A08E2}"/>
            </a:ext>
          </a:extLst>
        </xdr:cNvPr>
        <xdr:cNvSpPr txBox="1"/>
      </xdr:nvSpPr>
      <xdr:spPr>
        <a:xfrm>
          <a:off x="22199600" y="57019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344,419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97463</xdr:rowOff>
    </xdr:from>
    <xdr:to>
      <xdr:col>116</xdr:col>
      <xdr:colOff>152400</xdr:colOff>
      <xdr:row>34</xdr:row>
      <xdr:rowOff>97463</xdr:rowOff>
    </xdr:to>
    <xdr:cxnSp macro="">
      <xdr:nvCxnSpPr>
        <xdr:cNvPr id="574" name="直線コネクタ 573">
          <a:extLst>
            <a:ext uri="{FF2B5EF4-FFF2-40B4-BE49-F238E27FC236}">
              <a16:creationId xmlns:a16="http://schemas.microsoft.com/office/drawing/2014/main" id="{51CFF655-BDAC-40B3-87F5-69AF24543F9B}"/>
            </a:ext>
          </a:extLst>
        </xdr:cNvPr>
        <xdr:cNvCxnSpPr/>
      </xdr:nvCxnSpPr>
      <xdr:spPr>
        <a:xfrm>
          <a:off x="22072600" y="5926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140612</xdr:rowOff>
    </xdr:from>
    <xdr:ext cx="599010" cy="259045"/>
    <xdr:sp macro="" textlink="">
      <xdr:nvSpPr>
        <xdr:cNvPr id="575" name="【一般廃棄物処理施設】&#10;一人当たり有形固定資産（償却資産）額平均値テキスト">
          <a:extLst>
            <a:ext uri="{FF2B5EF4-FFF2-40B4-BE49-F238E27FC236}">
              <a16:creationId xmlns:a16="http://schemas.microsoft.com/office/drawing/2014/main" id="{101A303D-DFC7-4FA2-BF0E-60A747DA53F9}"/>
            </a:ext>
          </a:extLst>
        </xdr:cNvPr>
        <xdr:cNvSpPr txBox="1"/>
      </xdr:nvSpPr>
      <xdr:spPr>
        <a:xfrm>
          <a:off x="22199600" y="648426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117735</xdr:rowOff>
    </xdr:from>
    <xdr:to>
      <xdr:col>116</xdr:col>
      <xdr:colOff>114300</xdr:colOff>
      <xdr:row>39</xdr:row>
      <xdr:rowOff>47885</xdr:rowOff>
    </xdr:to>
    <xdr:sp macro="" textlink="">
      <xdr:nvSpPr>
        <xdr:cNvPr id="576" name="フローチャート: 判断 575">
          <a:extLst>
            <a:ext uri="{FF2B5EF4-FFF2-40B4-BE49-F238E27FC236}">
              <a16:creationId xmlns:a16="http://schemas.microsoft.com/office/drawing/2014/main" id="{D4D37B66-1A42-45C5-8002-4CFF29CE463E}"/>
            </a:ext>
          </a:extLst>
        </xdr:cNvPr>
        <xdr:cNvSpPr/>
      </xdr:nvSpPr>
      <xdr:spPr>
        <a:xfrm>
          <a:off x="22110700" y="6632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141277</xdr:rowOff>
    </xdr:from>
    <xdr:to>
      <xdr:col>112</xdr:col>
      <xdr:colOff>38100</xdr:colOff>
      <xdr:row>39</xdr:row>
      <xdr:rowOff>71427</xdr:rowOff>
    </xdr:to>
    <xdr:sp macro="" textlink="">
      <xdr:nvSpPr>
        <xdr:cNvPr id="577" name="フローチャート: 判断 576">
          <a:extLst>
            <a:ext uri="{FF2B5EF4-FFF2-40B4-BE49-F238E27FC236}">
              <a16:creationId xmlns:a16="http://schemas.microsoft.com/office/drawing/2014/main" id="{6C085664-6864-4182-90C1-C42BAC2774A6}"/>
            </a:ext>
          </a:extLst>
        </xdr:cNvPr>
        <xdr:cNvSpPr/>
      </xdr:nvSpPr>
      <xdr:spPr>
        <a:xfrm>
          <a:off x="21272500" y="6656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136103</xdr:rowOff>
    </xdr:from>
    <xdr:to>
      <xdr:col>107</xdr:col>
      <xdr:colOff>101600</xdr:colOff>
      <xdr:row>39</xdr:row>
      <xdr:rowOff>66253</xdr:rowOff>
    </xdr:to>
    <xdr:sp macro="" textlink="">
      <xdr:nvSpPr>
        <xdr:cNvPr id="578" name="フローチャート: 判断 577">
          <a:extLst>
            <a:ext uri="{FF2B5EF4-FFF2-40B4-BE49-F238E27FC236}">
              <a16:creationId xmlns:a16="http://schemas.microsoft.com/office/drawing/2014/main" id="{755D56AE-028A-4D96-AEDD-A73E7079B555}"/>
            </a:ext>
          </a:extLst>
        </xdr:cNvPr>
        <xdr:cNvSpPr/>
      </xdr:nvSpPr>
      <xdr:spPr>
        <a:xfrm>
          <a:off x="20383500" y="6651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156887</xdr:rowOff>
    </xdr:from>
    <xdr:to>
      <xdr:col>102</xdr:col>
      <xdr:colOff>165100</xdr:colOff>
      <xdr:row>39</xdr:row>
      <xdr:rowOff>87037</xdr:rowOff>
    </xdr:to>
    <xdr:sp macro="" textlink="">
      <xdr:nvSpPr>
        <xdr:cNvPr id="579" name="フローチャート: 判断 578">
          <a:extLst>
            <a:ext uri="{FF2B5EF4-FFF2-40B4-BE49-F238E27FC236}">
              <a16:creationId xmlns:a16="http://schemas.microsoft.com/office/drawing/2014/main" id="{3C6B7AA4-189E-4E7E-B020-4F1373F085FC}"/>
            </a:ext>
          </a:extLst>
        </xdr:cNvPr>
        <xdr:cNvSpPr/>
      </xdr:nvSpPr>
      <xdr:spPr>
        <a:xfrm>
          <a:off x="19494500" y="6671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60418</xdr:rowOff>
    </xdr:from>
    <xdr:to>
      <xdr:col>98</xdr:col>
      <xdr:colOff>38100</xdr:colOff>
      <xdr:row>39</xdr:row>
      <xdr:rowOff>162018</xdr:rowOff>
    </xdr:to>
    <xdr:sp macro="" textlink="">
      <xdr:nvSpPr>
        <xdr:cNvPr id="580" name="フローチャート: 判断 579">
          <a:extLst>
            <a:ext uri="{FF2B5EF4-FFF2-40B4-BE49-F238E27FC236}">
              <a16:creationId xmlns:a16="http://schemas.microsoft.com/office/drawing/2014/main" id="{D962FCA5-5BC8-44E6-9827-E47B971BD2C3}"/>
            </a:ext>
          </a:extLst>
        </xdr:cNvPr>
        <xdr:cNvSpPr/>
      </xdr:nvSpPr>
      <xdr:spPr>
        <a:xfrm>
          <a:off x="18605500" y="6746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FA787B21-6308-4ED6-889E-7CFDB49B9671}"/>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B0C82031-9F5E-4436-901F-6838522D67CB}"/>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B6941B7B-7F1C-4BDA-9C1F-926E6DB938F3}"/>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C6B29B00-5001-4D4D-8E08-3D7A5465A659}"/>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F6444D14-3349-4E66-A346-5414A603FA34}"/>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83845</xdr:rowOff>
    </xdr:from>
    <xdr:to>
      <xdr:col>116</xdr:col>
      <xdr:colOff>114300</xdr:colOff>
      <xdr:row>41</xdr:row>
      <xdr:rowOff>13995</xdr:rowOff>
    </xdr:to>
    <xdr:sp macro="" textlink="">
      <xdr:nvSpPr>
        <xdr:cNvPr id="586" name="楕円 585">
          <a:extLst>
            <a:ext uri="{FF2B5EF4-FFF2-40B4-BE49-F238E27FC236}">
              <a16:creationId xmlns:a16="http://schemas.microsoft.com/office/drawing/2014/main" id="{1CF33123-DF58-4229-B65D-00609619DC4B}"/>
            </a:ext>
          </a:extLst>
        </xdr:cNvPr>
        <xdr:cNvSpPr/>
      </xdr:nvSpPr>
      <xdr:spPr>
        <a:xfrm>
          <a:off x="22110700" y="6941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170222</xdr:rowOff>
    </xdr:from>
    <xdr:ext cx="534377" cy="259045"/>
    <xdr:sp macro="" textlink="">
      <xdr:nvSpPr>
        <xdr:cNvPr id="587" name="【一般廃棄物処理施設】&#10;一人当たり有形固定資産（償却資産）額該当値テキスト">
          <a:extLst>
            <a:ext uri="{FF2B5EF4-FFF2-40B4-BE49-F238E27FC236}">
              <a16:creationId xmlns:a16="http://schemas.microsoft.com/office/drawing/2014/main" id="{9C6CAB03-CCCA-4600-B3E8-972684E6EE7E}"/>
            </a:ext>
          </a:extLst>
        </xdr:cNvPr>
        <xdr:cNvSpPr txBox="1"/>
      </xdr:nvSpPr>
      <xdr:spPr>
        <a:xfrm>
          <a:off x="22199600" y="6856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51705</xdr:rowOff>
    </xdr:from>
    <xdr:to>
      <xdr:col>112</xdr:col>
      <xdr:colOff>38100</xdr:colOff>
      <xdr:row>40</xdr:row>
      <xdr:rowOff>153305</xdr:rowOff>
    </xdr:to>
    <xdr:sp macro="" textlink="">
      <xdr:nvSpPr>
        <xdr:cNvPr id="588" name="楕円 587">
          <a:extLst>
            <a:ext uri="{FF2B5EF4-FFF2-40B4-BE49-F238E27FC236}">
              <a16:creationId xmlns:a16="http://schemas.microsoft.com/office/drawing/2014/main" id="{B1D5D45F-635A-4159-A6CE-7FD66CD359F9}"/>
            </a:ext>
          </a:extLst>
        </xdr:cNvPr>
        <xdr:cNvSpPr/>
      </xdr:nvSpPr>
      <xdr:spPr>
        <a:xfrm>
          <a:off x="21272500" y="6909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102505</xdr:rowOff>
    </xdr:from>
    <xdr:to>
      <xdr:col>116</xdr:col>
      <xdr:colOff>63500</xdr:colOff>
      <xdr:row>40</xdr:row>
      <xdr:rowOff>134645</xdr:rowOff>
    </xdr:to>
    <xdr:cxnSp macro="">
      <xdr:nvCxnSpPr>
        <xdr:cNvPr id="589" name="直線コネクタ 588">
          <a:extLst>
            <a:ext uri="{FF2B5EF4-FFF2-40B4-BE49-F238E27FC236}">
              <a16:creationId xmlns:a16="http://schemas.microsoft.com/office/drawing/2014/main" id="{E6113824-64BD-442F-96EA-D25876710CB8}"/>
            </a:ext>
          </a:extLst>
        </xdr:cNvPr>
        <xdr:cNvCxnSpPr/>
      </xdr:nvCxnSpPr>
      <xdr:spPr>
        <a:xfrm>
          <a:off x="21323300" y="6960505"/>
          <a:ext cx="838200" cy="32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64151</xdr:rowOff>
    </xdr:from>
    <xdr:to>
      <xdr:col>107</xdr:col>
      <xdr:colOff>101600</xdr:colOff>
      <xdr:row>39</xdr:row>
      <xdr:rowOff>165751</xdr:rowOff>
    </xdr:to>
    <xdr:sp macro="" textlink="">
      <xdr:nvSpPr>
        <xdr:cNvPr id="590" name="楕円 589">
          <a:extLst>
            <a:ext uri="{FF2B5EF4-FFF2-40B4-BE49-F238E27FC236}">
              <a16:creationId xmlns:a16="http://schemas.microsoft.com/office/drawing/2014/main" id="{FAE362C8-DC1C-43E7-B8B3-4B0A2EDC88D3}"/>
            </a:ext>
          </a:extLst>
        </xdr:cNvPr>
        <xdr:cNvSpPr/>
      </xdr:nvSpPr>
      <xdr:spPr>
        <a:xfrm>
          <a:off x="20383500" y="6750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114951</xdr:rowOff>
    </xdr:from>
    <xdr:to>
      <xdr:col>111</xdr:col>
      <xdr:colOff>177800</xdr:colOff>
      <xdr:row>40</xdr:row>
      <xdr:rowOff>102505</xdr:rowOff>
    </xdr:to>
    <xdr:cxnSp macro="">
      <xdr:nvCxnSpPr>
        <xdr:cNvPr id="591" name="直線コネクタ 590">
          <a:extLst>
            <a:ext uri="{FF2B5EF4-FFF2-40B4-BE49-F238E27FC236}">
              <a16:creationId xmlns:a16="http://schemas.microsoft.com/office/drawing/2014/main" id="{4258A0A0-9C23-4617-8473-CF32485176DB}"/>
            </a:ext>
          </a:extLst>
        </xdr:cNvPr>
        <xdr:cNvCxnSpPr/>
      </xdr:nvCxnSpPr>
      <xdr:spPr>
        <a:xfrm>
          <a:off x="20434300" y="6801501"/>
          <a:ext cx="889000" cy="159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104648</xdr:rowOff>
    </xdr:from>
    <xdr:to>
      <xdr:col>102</xdr:col>
      <xdr:colOff>165100</xdr:colOff>
      <xdr:row>41</xdr:row>
      <xdr:rowOff>34798</xdr:rowOff>
    </xdr:to>
    <xdr:sp macro="" textlink="">
      <xdr:nvSpPr>
        <xdr:cNvPr id="592" name="楕円 591">
          <a:extLst>
            <a:ext uri="{FF2B5EF4-FFF2-40B4-BE49-F238E27FC236}">
              <a16:creationId xmlns:a16="http://schemas.microsoft.com/office/drawing/2014/main" id="{9149F644-AE91-4768-8C84-230E76734B41}"/>
            </a:ext>
          </a:extLst>
        </xdr:cNvPr>
        <xdr:cNvSpPr/>
      </xdr:nvSpPr>
      <xdr:spPr>
        <a:xfrm>
          <a:off x="19494500" y="6962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114951</xdr:rowOff>
    </xdr:from>
    <xdr:to>
      <xdr:col>107</xdr:col>
      <xdr:colOff>50800</xdr:colOff>
      <xdr:row>40</xdr:row>
      <xdr:rowOff>155448</xdr:rowOff>
    </xdr:to>
    <xdr:cxnSp macro="">
      <xdr:nvCxnSpPr>
        <xdr:cNvPr id="593" name="直線コネクタ 592">
          <a:extLst>
            <a:ext uri="{FF2B5EF4-FFF2-40B4-BE49-F238E27FC236}">
              <a16:creationId xmlns:a16="http://schemas.microsoft.com/office/drawing/2014/main" id="{0B45C6FA-17CE-4C6E-AB82-8CCB6ECD4F93}"/>
            </a:ext>
          </a:extLst>
        </xdr:cNvPr>
        <xdr:cNvCxnSpPr/>
      </xdr:nvCxnSpPr>
      <xdr:spPr>
        <a:xfrm flipV="1">
          <a:off x="19545300" y="6801501"/>
          <a:ext cx="889000" cy="211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87954</xdr:rowOff>
    </xdr:from>
    <xdr:ext cx="599010" cy="259045"/>
    <xdr:sp macro="" textlink="">
      <xdr:nvSpPr>
        <xdr:cNvPr id="594" name="n_1aveValue【一般廃棄物処理施設】&#10;一人当たり有形固定資産（償却資産）額">
          <a:extLst>
            <a:ext uri="{FF2B5EF4-FFF2-40B4-BE49-F238E27FC236}">
              <a16:creationId xmlns:a16="http://schemas.microsoft.com/office/drawing/2014/main" id="{C9BD1A0E-09E2-4203-8CE6-495796646FAA}"/>
            </a:ext>
          </a:extLst>
        </xdr:cNvPr>
        <xdr:cNvSpPr txBox="1"/>
      </xdr:nvSpPr>
      <xdr:spPr>
        <a:xfrm>
          <a:off x="21011095" y="64316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82780</xdr:rowOff>
    </xdr:from>
    <xdr:ext cx="599010" cy="259045"/>
    <xdr:sp macro="" textlink="">
      <xdr:nvSpPr>
        <xdr:cNvPr id="595" name="n_2aveValue【一般廃棄物処理施設】&#10;一人当たり有形固定資産（償却資産）額">
          <a:extLst>
            <a:ext uri="{FF2B5EF4-FFF2-40B4-BE49-F238E27FC236}">
              <a16:creationId xmlns:a16="http://schemas.microsoft.com/office/drawing/2014/main" id="{4831C231-6187-4FC7-83FA-B53FD06A6634}"/>
            </a:ext>
          </a:extLst>
        </xdr:cNvPr>
        <xdr:cNvSpPr txBox="1"/>
      </xdr:nvSpPr>
      <xdr:spPr>
        <a:xfrm>
          <a:off x="20134795" y="64264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37</xdr:row>
      <xdr:rowOff>103564</xdr:rowOff>
    </xdr:from>
    <xdr:ext cx="599010" cy="259045"/>
    <xdr:sp macro="" textlink="">
      <xdr:nvSpPr>
        <xdr:cNvPr id="596" name="n_3aveValue【一般廃棄物処理施設】&#10;一人当たり有形固定資産（償却資産）額">
          <a:extLst>
            <a:ext uri="{FF2B5EF4-FFF2-40B4-BE49-F238E27FC236}">
              <a16:creationId xmlns:a16="http://schemas.microsoft.com/office/drawing/2014/main" id="{B305B885-6985-471A-888E-2AD1B929C149}"/>
            </a:ext>
          </a:extLst>
        </xdr:cNvPr>
        <xdr:cNvSpPr txBox="1"/>
      </xdr:nvSpPr>
      <xdr:spPr>
        <a:xfrm>
          <a:off x="19245795" y="64472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7095</xdr:rowOff>
    </xdr:from>
    <xdr:ext cx="599010" cy="259045"/>
    <xdr:sp macro="" textlink="">
      <xdr:nvSpPr>
        <xdr:cNvPr id="597" name="n_4aveValue【一般廃棄物処理施設】&#10;一人当たり有形固定資産（償却資産）額">
          <a:extLst>
            <a:ext uri="{FF2B5EF4-FFF2-40B4-BE49-F238E27FC236}">
              <a16:creationId xmlns:a16="http://schemas.microsoft.com/office/drawing/2014/main" id="{205A49A7-A42A-4C76-BBB0-7BB378647FF2}"/>
            </a:ext>
          </a:extLst>
        </xdr:cNvPr>
        <xdr:cNvSpPr txBox="1"/>
      </xdr:nvSpPr>
      <xdr:spPr>
        <a:xfrm>
          <a:off x="18356795" y="6522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144432</xdr:rowOff>
    </xdr:from>
    <xdr:ext cx="534377" cy="259045"/>
    <xdr:sp macro="" textlink="">
      <xdr:nvSpPr>
        <xdr:cNvPr id="598" name="n_1mainValue【一般廃棄物処理施設】&#10;一人当たり有形固定資産（償却資産）額">
          <a:extLst>
            <a:ext uri="{FF2B5EF4-FFF2-40B4-BE49-F238E27FC236}">
              <a16:creationId xmlns:a16="http://schemas.microsoft.com/office/drawing/2014/main" id="{58B880FC-7C46-4722-AC2F-62A6EA8AFC88}"/>
            </a:ext>
          </a:extLst>
        </xdr:cNvPr>
        <xdr:cNvSpPr txBox="1"/>
      </xdr:nvSpPr>
      <xdr:spPr>
        <a:xfrm>
          <a:off x="21043411" y="7002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156878</xdr:rowOff>
    </xdr:from>
    <xdr:ext cx="599010" cy="259045"/>
    <xdr:sp macro="" textlink="">
      <xdr:nvSpPr>
        <xdr:cNvPr id="599" name="n_2mainValue【一般廃棄物処理施設】&#10;一人当たり有形固定資産（償却資産）額">
          <a:extLst>
            <a:ext uri="{FF2B5EF4-FFF2-40B4-BE49-F238E27FC236}">
              <a16:creationId xmlns:a16="http://schemas.microsoft.com/office/drawing/2014/main" id="{BC29C604-3648-4FC0-8244-8B4228BB8F7B}"/>
            </a:ext>
          </a:extLst>
        </xdr:cNvPr>
        <xdr:cNvSpPr txBox="1"/>
      </xdr:nvSpPr>
      <xdr:spPr>
        <a:xfrm>
          <a:off x="20134795" y="68434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25925</xdr:rowOff>
    </xdr:from>
    <xdr:ext cx="534377" cy="259045"/>
    <xdr:sp macro="" textlink="">
      <xdr:nvSpPr>
        <xdr:cNvPr id="600" name="n_3mainValue【一般廃棄物処理施設】&#10;一人当たり有形固定資産（償却資産）額">
          <a:extLst>
            <a:ext uri="{FF2B5EF4-FFF2-40B4-BE49-F238E27FC236}">
              <a16:creationId xmlns:a16="http://schemas.microsoft.com/office/drawing/2014/main" id="{0AD5C35E-188A-44BE-BDAC-46B447D4FC4D}"/>
            </a:ext>
          </a:extLst>
        </xdr:cNvPr>
        <xdr:cNvSpPr txBox="1"/>
      </xdr:nvSpPr>
      <xdr:spPr>
        <a:xfrm>
          <a:off x="19278111" y="7055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1" name="正方形/長方形 600">
          <a:extLst>
            <a:ext uri="{FF2B5EF4-FFF2-40B4-BE49-F238E27FC236}">
              <a16:creationId xmlns:a16="http://schemas.microsoft.com/office/drawing/2014/main" id="{AABF8837-7E8A-4059-A48F-2643AA3F8CF8}"/>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2" name="正方形/長方形 601">
          <a:extLst>
            <a:ext uri="{FF2B5EF4-FFF2-40B4-BE49-F238E27FC236}">
              <a16:creationId xmlns:a16="http://schemas.microsoft.com/office/drawing/2014/main" id="{71CE87B2-9410-4DE0-8AF1-2984B4B6B7FA}"/>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3" name="正方形/長方形 602">
          <a:extLst>
            <a:ext uri="{FF2B5EF4-FFF2-40B4-BE49-F238E27FC236}">
              <a16:creationId xmlns:a16="http://schemas.microsoft.com/office/drawing/2014/main" id="{05BB4D13-8A4C-48F4-8CFF-7AC6F1D43399}"/>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4" name="正方形/長方形 603">
          <a:extLst>
            <a:ext uri="{FF2B5EF4-FFF2-40B4-BE49-F238E27FC236}">
              <a16:creationId xmlns:a16="http://schemas.microsoft.com/office/drawing/2014/main" id="{BBF16522-5317-4F95-BC5B-649F6D2EC941}"/>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5" name="正方形/長方形 604">
          <a:extLst>
            <a:ext uri="{FF2B5EF4-FFF2-40B4-BE49-F238E27FC236}">
              <a16:creationId xmlns:a16="http://schemas.microsoft.com/office/drawing/2014/main" id="{6796D50B-0579-456B-B2B7-FB8303A8674C}"/>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6" name="正方形/長方形 605">
          <a:extLst>
            <a:ext uri="{FF2B5EF4-FFF2-40B4-BE49-F238E27FC236}">
              <a16:creationId xmlns:a16="http://schemas.microsoft.com/office/drawing/2014/main" id="{95465C4F-8004-4BC5-9C3F-5F1FA598461C}"/>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7" name="正方形/長方形 606">
          <a:extLst>
            <a:ext uri="{FF2B5EF4-FFF2-40B4-BE49-F238E27FC236}">
              <a16:creationId xmlns:a16="http://schemas.microsoft.com/office/drawing/2014/main" id="{D9EE2C34-C69C-4F41-BBE4-DA3A3DB595CE}"/>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8" name="正方形/長方形 607">
          <a:extLst>
            <a:ext uri="{FF2B5EF4-FFF2-40B4-BE49-F238E27FC236}">
              <a16:creationId xmlns:a16="http://schemas.microsoft.com/office/drawing/2014/main" id="{7FA96E24-ADF6-4C4B-810C-D3E11A715A6E}"/>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609" name="正方形/長方形 608">
          <a:extLst>
            <a:ext uri="{FF2B5EF4-FFF2-40B4-BE49-F238E27FC236}">
              <a16:creationId xmlns:a16="http://schemas.microsoft.com/office/drawing/2014/main" id="{4D109A65-FC65-475C-9A0E-E1CEEEEE7EF7}"/>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10" name="正方形/長方形 609">
          <a:extLst>
            <a:ext uri="{FF2B5EF4-FFF2-40B4-BE49-F238E27FC236}">
              <a16:creationId xmlns:a16="http://schemas.microsoft.com/office/drawing/2014/main" id="{580895D8-9A21-4F16-99DC-C481F92752FD}"/>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11" name="正方形/長方形 610">
          <a:extLst>
            <a:ext uri="{FF2B5EF4-FFF2-40B4-BE49-F238E27FC236}">
              <a16:creationId xmlns:a16="http://schemas.microsoft.com/office/drawing/2014/main" id="{DEB4E788-6FDE-4553-8134-BC8E992A6FC7}"/>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12" name="正方形/長方形 611">
          <a:extLst>
            <a:ext uri="{FF2B5EF4-FFF2-40B4-BE49-F238E27FC236}">
              <a16:creationId xmlns:a16="http://schemas.microsoft.com/office/drawing/2014/main" id="{C8797907-49C5-4020-AAC9-D385584F348E}"/>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13" name="正方形/長方形 612">
          <a:extLst>
            <a:ext uri="{FF2B5EF4-FFF2-40B4-BE49-F238E27FC236}">
              <a16:creationId xmlns:a16="http://schemas.microsoft.com/office/drawing/2014/main" id="{A75C411B-3B28-412E-B70E-CDEA100ABEFB}"/>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14" name="正方形/長方形 613">
          <a:extLst>
            <a:ext uri="{FF2B5EF4-FFF2-40B4-BE49-F238E27FC236}">
              <a16:creationId xmlns:a16="http://schemas.microsoft.com/office/drawing/2014/main" id="{BDEBAE6B-A507-4479-A729-37AC5DC1D8A1}"/>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15" name="正方形/長方形 614">
          <a:extLst>
            <a:ext uri="{FF2B5EF4-FFF2-40B4-BE49-F238E27FC236}">
              <a16:creationId xmlns:a16="http://schemas.microsoft.com/office/drawing/2014/main" id="{CE088BBD-3E09-4AD5-B1C2-0C4E1F5D8E54}"/>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16" name="正方形/長方形 615">
          <a:extLst>
            <a:ext uri="{FF2B5EF4-FFF2-40B4-BE49-F238E27FC236}">
              <a16:creationId xmlns:a16="http://schemas.microsoft.com/office/drawing/2014/main" id="{914D7FE7-53C0-486E-8F3B-B9415C1F7D02}"/>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617" name="正方形/長方形 616">
          <a:extLst>
            <a:ext uri="{FF2B5EF4-FFF2-40B4-BE49-F238E27FC236}">
              <a16:creationId xmlns:a16="http://schemas.microsoft.com/office/drawing/2014/main" id="{62EC90D0-8144-40D7-BA5A-D94BAABF8E09}"/>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8" name="正方形/長方形 617">
          <a:extLst>
            <a:ext uri="{FF2B5EF4-FFF2-40B4-BE49-F238E27FC236}">
              <a16:creationId xmlns:a16="http://schemas.microsoft.com/office/drawing/2014/main" id="{924A7C04-6B36-4B98-AFF1-998BD95D0EFF}"/>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9" name="正方形/長方形 618">
          <a:extLst>
            <a:ext uri="{FF2B5EF4-FFF2-40B4-BE49-F238E27FC236}">
              <a16:creationId xmlns:a16="http://schemas.microsoft.com/office/drawing/2014/main" id="{ACE69252-9A4C-4FA6-AFE3-AEE702BFD9F5}"/>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0" name="正方形/長方形 619">
          <a:extLst>
            <a:ext uri="{FF2B5EF4-FFF2-40B4-BE49-F238E27FC236}">
              <a16:creationId xmlns:a16="http://schemas.microsoft.com/office/drawing/2014/main" id="{20723FB8-6066-4270-8B02-4A75026ED28A}"/>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1" name="正方形/長方形 620">
          <a:extLst>
            <a:ext uri="{FF2B5EF4-FFF2-40B4-BE49-F238E27FC236}">
              <a16:creationId xmlns:a16="http://schemas.microsoft.com/office/drawing/2014/main" id="{B78F83AE-B617-45C7-9B17-824A035BC046}"/>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2" name="正方形/長方形 621">
          <a:extLst>
            <a:ext uri="{FF2B5EF4-FFF2-40B4-BE49-F238E27FC236}">
              <a16:creationId xmlns:a16="http://schemas.microsoft.com/office/drawing/2014/main" id="{B327F454-9429-47FC-8C41-93A8F41C167B}"/>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3" name="正方形/長方形 622">
          <a:extLst>
            <a:ext uri="{FF2B5EF4-FFF2-40B4-BE49-F238E27FC236}">
              <a16:creationId xmlns:a16="http://schemas.microsoft.com/office/drawing/2014/main" id="{EB43918D-A611-4A22-A9F8-5801A5D903C6}"/>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4" name="正方形/長方形 623">
          <a:extLst>
            <a:ext uri="{FF2B5EF4-FFF2-40B4-BE49-F238E27FC236}">
              <a16:creationId xmlns:a16="http://schemas.microsoft.com/office/drawing/2014/main" id="{3F800C2C-4D8A-4C95-A931-909C95958A79}"/>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5" name="テキスト ボックス 624">
          <a:extLst>
            <a:ext uri="{FF2B5EF4-FFF2-40B4-BE49-F238E27FC236}">
              <a16:creationId xmlns:a16="http://schemas.microsoft.com/office/drawing/2014/main" id="{06A1F6A4-65E8-42DC-9950-B2950A288EFD}"/>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6" name="直線コネクタ 625">
          <a:extLst>
            <a:ext uri="{FF2B5EF4-FFF2-40B4-BE49-F238E27FC236}">
              <a16:creationId xmlns:a16="http://schemas.microsoft.com/office/drawing/2014/main" id="{B67A7D47-4B9B-4327-AD62-A6E77358197F}"/>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7" name="テキスト ボックス 626">
          <a:extLst>
            <a:ext uri="{FF2B5EF4-FFF2-40B4-BE49-F238E27FC236}">
              <a16:creationId xmlns:a16="http://schemas.microsoft.com/office/drawing/2014/main" id="{18940963-8C43-4FC6-8DD4-80BEDD6373AB}"/>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28" name="直線コネクタ 627">
          <a:extLst>
            <a:ext uri="{FF2B5EF4-FFF2-40B4-BE49-F238E27FC236}">
              <a16:creationId xmlns:a16="http://schemas.microsoft.com/office/drawing/2014/main" id="{DD88BD48-F393-4911-90F4-C0A2F6FC7A76}"/>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29" name="テキスト ボックス 628">
          <a:extLst>
            <a:ext uri="{FF2B5EF4-FFF2-40B4-BE49-F238E27FC236}">
              <a16:creationId xmlns:a16="http://schemas.microsoft.com/office/drawing/2014/main" id="{1834488A-FF04-4586-AEAE-B407B48C5D84}"/>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0" name="直線コネクタ 629">
          <a:extLst>
            <a:ext uri="{FF2B5EF4-FFF2-40B4-BE49-F238E27FC236}">
              <a16:creationId xmlns:a16="http://schemas.microsoft.com/office/drawing/2014/main" id="{C665E8DF-9C6B-4A66-9D49-5E9501D92567}"/>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1" name="テキスト ボックス 630">
          <a:extLst>
            <a:ext uri="{FF2B5EF4-FFF2-40B4-BE49-F238E27FC236}">
              <a16:creationId xmlns:a16="http://schemas.microsoft.com/office/drawing/2014/main" id="{29BC3FB4-D222-432E-A873-94994246B6F2}"/>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2" name="直線コネクタ 631">
          <a:extLst>
            <a:ext uri="{FF2B5EF4-FFF2-40B4-BE49-F238E27FC236}">
              <a16:creationId xmlns:a16="http://schemas.microsoft.com/office/drawing/2014/main" id="{56BB595D-E6FF-44D0-9B79-B0E2C38A7A63}"/>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33" name="テキスト ボックス 632">
          <a:extLst>
            <a:ext uri="{FF2B5EF4-FFF2-40B4-BE49-F238E27FC236}">
              <a16:creationId xmlns:a16="http://schemas.microsoft.com/office/drawing/2014/main" id="{F23C5FBB-E117-4771-A68E-6731A5B5D3F9}"/>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34" name="直線コネクタ 633">
          <a:extLst>
            <a:ext uri="{FF2B5EF4-FFF2-40B4-BE49-F238E27FC236}">
              <a16:creationId xmlns:a16="http://schemas.microsoft.com/office/drawing/2014/main" id="{123468D5-0518-4BE4-A6AE-E5841FCC042C}"/>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35" name="テキスト ボックス 634">
          <a:extLst>
            <a:ext uri="{FF2B5EF4-FFF2-40B4-BE49-F238E27FC236}">
              <a16:creationId xmlns:a16="http://schemas.microsoft.com/office/drawing/2014/main" id="{ED21B7B5-0228-4FC1-BDD0-0823C57080C5}"/>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36" name="直線コネクタ 635">
          <a:extLst>
            <a:ext uri="{FF2B5EF4-FFF2-40B4-BE49-F238E27FC236}">
              <a16:creationId xmlns:a16="http://schemas.microsoft.com/office/drawing/2014/main" id="{96D8B9D5-99A7-40DD-8F92-83AB4FE972F1}"/>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37" name="テキスト ボックス 636">
          <a:extLst>
            <a:ext uri="{FF2B5EF4-FFF2-40B4-BE49-F238E27FC236}">
              <a16:creationId xmlns:a16="http://schemas.microsoft.com/office/drawing/2014/main" id="{F93F5892-B4B2-4EB8-AFFA-08A2872F3F28}"/>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38" name="直線コネクタ 637">
          <a:extLst>
            <a:ext uri="{FF2B5EF4-FFF2-40B4-BE49-F238E27FC236}">
              <a16:creationId xmlns:a16="http://schemas.microsoft.com/office/drawing/2014/main" id="{89F1CB56-9EF0-4F98-9E1F-C07E7C50851A}"/>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39" name="テキスト ボックス 638">
          <a:extLst>
            <a:ext uri="{FF2B5EF4-FFF2-40B4-BE49-F238E27FC236}">
              <a16:creationId xmlns:a16="http://schemas.microsoft.com/office/drawing/2014/main" id="{312323BB-8374-41B3-BFC4-9F85D674929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0" name="直線コネクタ 639">
          <a:extLst>
            <a:ext uri="{FF2B5EF4-FFF2-40B4-BE49-F238E27FC236}">
              <a16:creationId xmlns:a16="http://schemas.microsoft.com/office/drawing/2014/main" id="{D3445A51-9026-4B11-9A14-9D93BFE2D9DF}"/>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1" name="【消防施設】&#10;有形固定資産減価償却率グラフ枠">
          <a:extLst>
            <a:ext uri="{FF2B5EF4-FFF2-40B4-BE49-F238E27FC236}">
              <a16:creationId xmlns:a16="http://schemas.microsoft.com/office/drawing/2014/main" id="{341C91F7-F792-4739-BF33-6440B20FB3EF}"/>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111579</xdr:rowOff>
    </xdr:from>
    <xdr:to>
      <xdr:col>85</xdr:col>
      <xdr:colOff>126364</xdr:colOff>
      <xdr:row>86</xdr:row>
      <xdr:rowOff>121376</xdr:rowOff>
    </xdr:to>
    <xdr:cxnSp macro="">
      <xdr:nvCxnSpPr>
        <xdr:cNvPr id="642" name="直線コネクタ 641">
          <a:extLst>
            <a:ext uri="{FF2B5EF4-FFF2-40B4-BE49-F238E27FC236}">
              <a16:creationId xmlns:a16="http://schemas.microsoft.com/office/drawing/2014/main" id="{8FBBE971-6B50-4004-9B7D-81B897DD30A6}"/>
            </a:ext>
          </a:extLst>
        </xdr:cNvPr>
        <xdr:cNvCxnSpPr/>
      </xdr:nvCxnSpPr>
      <xdr:spPr>
        <a:xfrm flipV="1">
          <a:off x="16318864" y="13313229"/>
          <a:ext cx="0" cy="15528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125203</xdr:rowOff>
    </xdr:from>
    <xdr:ext cx="405111" cy="259045"/>
    <xdr:sp macro="" textlink="">
      <xdr:nvSpPr>
        <xdr:cNvPr id="643" name="【消防施設】&#10;有形固定資産減価償却率最小値テキスト">
          <a:extLst>
            <a:ext uri="{FF2B5EF4-FFF2-40B4-BE49-F238E27FC236}">
              <a16:creationId xmlns:a16="http://schemas.microsoft.com/office/drawing/2014/main" id="{86C52B8C-188D-4D62-A890-255CC011A2B3}"/>
            </a:ext>
          </a:extLst>
        </xdr:cNvPr>
        <xdr:cNvSpPr txBox="1"/>
      </xdr:nvSpPr>
      <xdr:spPr>
        <a:xfrm>
          <a:off x="16357600" y="14869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121376</xdr:rowOff>
    </xdr:from>
    <xdr:to>
      <xdr:col>86</xdr:col>
      <xdr:colOff>25400</xdr:colOff>
      <xdr:row>86</xdr:row>
      <xdr:rowOff>121376</xdr:rowOff>
    </xdr:to>
    <xdr:cxnSp macro="">
      <xdr:nvCxnSpPr>
        <xdr:cNvPr id="644" name="直線コネクタ 643">
          <a:extLst>
            <a:ext uri="{FF2B5EF4-FFF2-40B4-BE49-F238E27FC236}">
              <a16:creationId xmlns:a16="http://schemas.microsoft.com/office/drawing/2014/main" id="{1985ED2B-C018-4486-83A7-2461B2EB2D4E}"/>
            </a:ext>
          </a:extLst>
        </xdr:cNvPr>
        <xdr:cNvCxnSpPr/>
      </xdr:nvCxnSpPr>
      <xdr:spPr>
        <a:xfrm>
          <a:off x="16230600" y="14866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58256</xdr:rowOff>
    </xdr:from>
    <xdr:ext cx="340478" cy="259045"/>
    <xdr:sp macro="" textlink="">
      <xdr:nvSpPr>
        <xdr:cNvPr id="645" name="【消防施設】&#10;有形固定資産減価償却率最大値テキスト">
          <a:extLst>
            <a:ext uri="{FF2B5EF4-FFF2-40B4-BE49-F238E27FC236}">
              <a16:creationId xmlns:a16="http://schemas.microsoft.com/office/drawing/2014/main" id="{717359C9-1B14-4963-87C1-9F4F0BD86813}"/>
            </a:ext>
          </a:extLst>
        </xdr:cNvPr>
        <xdr:cNvSpPr txBox="1"/>
      </xdr:nvSpPr>
      <xdr:spPr>
        <a:xfrm>
          <a:off x="16357600" y="1308845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111579</xdr:rowOff>
    </xdr:from>
    <xdr:to>
      <xdr:col>86</xdr:col>
      <xdr:colOff>25400</xdr:colOff>
      <xdr:row>77</xdr:row>
      <xdr:rowOff>111579</xdr:rowOff>
    </xdr:to>
    <xdr:cxnSp macro="">
      <xdr:nvCxnSpPr>
        <xdr:cNvPr id="646" name="直線コネクタ 645">
          <a:extLst>
            <a:ext uri="{FF2B5EF4-FFF2-40B4-BE49-F238E27FC236}">
              <a16:creationId xmlns:a16="http://schemas.microsoft.com/office/drawing/2014/main" id="{0A752485-4A23-4A82-A7DA-D4625C7AF5CF}"/>
            </a:ext>
          </a:extLst>
        </xdr:cNvPr>
        <xdr:cNvCxnSpPr/>
      </xdr:nvCxnSpPr>
      <xdr:spPr>
        <a:xfrm>
          <a:off x="16230600" y="13313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73496</xdr:rowOff>
    </xdr:from>
    <xdr:ext cx="405111" cy="259045"/>
    <xdr:sp macro="" textlink="">
      <xdr:nvSpPr>
        <xdr:cNvPr id="647" name="【消防施設】&#10;有形固定資産減価償却率平均値テキスト">
          <a:extLst>
            <a:ext uri="{FF2B5EF4-FFF2-40B4-BE49-F238E27FC236}">
              <a16:creationId xmlns:a16="http://schemas.microsoft.com/office/drawing/2014/main" id="{4CD545A5-2AC4-4610-AFA6-DB1746C838A8}"/>
            </a:ext>
          </a:extLst>
        </xdr:cNvPr>
        <xdr:cNvSpPr txBox="1"/>
      </xdr:nvSpPr>
      <xdr:spPr>
        <a:xfrm>
          <a:off x="16357600" y="141323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95069</xdr:rowOff>
    </xdr:from>
    <xdr:to>
      <xdr:col>85</xdr:col>
      <xdr:colOff>177800</xdr:colOff>
      <xdr:row>83</xdr:row>
      <xdr:rowOff>25219</xdr:rowOff>
    </xdr:to>
    <xdr:sp macro="" textlink="">
      <xdr:nvSpPr>
        <xdr:cNvPr id="648" name="フローチャート: 判断 647">
          <a:extLst>
            <a:ext uri="{FF2B5EF4-FFF2-40B4-BE49-F238E27FC236}">
              <a16:creationId xmlns:a16="http://schemas.microsoft.com/office/drawing/2014/main" id="{5650D6FD-34D8-4FAA-8BB9-8707EC15DF62}"/>
            </a:ext>
          </a:extLst>
        </xdr:cNvPr>
        <xdr:cNvSpPr/>
      </xdr:nvSpPr>
      <xdr:spPr>
        <a:xfrm>
          <a:off x="16268700" y="1415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132624</xdr:rowOff>
    </xdr:from>
    <xdr:to>
      <xdr:col>81</xdr:col>
      <xdr:colOff>101600</xdr:colOff>
      <xdr:row>83</xdr:row>
      <xdr:rowOff>62774</xdr:rowOff>
    </xdr:to>
    <xdr:sp macro="" textlink="">
      <xdr:nvSpPr>
        <xdr:cNvPr id="649" name="フローチャート: 判断 648">
          <a:extLst>
            <a:ext uri="{FF2B5EF4-FFF2-40B4-BE49-F238E27FC236}">
              <a16:creationId xmlns:a16="http://schemas.microsoft.com/office/drawing/2014/main" id="{BDF3A8EC-1EE7-4C59-8307-AB28D72054E0}"/>
            </a:ext>
          </a:extLst>
        </xdr:cNvPr>
        <xdr:cNvSpPr/>
      </xdr:nvSpPr>
      <xdr:spPr>
        <a:xfrm>
          <a:off x="15430500" y="14191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108131</xdr:rowOff>
    </xdr:from>
    <xdr:to>
      <xdr:col>76</xdr:col>
      <xdr:colOff>165100</xdr:colOff>
      <xdr:row>83</xdr:row>
      <xdr:rowOff>38281</xdr:rowOff>
    </xdr:to>
    <xdr:sp macro="" textlink="">
      <xdr:nvSpPr>
        <xdr:cNvPr id="650" name="フローチャート: 判断 649">
          <a:extLst>
            <a:ext uri="{FF2B5EF4-FFF2-40B4-BE49-F238E27FC236}">
              <a16:creationId xmlns:a16="http://schemas.microsoft.com/office/drawing/2014/main" id="{4C4D3BA4-2786-4BCF-B5F3-FCC977307074}"/>
            </a:ext>
          </a:extLst>
        </xdr:cNvPr>
        <xdr:cNvSpPr/>
      </xdr:nvSpPr>
      <xdr:spPr>
        <a:xfrm>
          <a:off x="14541500" y="14167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160382</xdr:rowOff>
    </xdr:from>
    <xdr:to>
      <xdr:col>72</xdr:col>
      <xdr:colOff>38100</xdr:colOff>
      <xdr:row>83</xdr:row>
      <xdr:rowOff>90532</xdr:rowOff>
    </xdr:to>
    <xdr:sp macro="" textlink="">
      <xdr:nvSpPr>
        <xdr:cNvPr id="651" name="フローチャート: 判断 650">
          <a:extLst>
            <a:ext uri="{FF2B5EF4-FFF2-40B4-BE49-F238E27FC236}">
              <a16:creationId xmlns:a16="http://schemas.microsoft.com/office/drawing/2014/main" id="{CDF88C36-AB67-424F-9010-FFA1E2AE1318}"/>
            </a:ext>
          </a:extLst>
        </xdr:cNvPr>
        <xdr:cNvSpPr/>
      </xdr:nvSpPr>
      <xdr:spPr>
        <a:xfrm>
          <a:off x="13652500" y="142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83</xdr:row>
      <xdr:rowOff>108131</xdr:rowOff>
    </xdr:from>
    <xdr:to>
      <xdr:col>67</xdr:col>
      <xdr:colOff>101600</xdr:colOff>
      <xdr:row>84</xdr:row>
      <xdr:rowOff>38281</xdr:rowOff>
    </xdr:to>
    <xdr:sp macro="" textlink="">
      <xdr:nvSpPr>
        <xdr:cNvPr id="652" name="フローチャート: 判断 651">
          <a:extLst>
            <a:ext uri="{FF2B5EF4-FFF2-40B4-BE49-F238E27FC236}">
              <a16:creationId xmlns:a16="http://schemas.microsoft.com/office/drawing/2014/main" id="{F0A7ED32-1C2C-4C09-83D9-0D983BA6D9A0}"/>
            </a:ext>
          </a:extLst>
        </xdr:cNvPr>
        <xdr:cNvSpPr/>
      </xdr:nvSpPr>
      <xdr:spPr>
        <a:xfrm>
          <a:off x="12763500" y="1433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3" name="テキスト ボックス 652">
          <a:extLst>
            <a:ext uri="{FF2B5EF4-FFF2-40B4-BE49-F238E27FC236}">
              <a16:creationId xmlns:a16="http://schemas.microsoft.com/office/drawing/2014/main" id="{D7023A98-9871-411A-8C58-50E61AECF038}"/>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id="{F33751DA-4616-4A5F-8AC0-6A8559ED280E}"/>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A0BAF0BD-4607-43EC-B89C-7867C005447A}"/>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ADF7C919-6410-4218-8F93-2E203D06AEC2}"/>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DDFFF399-0CC2-432C-854E-B56AA65F84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137523</xdr:rowOff>
    </xdr:from>
    <xdr:to>
      <xdr:col>85</xdr:col>
      <xdr:colOff>177800</xdr:colOff>
      <xdr:row>82</xdr:row>
      <xdr:rowOff>67673</xdr:rowOff>
    </xdr:to>
    <xdr:sp macro="" textlink="">
      <xdr:nvSpPr>
        <xdr:cNvPr id="658" name="楕円 657">
          <a:extLst>
            <a:ext uri="{FF2B5EF4-FFF2-40B4-BE49-F238E27FC236}">
              <a16:creationId xmlns:a16="http://schemas.microsoft.com/office/drawing/2014/main" id="{CD1A382C-A5DD-4877-933E-16ACB3F2E0E7}"/>
            </a:ext>
          </a:extLst>
        </xdr:cNvPr>
        <xdr:cNvSpPr/>
      </xdr:nvSpPr>
      <xdr:spPr>
        <a:xfrm>
          <a:off x="16268700" y="14024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160400</xdr:rowOff>
    </xdr:from>
    <xdr:ext cx="405111" cy="259045"/>
    <xdr:sp macro="" textlink="">
      <xdr:nvSpPr>
        <xdr:cNvPr id="659" name="【消防施設】&#10;有形固定資産減価償却率該当値テキスト">
          <a:extLst>
            <a:ext uri="{FF2B5EF4-FFF2-40B4-BE49-F238E27FC236}">
              <a16:creationId xmlns:a16="http://schemas.microsoft.com/office/drawing/2014/main" id="{647B7A7D-8601-4B0A-A358-E1CD7DB9E8BD}"/>
            </a:ext>
          </a:extLst>
        </xdr:cNvPr>
        <xdr:cNvSpPr txBox="1"/>
      </xdr:nvSpPr>
      <xdr:spPr>
        <a:xfrm>
          <a:off x="16357600" y="138764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103232</xdr:rowOff>
    </xdr:from>
    <xdr:to>
      <xdr:col>81</xdr:col>
      <xdr:colOff>101600</xdr:colOff>
      <xdr:row>82</xdr:row>
      <xdr:rowOff>33382</xdr:rowOff>
    </xdr:to>
    <xdr:sp macro="" textlink="">
      <xdr:nvSpPr>
        <xdr:cNvPr id="660" name="楕円 659">
          <a:extLst>
            <a:ext uri="{FF2B5EF4-FFF2-40B4-BE49-F238E27FC236}">
              <a16:creationId xmlns:a16="http://schemas.microsoft.com/office/drawing/2014/main" id="{E9FE119E-1A32-467E-81D3-11D972B35D91}"/>
            </a:ext>
          </a:extLst>
        </xdr:cNvPr>
        <xdr:cNvSpPr/>
      </xdr:nvSpPr>
      <xdr:spPr>
        <a:xfrm>
          <a:off x="15430500" y="13990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154032</xdr:rowOff>
    </xdr:from>
    <xdr:to>
      <xdr:col>85</xdr:col>
      <xdr:colOff>127000</xdr:colOff>
      <xdr:row>82</xdr:row>
      <xdr:rowOff>16873</xdr:rowOff>
    </xdr:to>
    <xdr:cxnSp macro="">
      <xdr:nvCxnSpPr>
        <xdr:cNvPr id="661" name="直線コネクタ 660">
          <a:extLst>
            <a:ext uri="{FF2B5EF4-FFF2-40B4-BE49-F238E27FC236}">
              <a16:creationId xmlns:a16="http://schemas.microsoft.com/office/drawing/2014/main" id="{3E0F48BF-BAEB-4F63-A0C6-72C728545AAA}"/>
            </a:ext>
          </a:extLst>
        </xdr:cNvPr>
        <xdr:cNvCxnSpPr/>
      </xdr:nvCxnSpPr>
      <xdr:spPr>
        <a:xfrm>
          <a:off x="15481300" y="14041482"/>
          <a:ext cx="8382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70576</xdr:rowOff>
    </xdr:from>
    <xdr:to>
      <xdr:col>76</xdr:col>
      <xdr:colOff>165100</xdr:colOff>
      <xdr:row>82</xdr:row>
      <xdr:rowOff>726</xdr:rowOff>
    </xdr:to>
    <xdr:sp macro="" textlink="">
      <xdr:nvSpPr>
        <xdr:cNvPr id="662" name="楕円 661">
          <a:extLst>
            <a:ext uri="{FF2B5EF4-FFF2-40B4-BE49-F238E27FC236}">
              <a16:creationId xmlns:a16="http://schemas.microsoft.com/office/drawing/2014/main" id="{B84D0864-4317-4818-A487-C1DABED7A81C}"/>
            </a:ext>
          </a:extLst>
        </xdr:cNvPr>
        <xdr:cNvSpPr/>
      </xdr:nvSpPr>
      <xdr:spPr>
        <a:xfrm>
          <a:off x="14541500" y="13958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121376</xdr:rowOff>
    </xdr:from>
    <xdr:to>
      <xdr:col>81</xdr:col>
      <xdr:colOff>50800</xdr:colOff>
      <xdr:row>81</xdr:row>
      <xdr:rowOff>154032</xdr:rowOff>
    </xdr:to>
    <xdr:cxnSp macro="">
      <xdr:nvCxnSpPr>
        <xdr:cNvPr id="663" name="直線コネクタ 662">
          <a:extLst>
            <a:ext uri="{FF2B5EF4-FFF2-40B4-BE49-F238E27FC236}">
              <a16:creationId xmlns:a16="http://schemas.microsoft.com/office/drawing/2014/main" id="{6C0063A3-E7B3-42E0-8D21-A6EFB9B8C7E7}"/>
            </a:ext>
          </a:extLst>
        </xdr:cNvPr>
        <xdr:cNvCxnSpPr/>
      </xdr:nvCxnSpPr>
      <xdr:spPr>
        <a:xfrm>
          <a:off x="14592300" y="14008826"/>
          <a:ext cx="8890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108131</xdr:rowOff>
    </xdr:from>
    <xdr:to>
      <xdr:col>72</xdr:col>
      <xdr:colOff>38100</xdr:colOff>
      <xdr:row>82</xdr:row>
      <xdr:rowOff>38281</xdr:rowOff>
    </xdr:to>
    <xdr:sp macro="" textlink="">
      <xdr:nvSpPr>
        <xdr:cNvPr id="664" name="楕円 663">
          <a:extLst>
            <a:ext uri="{FF2B5EF4-FFF2-40B4-BE49-F238E27FC236}">
              <a16:creationId xmlns:a16="http://schemas.microsoft.com/office/drawing/2014/main" id="{1285601E-B958-4C28-922E-ADEEED40E8B3}"/>
            </a:ext>
          </a:extLst>
        </xdr:cNvPr>
        <xdr:cNvSpPr/>
      </xdr:nvSpPr>
      <xdr:spPr>
        <a:xfrm>
          <a:off x="13652500" y="13995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121376</xdr:rowOff>
    </xdr:from>
    <xdr:to>
      <xdr:col>76</xdr:col>
      <xdr:colOff>114300</xdr:colOff>
      <xdr:row>81</xdr:row>
      <xdr:rowOff>158931</xdr:rowOff>
    </xdr:to>
    <xdr:cxnSp macro="">
      <xdr:nvCxnSpPr>
        <xdr:cNvPr id="665" name="直線コネクタ 664">
          <a:extLst>
            <a:ext uri="{FF2B5EF4-FFF2-40B4-BE49-F238E27FC236}">
              <a16:creationId xmlns:a16="http://schemas.microsoft.com/office/drawing/2014/main" id="{DC06808B-63C3-4FAF-B31F-6F39983B7D85}"/>
            </a:ext>
          </a:extLst>
        </xdr:cNvPr>
        <xdr:cNvCxnSpPr/>
      </xdr:nvCxnSpPr>
      <xdr:spPr>
        <a:xfrm flipV="1">
          <a:off x="13703300" y="14008826"/>
          <a:ext cx="8890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145687</xdr:rowOff>
    </xdr:from>
    <xdr:to>
      <xdr:col>67</xdr:col>
      <xdr:colOff>101600</xdr:colOff>
      <xdr:row>82</xdr:row>
      <xdr:rowOff>75837</xdr:rowOff>
    </xdr:to>
    <xdr:sp macro="" textlink="">
      <xdr:nvSpPr>
        <xdr:cNvPr id="666" name="楕円 665">
          <a:extLst>
            <a:ext uri="{FF2B5EF4-FFF2-40B4-BE49-F238E27FC236}">
              <a16:creationId xmlns:a16="http://schemas.microsoft.com/office/drawing/2014/main" id="{6305181E-90DD-4B10-8C15-6FFAA2300B82}"/>
            </a:ext>
          </a:extLst>
        </xdr:cNvPr>
        <xdr:cNvSpPr/>
      </xdr:nvSpPr>
      <xdr:spPr>
        <a:xfrm>
          <a:off x="12763500" y="14033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158931</xdr:rowOff>
    </xdr:from>
    <xdr:to>
      <xdr:col>71</xdr:col>
      <xdr:colOff>177800</xdr:colOff>
      <xdr:row>82</xdr:row>
      <xdr:rowOff>25037</xdr:rowOff>
    </xdr:to>
    <xdr:cxnSp macro="">
      <xdr:nvCxnSpPr>
        <xdr:cNvPr id="667" name="直線コネクタ 666">
          <a:extLst>
            <a:ext uri="{FF2B5EF4-FFF2-40B4-BE49-F238E27FC236}">
              <a16:creationId xmlns:a16="http://schemas.microsoft.com/office/drawing/2014/main" id="{85822652-71D5-447D-A19E-EDAC61417A8C}"/>
            </a:ext>
          </a:extLst>
        </xdr:cNvPr>
        <xdr:cNvCxnSpPr/>
      </xdr:nvCxnSpPr>
      <xdr:spPr>
        <a:xfrm flipV="1">
          <a:off x="12814300" y="14046381"/>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53901</xdr:rowOff>
    </xdr:from>
    <xdr:ext cx="405111" cy="259045"/>
    <xdr:sp macro="" textlink="">
      <xdr:nvSpPr>
        <xdr:cNvPr id="668" name="n_1aveValue【消防施設】&#10;有形固定資産減価償却率">
          <a:extLst>
            <a:ext uri="{FF2B5EF4-FFF2-40B4-BE49-F238E27FC236}">
              <a16:creationId xmlns:a16="http://schemas.microsoft.com/office/drawing/2014/main" id="{19143D41-94C0-42F1-ADB2-234ED7C83BDA}"/>
            </a:ext>
          </a:extLst>
        </xdr:cNvPr>
        <xdr:cNvSpPr txBox="1"/>
      </xdr:nvSpPr>
      <xdr:spPr>
        <a:xfrm>
          <a:off x="15266044" y="14284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29408</xdr:rowOff>
    </xdr:from>
    <xdr:ext cx="405111" cy="259045"/>
    <xdr:sp macro="" textlink="">
      <xdr:nvSpPr>
        <xdr:cNvPr id="669" name="n_2aveValue【消防施設】&#10;有形固定資産減価償却率">
          <a:extLst>
            <a:ext uri="{FF2B5EF4-FFF2-40B4-BE49-F238E27FC236}">
              <a16:creationId xmlns:a16="http://schemas.microsoft.com/office/drawing/2014/main" id="{47099066-0304-4665-B2CB-5C4A2C3D7C3A}"/>
            </a:ext>
          </a:extLst>
        </xdr:cNvPr>
        <xdr:cNvSpPr txBox="1"/>
      </xdr:nvSpPr>
      <xdr:spPr>
        <a:xfrm>
          <a:off x="14389744" y="142597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81659</xdr:rowOff>
    </xdr:from>
    <xdr:ext cx="405111" cy="259045"/>
    <xdr:sp macro="" textlink="">
      <xdr:nvSpPr>
        <xdr:cNvPr id="670" name="n_3aveValue【消防施設】&#10;有形固定資産減価償却率">
          <a:extLst>
            <a:ext uri="{FF2B5EF4-FFF2-40B4-BE49-F238E27FC236}">
              <a16:creationId xmlns:a16="http://schemas.microsoft.com/office/drawing/2014/main" id="{E764F6EF-AC80-4AF3-BCE5-E6B352FE9B48}"/>
            </a:ext>
          </a:extLst>
        </xdr:cNvPr>
        <xdr:cNvSpPr txBox="1"/>
      </xdr:nvSpPr>
      <xdr:spPr>
        <a:xfrm>
          <a:off x="13500744" y="14312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29408</xdr:rowOff>
    </xdr:from>
    <xdr:ext cx="405111" cy="259045"/>
    <xdr:sp macro="" textlink="">
      <xdr:nvSpPr>
        <xdr:cNvPr id="671" name="n_4aveValue【消防施設】&#10;有形固定資産減価償却率">
          <a:extLst>
            <a:ext uri="{FF2B5EF4-FFF2-40B4-BE49-F238E27FC236}">
              <a16:creationId xmlns:a16="http://schemas.microsoft.com/office/drawing/2014/main" id="{028EC51C-1BDA-45B0-84C8-0AC05F5DAEC2}"/>
            </a:ext>
          </a:extLst>
        </xdr:cNvPr>
        <xdr:cNvSpPr txBox="1"/>
      </xdr:nvSpPr>
      <xdr:spPr>
        <a:xfrm>
          <a:off x="12611744" y="144312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49909</xdr:rowOff>
    </xdr:from>
    <xdr:ext cx="405111" cy="259045"/>
    <xdr:sp macro="" textlink="">
      <xdr:nvSpPr>
        <xdr:cNvPr id="672" name="n_1mainValue【消防施設】&#10;有形固定資産減価償却率">
          <a:extLst>
            <a:ext uri="{FF2B5EF4-FFF2-40B4-BE49-F238E27FC236}">
              <a16:creationId xmlns:a16="http://schemas.microsoft.com/office/drawing/2014/main" id="{F7BFB735-D38E-496C-8F5D-4CF130748853}"/>
            </a:ext>
          </a:extLst>
        </xdr:cNvPr>
        <xdr:cNvSpPr txBox="1"/>
      </xdr:nvSpPr>
      <xdr:spPr>
        <a:xfrm>
          <a:off x="15266044" y="137659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17253</xdr:rowOff>
    </xdr:from>
    <xdr:ext cx="405111" cy="259045"/>
    <xdr:sp macro="" textlink="">
      <xdr:nvSpPr>
        <xdr:cNvPr id="673" name="n_2mainValue【消防施設】&#10;有形固定資産減価償却率">
          <a:extLst>
            <a:ext uri="{FF2B5EF4-FFF2-40B4-BE49-F238E27FC236}">
              <a16:creationId xmlns:a16="http://schemas.microsoft.com/office/drawing/2014/main" id="{7E13FCF7-62FD-4244-A5DA-7AB0C5308020}"/>
            </a:ext>
          </a:extLst>
        </xdr:cNvPr>
        <xdr:cNvSpPr txBox="1"/>
      </xdr:nvSpPr>
      <xdr:spPr>
        <a:xfrm>
          <a:off x="14389744" y="13733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54808</xdr:rowOff>
    </xdr:from>
    <xdr:ext cx="405111" cy="259045"/>
    <xdr:sp macro="" textlink="">
      <xdr:nvSpPr>
        <xdr:cNvPr id="674" name="n_3mainValue【消防施設】&#10;有形固定資産減価償却率">
          <a:extLst>
            <a:ext uri="{FF2B5EF4-FFF2-40B4-BE49-F238E27FC236}">
              <a16:creationId xmlns:a16="http://schemas.microsoft.com/office/drawing/2014/main" id="{809D4FC9-A443-4E93-9C74-549A769A47DA}"/>
            </a:ext>
          </a:extLst>
        </xdr:cNvPr>
        <xdr:cNvSpPr txBox="1"/>
      </xdr:nvSpPr>
      <xdr:spPr>
        <a:xfrm>
          <a:off x="13500744" y="13770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92364</xdr:rowOff>
    </xdr:from>
    <xdr:ext cx="405111" cy="259045"/>
    <xdr:sp macro="" textlink="">
      <xdr:nvSpPr>
        <xdr:cNvPr id="675" name="n_4mainValue【消防施設】&#10;有形固定資産減価償却率">
          <a:extLst>
            <a:ext uri="{FF2B5EF4-FFF2-40B4-BE49-F238E27FC236}">
              <a16:creationId xmlns:a16="http://schemas.microsoft.com/office/drawing/2014/main" id="{29E2DA13-A0EE-4F6C-9472-3898D5B6790B}"/>
            </a:ext>
          </a:extLst>
        </xdr:cNvPr>
        <xdr:cNvSpPr txBox="1"/>
      </xdr:nvSpPr>
      <xdr:spPr>
        <a:xfrm>
          <a:off x="12611744" y="13808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6" name="正方形/長方形 675">
          <a:extLst>
            <a:ext uri="{FF2B5EF4-FFF2-40B4-BE49-F238E27FC236}">
              <a16:creationId xmlns:a16="http://schemas.microsoft.com/office/drawing/2014/main" id="{8ECDD58C-B75C-436A-9D43-0B55FA001A8D}"/>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7" name="正方形/長方形 676">
          <a:extLst>
            <a:ext uri="{FF2B5EF4-FFF2-40B4-BE49-F238E27FC236}">
              <a16:creationId xmlns:a16="http://schemas.microsoft.com/office/drawing/2014/main" id="{08AADB5C-74A0-4A80-BADC-0708728BF3B4}"/>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8" name="正方形/長方形 677">
          <a:extLst>
            <a:ext uri="{FF2B5EF4-FFF2-40B4-BE49-F238E27FC236}">
              <a16:creationId xmlns:a16="http://schemas.microsoft.com/office/drawing/2014/main" id="{6D0C2020-A057-4CB6-B55F-10F875AEBDD1}"/>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9" name="正方形/長方形 678">
          <a:extLst>
            <a:ext uri="{FF2B5EF4-FFF2-40B4-BE49-F238E27FC236}">
              <a16:creationId xmlns:a16="http://schemas.microsoft.com/office/drawing/2014/main" id="{42B4120D-6823-407E-A8F2-FB112BD26BDA}"/>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0" name="正方形/長方形 679">
          <a:extLst>
            <a:ext uri="{FF2B5EF4-FFF2-40B4-BE49-F238E27FC236}">
              <a16:creationId xmlns:a16="http://schemas.microsoft.com/office/drawing/2014/main" id="{79B1628B-6A74-4176-B7D4-96C0D3BCEAD8}"/>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1" name="正方形/長方形 680">
          <a:extLst>
            <a:ext uri="{FF2B5EF4-FFF2-40B4-BE49-F238E27FC236}">
              <a16:creationId xmlns:a16="http://schemas.microsoft.com/office/drawing/2014/main" id="{58849FA3-E9B7-43B3-A4F3-DD9B6E9BEA58}"/>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2" name="正方形/長方形 681">
          <a:extLst>
            <a:ext uri="{FF2B5EF4-FFF2-40B4-BE49-F238E27FC236}">
              <a16:creationId xmlns:a16="http://schemas.microsoft.com/office/drawing/2014/main" id="{43EBB143-A803-4C9C-A78B-F56A6420C6C9}"/>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3" name="正方形/長方形 682">
          <a:extLst>
            <a:ext uri="{FF2B5EF4-FFF2-40B4-BE49-F238E27FC236}">
              <a16:creationId xmlns:a16="http://schemas.microsoft.com/office/drawing/2014/main" id="{F393A23B-B0F9-492C-ACB2-2DBE43EFB94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4" name="テキスト ボックス 683">
          <a:extLst>
            <a:ext uri="{FF2B5EF4-FFF2-40B4-BE49-F238E27FC236}">
              <a16:creationId xmlns:a16="http://schemas.microsoft.com/office/drawing/2014/main" id="{34959882-8BF9-47C8-880F-63310D8C90E3}"/>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5" name="直線コネクタ 684">
          <a:extLst>
            <a:ext uri="{FF2B5EF4-FFF2-40B4-BE49-F238E27FC236}">
              <a16:creationId xmlns:a16="http://schemas.microsoft.com/office/drawing/2014/main" id="{203F9779-8BAB-478D-89FB-B6E77DA046FE}"/>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86" name="直線コネクタ 685">
          <a:extLst>
            <a:ext uri="{FF2B5EF4-FFF2-40B4-BE49-F238E27FC236}">
              <a16:creationId xmlns:a16="http://schemas.microsoft.com/office/drawing/2014/main" id="{248C2616-78E3-43D6-BD1E-E0B35DBEB43C}"/>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87" name="テキスト ボックス 686">
          <a:extLst>
            <a:ext uri="{FF2B5EF4-FFF2-40B4-BE49-F238E27FC236}">
              <a16:creationId xmlns:a16="http://schemas.microsoft.com/office/drawing/2014/main" id="{DD4F52AC-458A-441E-ABF8-D5649C4F4B07}"/>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88" name="直線コネクタ 687">
          <a:extLst>
            <a:ext uri="{FF2B5EF4-FFF2-40B4-BE49-F238E27FC236}">
              <a16:creationId xmlns:a16="http://schemas.microsoft.com/office/drawing/2014/main" id="{7887462B-F16F-4058-AE2B-86E51C41A097}"/>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89" name="テキスト ボックス 688">
          <a:extLst>
            <a:ext uri="{FF2B5EF4-FFF2-40B4-BE49-F238E27FC236}">
              <a16:creationId xmlns:a16="http://schemas.microsoft.com/office/drawing/2014/main" id="{6C50A59E-BB9B-461C-A9C5-CB7F116BF9AC}"/>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0" name="直線コネクタ 689">
          <a:extLst>
            <a:ext uri="{FF2B5EF4-FFF2-40B4-BE49-F238E27FC236}">
              <a16:creationId xmlns:a16="http://schemas.microsoft.com/office/drawing/2014/main" id="{CAF7DD97-DEF6-4A5F-9DA8-987C8F5D0362}"/>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1" name="テキスト ボックス 690">
          <a:extLst>
            <a:ext uri="{FF2B5EF4-FFF2-40B4-BE49-F238E27FC236}">
              <a16:creationId xmlns:a16="http://schemas.microsoft.com/office/drawing/2014/main" id="{446E1BDE-AFFD-4B33-993B-CADF56B56757}"/>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92" name="直線コネクタ 691">
          <a:extLst>
            <a:ext uri="{FF2B5EF4-FFF2-40B4-BE49-F238E27FC236}">
              <a16:creationId xmlns:a16="http://schemas.microsoft.com/office/drawing/2014/main" id="{3EC22368-0A55-4FE7-9A91-C37853E9CA56}"/>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93" name="テキスト ボックス 692">
          <a:extLst>
            <a:ext uri="{FF2B5EF4-FFF2-40B4-BE49-F238E27FC236}">
              <a16:creationId xmlns:a16="http://schemas.microsoft.com/office/drawing/2014/main" id="{12F8AB23-7C24-4766-A00A-EC81A415E990}"/>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4" name="直線コネクタ 693">
          <a:extLst>
            <a:ext uri="{FF2B5EF4-FFF2-40B4-BE49-F238E27FC236}">
              <a16:creationId xmlns:a16="http://schemas.microsoft.com/office/drawing/2014/main" id="{869774C3-F7C7-4107-A64B-0BA8267E5C75}"/>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5" name="テキスト ボックス 694">
          <a:extLst>
            <a:ext uri="{FF2B5EF4-FFF2-40B4-BE49-F238E27FC236}">
              <a16:creationId xmlns:a16="http://schemas.microsoft.com/office/drawing/2014/main" id="{DD1598C8-D366-4745-9649-64F438FB16F1}"/>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6" name="【消防施設】&#10;一人当たり面積グラフ枠">
          <a:extLst>
            <a:ext uri="{FF2B5EF4-FFF2-40B4-BE49-F238E27FC236}">
              <a16:creationId xmlns:a16="http://schemas.microsoft.com/office/drawing/2014/main" id="{4DB9772C-629F-4849-BC99-CE731DDCE25B}"/>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107138</xdr:rowOff>
    </xdr:from>
    <xdr:to>
      <xdr:col>116</xdr:col>
      <xdr:colOff>62864</xdr:colOff>
      <xdr:row>86</xdr:row>
      <xdr:rowOff>36271</xdr:rowOff>
    </xdr:to>
    <xdr:cxnSp macro="">
      <xdr:nvCxnSpPr>
        <xdr:cNvPr id="697" name="直線コネクタ 696">
          <a:extLst>
            <a:ext uri="{FF2B5EF4-FFF2-40B4-BE49-F238E27FC236}">
              <a16:creationId xmlns:a16="http://schemas.microsoft.com/office/drawing/2014/main" id="{DFA92F6B-7E33-4DE9-B333-AFE9B04F4D6A}"/>
            </a:ext>
          </a:extLst>
        </xdr:cNvPr>
        <xdr:cNvCxnSpPr/>
      </xdr:nvCxnSpPr>
      <xdr:spPr>
        <a:xfrm flipV="1">
          <a:off x="22160864" y="13308788"/>
          <a:ext cx="0" cy="14721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40098</xdr:rowOff>
    </xdr:from>
    <xdr:ext cx="469744" cy="259045"/>
    <xdr:sp macro="" textlink="">
      <xdr:nvSpPr>
        <xdr:cNvPr id="698" name="【消防施設】&#10;一人当たり面積最小値テキスト">
          <a:extLst>
            <a:ext uri="{FF2B5EF4-FFF2-40B4-BE49-F238E27FC236}">
              <a16:creationId xmlns:a16="http://schemas.microsoft.com/office/drawing/2014/main" id="{2680E249-90C3-4692-8856-11B11A2D0895}"/>
            </a:ext>
          </a:extLst>
        </xdr:cNvPr>
        <xdr:cNvSpPr txBox="1"/>
      </xdr:nvSpPr>
      <xdr:spPr>
        <a:xfrm>
          <a:off x="22199600" y="14784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36271</xdr:rowOff>
    </xdr:from>
    <xdr:to>
      <xdr:col>116</xdr:col>
      <xdr:colOff>152400</xdr:colOff>
      <xdr:row>86</xdr:row>
      <xdr:rowOff>36271</xdr:rowOff>
    </xdr:to>
    <xdr:cxnSp macro="">
      <xdr:nvCxnSpPr>
        <xdr:cNvPr id="699" name="直線コネクタ 698">
          <a:extLst>
            <a:ext uri="{FF2B5EF4-FFF2-40B4-BE49-F238E27FC236}">
              <a16:creationId xmlns:a16="http://schemas.microsoft.com/office/drawing/2014/main" id="{ADF92035-A15A-4609-8E2A-3B0556CEC613}"/>
            </a:ext>
          </a:extLst>
        </xdr:cNvPr>
        <xdr:cNvCxnSpPr/>
      </xdr:nvCxnSpPr>
      <xdr:spPr>
        <a:xfrm>
          <a:off x="22072600" y="147809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53815</xdr:rowOff>
    </xdr:from>
    <xdr:ext cx="469744" cy="259045"/>
    <xdr:sp macro="" textlink="">
      <xdr:nvSpPr>
        <xdr:cNvPr id="700" name="【消防施設】&#10;一人当たり面積最大値テキスト">
          <a:extLst>
            <a:ext uri="{FF2B5EF4-FFF2-40B4-BE49-F238E27FC236}">
              <a16:creationId xmlns:a16="http://schemas.microsoft.com/office/drawing/2014/main" id="{11AFBD91-E141-41C5-BD95-7F82F096D8E3}"/>
            </a:ext>
          </a:extLst>
        </xdr:cNvPr>
        <xdr:cNvSpPr txBox="1"/>
      </xdr:nvSpPr>
      <xdr:spPr>
        <a:xfrm>
          <a:off x="22199600" y="13084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107138</xdr:rowOff>
    </xdr:from>
    <xdr:to>
      <xdr:col>116</xdr:col>
      <xdr:colOff>152400</xdr:colOff>
      <xdr:row>77</xdr:row>
      <xdr:rowOff>107138</xdr:rowOff>
    </xdr:to>
    <xdr:cxnSp macro="">
      <xdr:nvCxnSpPr>
        <xdr:cNvPr id="701" name="直線コネクタ 700">
          <a:extLst>
            <a:ext uri="{FF2B5EF4-FFF2-40B4-BE49-F238E27FC236}">
              <a16:creationId xmlns:a16="http://schemas.microsoft.com/office/drawing/2014/main" id="{B299A2F8-574E-48F5-A595-9A7568280363}"/>
            </a:ext>
          </a:extLst>
        </xdr:cNvPr>
        <xdr:cNvCxnSpPr/>
      </xdr:nvCxnSpPr>
      <xdr:spPr>
        <a:xfrm>
          <a:off x="22072600" y="13308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145508</xdr:rowOff>
    </xdr:from>
    <xdr:ext cx="469744" cy="259045"/>
    <xdr:sp macro="" textlink="">
      <xdr:nvSpPr>
        <xdr:cNvPr id="702" name="【消防施設】&#10;一人当たり面積平均値テキスト">
          <a:extLst>
            <a:ext uri="{FF2B5EF4-FFF2-40B4-BE49-F238E27FC236}">
              <a16:creationId xmlns:a16="http://schemas.microsoft.com/office/drawing/2014/main" id="{202F243B-F5A3-4E74-B3B7-0D0F41B94292}"/>
            </a:ext>
          </a:extLst>
        </xdr:cNvPr>
        <xdr:cNvSpPr txBox="1"/>
      </xdr:nvSpPr>
      <xdr:spPr>
        <a:xfrm>
          <a:off x="22199600" y="1437585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122631</xdr:rowOff>
    </xdr:from>
    <xdr:to>
      <xdr:col>116</xdr:col>
      <xdr:colOff>114300</xdr:colOff>
      <xdr:row>85</xdr:row>
      <xdr:rowOff>52781</xdr:rowOff>
    </xdr:to>
    <xdr:sp macro="" textlink="">
      <xdr:nvSpPr>
        <xdr:cNvPr id="703" name="フローチャート: 判断 702">
          <a:extLst>
            <a:ext uri="{FF2B5EF4-FFF2-40B4-BE49-F238E27FC236}">
              <a16:creationId xmlns:a16="http://schemas.microsoft.com/office/drawing/2014/main" id="{5ACFE0AB-AA2C-4D8E-AD68-79F5A641CB4E}"/>
            </a:ext>
          </a:extLst>
        </xdr:cNvPr>
        <xdr:cNvSpPr/>
      </xdr:nvSpPr>
      <xdr:spPr>
        <a:xfrm>
          <a:off x="22110700" y="14524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128118</xdr:rowOff>
    </xdr:from>
    <xdr:to>
      <xdr:col>112</xdr:col>
      <xdr:colOff>38100</xdr:colOff>
      <xdr:row>85</xdr:row>
      <xdr:rowOff>58268</xdr:rowOff>
    </xdr:to>
    <xdr:sp macro="" textlink="">
      <xdr:nvSpPr>
        <xdr:cNvPr id="704" name="フローチャート: 判断 703">
          <a:extLst>
            <a:ext uri="{FF2B5EF4-FFF2-40B4-BE49-F238E27FC236}">
              <a16:creationId xmlns:a16="http://schemas.microsoft.com/office/drawing/2014/main" id="{E36E3B90-278C-418B-A9AB-60AC5A0488E3}"/>
            </a:ext>
          </a:extLst>
        </xdr:cNvPr>
        <xdr:cNvSpPr/>
      </xdr:nvSpPr>
      <xdr:spPr>
        <a:xfrm>
          <a:off x="21272500" y="14529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57708</xdr:rowOff>
    </xdr:from>
    <xdr:to>
      <xdr:col>107</xdr:col>
      <xdr:colOff>101600</xdr:colOff>
      <xdr:row>84</xdr:row>
      <xdr:rowOff>159308</xdr:rowOff>
    </xdr:to>
    <xdr:sp macro="" textlink="">
      <xdr:nvSpPr>
        <xdr:cNvPr id="705" name="フローチャート: 判断 704">
          <a:extLst>
            <a:ext uri="{FF2B5EF4-FFF2-40B4-BE49-F238E27FC236}">
              <a16:creationId xmlns:a16="http://schemas.microsoft.com/office/drawing/2014/main" id="{96E7B08B-6F84-401B-9109-48F88907D437}"/>
            </a:ext>
          </a:extLst>
        </xdr:cNvPr>
        <xdr:cNvSpPr/>
      </xdr:nvSpPr>
      <xdr:spPr>
        <a:xfrm>
          <a:off x="20383500" y="14459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110744</xdr:rowOff>
    </xdr:from>
    <xdr:to>
      <xdr:col>102</xdr:col>
      <xdr:colOff>165100</xdr:colOff>
      <xdr:row>85</xdr:row>
      <xdr:rowOff>40894</xdr:rowOff>
    </xdr:to>
    <xdr:sp macro="" textlink="">
      <xdr:nvSpPr>
        <xdr:cNvPr id="706" name="フローチャート: 判断 705">
          <a:extLst>
            <a:ext uri="{FF2B5EF4-FFF2-40B4-BE49-F238E27FC236}">
              <a16:creationId xmlns:a16="http://schemas.microsoft.com/office/drawing/2014/main" id="{CE8E78EF-84A0-4DF3-9381-7CB0D991ED5B}"/>
            </a:ext>
          </a:extLst>
        </xdr:cNvPr>
        <xdr:cNvSpPr/>
      </xdr:nvSpPr>
      <xdr:spPr>
        <a:xfrm>
          <a:off x="19494500" y="14512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163779</xdr:rowOff>
    </xdr:from>
    <xdr:to>
      <xdr:col>98</xdr:col>
      <xdr:colOff>38100</xdr:colOff>
      <xdr:row>85</xdr:row>
      <xdr:rowOff>93929</xdr:rowOff>
    </xdr:to>
    <xdr:sp macro="" textlink="">
      <xdr:nvSpPr>
        <xdr:cNvPr id="707" name="フローチャート: 判断 706">
          <a:extLst>
            <a:ext uri="{FF2B5EF4-FFF2-40B4-BE49-F238E27FC236}">
              <a16:creationId xmlns:a16="http://schemas.microsoft.com/office/drawing/2014/main" id="{10BE64BD-7973-4ED5-8B98-AF74148A3CCC}"/>
            </a:ext>
          </a:extLst>
        </xdr:cNvPr>
        <xdr:cNvSpPr/>
      </xdr:nvSpPr>
      <xdr:spPr>
        <a:xfrm>
          <a:off x="18605500" y="14565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8" name="テキスト ボックス 707">
          <a:extLst>
            <a:ext uri="{FF2B5EF4-FFF2-40B4-BE49-F238E27FC236}">
              <a16:creationId xmlns:a16="http://schemas.microsoft.com/office/drawing/2014/main" id="{8D14B4F7-16A5-491D-96A5-B0BA99E3BF75}"/>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09" name="テキスト ボックス 708">
          <a:extLst>
            <a:ext uri="{FF2B5EF4-FFF2-40B4-BE49-F238E27FC236}">
              <a16:creationId xmlns:a16="http://schemas.microsoft.com/office/drawing/2014/main" id="{51C83351-CA92-4C8A-9A92-FE741515F8B7}"/>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04196F81-70D6-43D2-A39C-9D6210E9804E}"/>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4D5C0DC9-A122-4EAE-B8BF-CA5371E8CBB7}"/>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590143D0-BA46-4DCE-A5D6-3E149626CDBA}"/>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46279</xdr:rowOff>
    </xdr:from>
    <xdr:to>
      <xdr:col>116</xdr:col>
      <xdr:colOff>114300</xdr:colOff>
      <xdr:row>85</xdr:row>
      <xdr:rowOff>147879</xdr:rowOff>
    </xdr:to>
    <xdr:sp macro="" textlink="">
      <xdr:nvSpPr>
        <xdr:cNvPr id="713" name="楕円 712">
          <a:extLst>
            <a:ext uri="{FF2B5EF4-FFF2-40B4-BE49-F238E27FC236}">
              <a16:creationId xmlns:a16="http://schemas.microsoft.com/office/drawing/2014/main" id="{329F4B68-A020-4750-A348-8E529CB123EF}"/>
            </a:ext>
          </a:extLst>
        </xdr:cNvPr>
        <xdr:cNvSpPr/>
      </xdr:nvSpPr>
      <xdr:spPr>
        <a:xfrm>
          <a:off x="22110700" y="14619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132656</xdr:rowOff>
    </xdr:from>
    <xdr:ext cx="469744" cy="259045"/>
    <xdr:sp macro="" textlink="">
      <xdr:nvSpPr>
        <xdr:cNvPr id="714" name="【消防施設】&#10;一人当たり面積該当値テキスト">
          <a:extLst>
            <a:ext uri="{FF2B5EF4-FFF2-40B4-BE49-F238E27FC236}">
              <a16:creationId xmlns:a16="http://schemas.microsoft.com/office/drawing/2014/main" id="{7C6849F8-DA06-48F3-8C7B-CD7E37D6ED7E}"/>
            </a:ext>
          </a:extLst>
        </xdr:cNvPr>
        <xdr:cNvSpPr txBox="1"/>
      </xdr:nvSpPr>
      <xdr:spPr>
        <a:xfrm>
          <a:off x="22199600" y="14534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48107</xdr:rowOff>
    </xdr:from>
    <xdr:to>
      <xdr:col>112</xdr:col>
      <xdr:colOff>38100</xdr:colOff>
      <xdr:row>85</xdr:row>
      <xdr:rowOff>149707</xdr:rowOff>
    </xdr:to>
    <xdr:sp macro="" textlink="">
      <xdr:nvSpPr>
        <xdr:cNvPr id="715" name="楕円 714">
          <a:extLst>
            <a:ext uri="{FF2B5EF4-FFF2-40B4-BE49-F238E27FC236}">
              <a16:creationId xmlns:a16="http://schemas.microsoft.com/office/drawing/2014/main" id="{DFD0A3ED-7C0A-4D90-ADF9-8CD965495BD0}"/>
            </a:ext>
          </a:extLst>
        </xdr:cNvPr>
        <xdr:cNvSpPr/>
      </xdr:nvSpPr>
      <xdr:spPr>
        <a:xfrm>
          <a:off x="21272500" y="14621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97079</xdr:rowOff>
    </xdr:from>
    <xdr:to>
      <xdr:col>116</xdr:col>
      <xdr:colOff>63500</xdr:colOff>
      <xdr:row>85</xdr:row>
      <xdr:rowOff>98907</xdr:rowOff>
    </xdr:to>
    <xdr:cxnSp macro="">
      <xdr:nvCxnSpPr>
        <xdr:cNvPr id="716" name="直線コネクタ 715">
          <a:extLst>
            <a:ext uri="{FF2B5EF4-FFF2-40B4-BE49-F238E27FC236}">
              <a16:creationId xmlns:a16="http://schemas.microsoft.com/office/drawing/2014/main" id="{FB5982C0-0522-4D9C-A226-DD07AEEC638A}"/>
            </a:ext>
          </a:extLst>
        </xdr:cNvPr>
        <xdr:cNvCxnSpPr/>
      </xdr:nvCxnSpPr>
      <xdr:spPr>
        <a:xfrm flipV="1">
          <a:off x="21323300" y="14670329"/>
          <a:ext cx="838200" cy="1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49936</xdr:rowOff>
    </xdr:from>
    <xdr:to>
      <xdr:col>107</xdr:col>
      <xdr:colOff>101600</xdr:colOff>
      <xdr:row>85</xdr:row>
      <xdr:rowOff>151536</xdr:rowOff>
    </xdr:to>
    <xdr:sp macro="" textlink="">
      <xdr:nvSpPr>
        <xdr:cNvPr id="717" name="楕円 716">
          <a:extLst>
            <a:ext uri="{FF2B5EF4-FFF2-40B4-BE49-F238E27FC236}">
              <a16:creationId xmlns:a16="http://schemas.microsoft.com/office/drawing/2014/main" id="{58F87173-4E31-4255-ADBE-B112CBBE79D2}"/>
            </a:ext>
          </a:extLst>
        </xdr:cNvPr>
        <xdr:cNvSpPr/>
      </xdr:nvSpPr>
      <xdr:spPr>
        <a:xfrm>
          <a:off x="20383500" y="14623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98907</xdr:rowOff>
    </xdr:from>
    <xdr:to>
      <xdr:col>111</xdr:col>
      <xdr:colOff>177800</xdr:colOff>
      <xdr:row>85</xdr:row>
      <xdr:rowOff>100736</xdr:rowOff>
    </xdr:to>
    <xdr:cxnSp macro="">
      <xdr:nvCxnSpPr>
        <xdr:cNvPr id="718" name="直線コネクタ 717">
          <a:extLst>
            <a:ext uri="{FF2B5EF4-FFF2-40B4-BE49-F238E27FC236}">
              <a16:creationId xmlns:a16="http://schemas.microsoft.com/office/drawing/2014/main" id="{2116A221-9DAB-42CD-936F-6ADEE367B512}"/>
            </a:ext>
          </a:extLst>
        </xdr:cNvPr>
        <xdr:cNvCxnSpPr/>
      </xdr:nvCxnSpPr>
      <xdr:spPr>
        <a:xfrm flipV="1">
          <a:off x="20434300" y="14672157"/>
          <a:ext cx="8890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53594</xdr:rowOff>
    </xdr:from>
    <xdr:to>
      <xdr:col>102</xdr:col>
      <xdr:colOff>165100</xdr:colOff>
      <xdr:row>85</xdr:row>
      <xdr:rowOff>155194</xdr:rowOff>
    </xdr:to>
    <xdr:sp macro="" textlink="">
      <xdr:nvSpPr>
        <xdr:cNvPr id="719" name="楕円 718">
          <a:extLst>
            <a:ext uri="{FF2B5EF4-FFF2-40B4-BE49-F238E27FC236}">
              <a16:creationId xmlns:a16="http://schemas.microsoft.com/office/drawing/2014/main" id="{E825F330-A805-4C6F-A61D-A37152299DF3}"/>
            </a:ext>
          </a:extLst>
        </xdr:cNvPr>
        <xdr:cNvSpPr/>
      </xdr:nvSpPr>
      <xdr:spPr>
        <a:xfrm>
          <a:off x="19494500" y="14626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100736</xdr:rowOff>
    </xdr:from>
    <xdr:to>
      <xdr:col>107</xdr:col>
      <xdr:colOff>50800</xdr:colOff>
      <xdr:row>85</xdr:row>
      <xdr:rowOff>104394</xdr:rowOff>
    </xdr:to>
    <xdr:cxnSp macro="">
      <xdr:nvCxnSpPr>
        <xdr:cNvPr id="720" name="直線コネクタ 719">
          <a:extLst>
            <a:ext uri="{FF2B5EF4-FFF2-40B4-BE49-F238E27FC236}">
              <a16:creationId xmlns:a16="http://schemas.microsoft.com/office/drawing/2014/main" id="{9EBB6E41-A72F-4282-BDC8-A815DE8EB95F}"/>
            </a:ext>
          </a:extLst>
        </xdr:cNvPr>
        <xdr:cNvCxnSpPr/>
      </xdr:nvCxnSpPr>
      <xdr:spPr>
        <a:xfrm flipV="1">
          <a:off x="19545300" y="14673986"/>
          <a:ext cx="889000" cy="3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55423</xdr:rowOff>
    </xdr:from>
    <xdr:to>
      <xdr:col>98</xdr:col>
      <xdr:colOff>38100</xdr:colOff>
      <xdr:row>85</xdr:row>
      <xdr:rowOff>157023</xdr:rowOff>
    </xdr:to>
    <xdr:sp macro="" textlink="">
      <xdr:nvSpPr>
        <xdr:cNvPr id="721" name="楕円 720">
          <a:extLst>
            <a:ext uri="{FF2B5EF4-FFF2-40B4-BE49-F238E27FC236}">
              <a16:creationId xmlns:a16="http://schemas.microsoft.com/office/drawing/2014/main" id="{A4337FD0-A694-4693-8EF0-233D165FF037}"/>
            </a:ext>
          </a:extLst>
        </xdr:cNvPr>
        <xdr:cNvSpPr/>
      </xdr:nvSpPr>
      <xdr:spPr>
        <a:xfrm>
          <a:off x="18605500" y="14628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104394</xdr:rowOff>
    </xdr:from>
    <xdr:to>
      <xdr:col>102</xdr:col>
      <xdr:colOff>114300</xdr:colOff>
      <xdr:row>85</xdr:row>
      <xdr:rowOff>106223</xdr:rowOff>
    </xdr:to>
    <xdr:cxnSp macro="">
      <xdr:nvCxnSpPr>
        <xdr:cNvPr id="722" name="直線コネクタ 721">
          <a:extLst>
            <a:ext uri="{FF2B5EF4-FFF2-40B4-BE49-F238E27FC236}">
              <a16:creationId xmlns:a16="http://schemas.microsoft.com/office/drawing/2014/main" id="{BA847137-B04B-47F1-8913-EE28CD4BB6CC}"/>
            </a:ext>
          </a:extLst>
        </xdr:cNvPr>
        <xdr:cNvCxnSpPr/>
      </xdr:nvCxnSpPr>
      <xdr:spPr>
        <a:xfrm flipV="1">
          <a:off x="18656300" y="14677644"/>
          <a:ext cx="8890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74795</xdr:rowOff>
    </xdr:from>
    <xdr:ext cx="469744" cy="259045"/>
    <xdr:sp macro="" textlink="">
      <xdr:nvSpPr>
        <xdr:cNvPr id="723" name="n_1aveValue【消防施設】&#10;一人当たり面積">
          <a:extLst>
            <a:ext uri="{FF2B5EF4-FFF2-40B4-BE49-F238E27FC236}">
              <a16:creationId xmlns:a16="http://schemas.microsoft.com/office/drawing/2014/main" id="{23ABE07B-FBDC-4C43-8B1A-541BD15992A1}"/>
            </a:ext>
          </a:extLst>
        </xdr:cNvPr>
        <xdr:cNvSpPr txBox="1"/>
      </xdr:nvSpPr>
      <xdr:spPr>
        <a:xfrm>
          <a:off x="21075727" y="14305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4385</xdr:rowOff>
    </xdr:from>
    <xdr:ext cx="469744" cy="259045"/>
    <xdr:sp macro="" textlink="">
      <xdr:nvSpPr>
        <xdr:cNvPr id="724" name="n_2aveValue【消防施設】&#10;一人当たり面積">
          <a:extLst>
            <a:ext uri="{FF2B5EF4-FFF2-40B4-BE49-F238E27FC236}">
              <a16:creationId xmlns:a16="http://schemas.microsoft.com/office/drawing/2014/main" id="{985180BD-0980-4AD5-9FCF-680C81255A52}"/>
            </a:ext>
          </a:extLst>
        </xdr:cNvPr>
        <xdr:cNvSpPr txBox="1"/>
      </xdr:nvSpPr>
      <xdr:spPr>
        <a:xfrm>
          <a:off x="20199427" y="14234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57421</xdr:rowOff>
    </xdr:from>
    <xdr:ext cx="469744" cy="259045"/>
    <xdr:sp macro="" textlink="">
      <xdr:nvSpPr>
        <xdr:cNvPr id="725" name="n_3aveValue【消防施設】&#10;一人当たり面積">
          <a:extLst>
            <a:ext uri="{FF2B5EF4-FFF2-40B4-BE49-F238E27FC236}">
              <a16:creationId xmlns:a16="http://schemas.microsoft.com/office/drawing/2014/main" id="{1250613C-7F10-4813-B44A-7548BDCDF9CE}"/>
            </a:ext>
          </a:extLst>
        </xdr:cNvPr>
        <xdr:cNvSpPr txBox="1"/>
      </xdr:nvSpPr>
      <xdr:spPr>
        <a:xfrm>
          <a:off x="19310427" y="14287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110456</xdr:rowOff>
    </xdr:from>
    <xdr:ext cx="469744" cy="259045"/>
    <xdr:sp macro="" textlink="">
      <xdr:nvSpPr>
        <xdr:cNvPr id="726" name="n_4aveValue【消防施設】&#10;一人当たり面積">
          <a:extLst>
            <a:ext uri="{FF2B5EF4-FFF2-40B4-BE49-F238E27FC236}">
              <a16:creationId xmlns:a16="http://schemas.microsoft.com/office/drawing/2014/main" id="{DB115B56-8FA7-4370-8AAB-C675E9BF163A}"/>
            </a:ext>
          </a:extLst>
        </xdr:cNvPr>
        <xdr:cNvSpPr txBox="1"/>
      </xdr:nvSpPr>
      <xdr:spPr>
        <a:xfrm>
          <a:off x="18421427" y="14340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140834</xdr:rowOff>
    </xdr:from>
    <xdr:ext cx="469744" cy="259045"/>
    <xdr:sp macro="" textlink="">
      <xdr:nvSpPr>
        <xdr:cNvPr id="727" name="n_1mainValue【消防施設】&#10;一人当たり面積">
          <a:extLst>
            <a:ext uri="{FF2B5EF4-FFF2-40B4-BE49-F238E27FC236}">
              <a16:creationId xmlns:a16="http://schemas.microsoft.com/office/drawing/2014/main" id="{A29F6146-82A5-4E2C-98A7-9AA5A97596E9}"/>
            </a:ext>
          </a:extLst>
        </xdr:cNvPr>
        <xdr:cNvSpPr txBox="1"/>
      </xdr:nvSpPr>
      <xdr:spPr>
        <a:xfrm>
          <a:off x="21075727" y="14714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142663</xdr:rowOff>
    </xdr:from>
    <xdr:ext cx="469744" cy="259045"/>
    <xdr:sp macro="" textlink="">
      <xdr:nvSpPr>
        <xdr:cNvPr id="728" name="n_2mainValue【消防施設】&#10;一人当たり面積">
          <a:extLst>
            <a:ext uri="{FF2B5EF4-FFF2-40B4-BE49-F238E27FC236}">
              <a16:creationId xmlns:a16="http://schemas.microsoft.com/office/drawing/2014/main" id="{88A7AA4F-3115-4167-84C6-699CD7EFDCB7}"/>
            </a:ext>
          </a:extLst>
        </xdr:cNvPr>
        <xdr:cNvSpPr txBox="1"/>
      </xdr:nvSpPr>
      <xdr:spPr>
        <a:xfrm>
          <a:off x="20199427" y="14715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146321</xdr:rowOff>
    </xdr:from>
    <xdr:ext cx="469744" cy="259045"/>
    <xdr:sp macro="" textlink="">
      <xdr:nvSpPr>
        <xdr:cNvPr id="729" name="n_3mainValue【消防施設】&#10;一人当たり面積">
          <a:extLst>
            <a:ext uri="{FF2B5EF4-FFF2-40B4-BE49-F238E27FC236}">
              <a16:creationId xmlns:a16="http://schemas.microsoft.com/office/drawing/2014/main" id="{E39999B4-BC6E-4AE7-916F-3D3A2FE21C38}"/>
            </a:ext>
          </a:extLst>
        </xdr:cNvPr>
        <xdr:cNvSpPr txBox="1"/>
      </xdr:nvSpPr>
      <xdr:spPr>
        <a:xfrm>
          <a:off x="19310427" y="14719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148150</xdr:rowOff>
    </xdr:from>
    <xdr:ext cx="469744" cy="259045"/>
    <xdr:sp macro="" textlink="">
      <xdr:nvSpPr>
        <xdr:cNvPr id="730" name="n_4mainValue【消防施設】&#10;一人当たり面積">
          <a:extLst>
            <a:ext uri="{FF2B5EF4-FFF2-40B4-BE49-F238E27FC236}">
              <a16:creationId xmlns:a16="http://schemas.microsoft.com/office/drawing/2014/main" id="{2CFE5CCB-3C39-462D-A5B8-5F81BAC7773A}"/>
            </a:ext>
          </a:extLst>
        </xdr:cNvPr>
        <xdr:cNvSpPr txBox="1"/>
      </xdr:nvSpPr>
      <xdr:spPr>
        <a:xfrm>
          <a:off x="18421427" y="147214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1" name="正方形/長方形 730">
          <a:extLst>
            <a:ext uri="{FF2B5EF4-FFF2-40B4-BE49-F238E27FC236}">
              <a16:creationId xmlns:a16="http://schemas.microsoft.com/office/drawing/2014/main" id="{9D15CD13-D7C9-4C0F-B5DB-91BC92692EF2}"/>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2" name="正方形/長方形 731">
          <a:extLst>
            <a:ext uri="{FF2B5EF4-FFF2-40B4-BE49-F238E27FC236}">
              <a16:creationId xmlns:a16="http://schemas.microsoft.com/office/drawing/2014/main" id="{345BBA88-BB53-49A5-8149-3580A9944861}"/>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3" name="正方形/長方形 732">
          <a:extLst>
            <a:ext uri="{FF2B5EF4-FFF2-40B4-BE49-F238E27FC236}">
              <a16:creationId xmlns:a16="http://schemas.microsoft.com/office/drawing/2014/main" id="{715B590B-6D1A-4668-BA2A-0D82EC47CCF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4" name="正方形/長方形 733">
          <a:extLst>
            <a:ext uri="{FF2B5EF4-FFF2-40B4-BE49-F238E27FC236}">
              <a16:creationId xmlns:a16="http://schemas.microsoft.com/office/drawing/2014/main" id="{1CFE11CC-FFF1-4460-9F70-A807FA9D8623}"/>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5" name="正方形/長方形 734">
          <a:extLst>
            <a:ext uri="{FF2B5EF4-FFF2-40B4-BE49-F238E27FC236}">
              <a16:creationId xmlns:a16="http://schemas.microsoft.com/office/drawing/2014/main" id="{E2D626BC-FE85-4FCC-9B5F-CD5A3B556FCF}"/>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6" name="正方形/長方形 735">
          <a:extLst>
            <a:ext uri="{FF2B5EF4-FFF2-40B4-BE49-F238E27FC236}">
              <a16:creationId xmlns:a16="http://schemas.microsoft.com/office/drawing/2014/main" id="{CC9C5CE8-4EE2-4933-B577-106D47517DD2}"/>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7" name="正方形/長方形 736">
          <a:extLst>
            <a:ext uri="{FF2B5EF4-FFF2-40B4-BE49-F238E27FC236}">
              <a16:creationId xmlns:a16="http://schemas.microsoft.com/office/drawing/2014/main" id="{A9993F9E-4F83-4157-BC40-3FB331DB8F69}"/>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8" name="正方形/長方形 737">
          <a:extLst>
            <a:ext uri="{FF2B5EF4-FFF2-40B4-BE49-F238E27FC236}">
              <a16:creationId xmlns:a16="http://schemas.microsoft.com/office/drawing/2014/main" id="{0D8E8905-3A13-4A73-B5F7-2F69D06DA763}"/>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39" name="テキスト ボックス 738">
          <a:extLst>
            <a:ext uri="{FF2B5EF4-FFF2-40B4-BE49-F238E27FC236}">
              <a16:creationId xmlns:a16="http://schemas.microsoft.com/office/drawing/2014/main" id="{0E093629-B068-491E-A62E-09CBAD6B0DED}"/>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0" name="直線コネクタ 739">
          <a:extLst>
            <a:ext uri="{FF2B5EF4-FFF2-40B4-BE49-F238E27FC236}">
              <a16:creationId xmlns:a16="http://schemas.microsoft.com/office/drawing/2014/main" id="{B155786C-01C5-4262-B7B3-D07A548398EC}"/>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1" name="テキスト ボックス 740">
          <a:extLst>
            <a:ext uri="{FF2B5EF4-FFF2-40B4-BE49-F238E27FC236}">
              <a16:creationId xmlns:a16="http://schemas.microsoft.com/office/drawing/2014/main" id="{19F025AE-7F93-4B35-BC02-7B61A58B69F7}"/>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2" name="直線コネクタ 741">
          <a:extLst>
            <a:ext uri="{FF2B5EF4-FFF2-40B4-BE49-F238E27FC236}">
              <a16:creationId xmlns:a16="http://schemas.microsoft.com/office/drawing/2014/main" id="{86C48462-B162-4378-BBE6-A547E71358A2}"/>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43" name="テキスト ボックス 742">
          <a:extLst>
            <a:ext uri="{FF2B5EF4-FFF2-40B4-BE49-F238E27FC236}">
              <a16:creationId xmlns:a16="http://schemas.microsoft.com/office/drawing/2014/main" id="{08090EC9-5F4D-4165-A6B8-3953D4B27916}"/>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44" name="直線コネクタ 743">
          <a:extLst>
            <a:ext uri="{FF2B5EF4-FFF2-40B4-BE49-F238E27FC236}">
              <a16:creationId xmlns:a16="http://schemas.microsoft.com/office/drawing/2014/main" id="{31E53B54-2990-4364-8AC9-078C3E105452}"/>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45" name="テキスト ボックス 744">
          <a:extLst>
            <a:ext uri="{FF2B5EF4-FFF2-40B4-BE49-F238E27FC236}">
              <a16:creationId xmlns:a16="http://schemas.microsoft.com/office/drawing/2014/main" id="{A872884E-2F43-4404-8A85-5734DA097D04}"/>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46" name="直線コネクタ 745">
          <a:extLst>
            <a:ext uri="{FF2B5EF4-FFF2-40B4-BE49-F238E27FC236}">
              <a16:creationId xmlns:a16="http://schemas.microsoft.com/office/drawing/2014/main" id="{4B57209B-FF49-4598-AFF9-1A4EE0545F49}"/>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47" name="テキスト ボックス 746">
          <a:extLst>
            <a:ext uri="{FF2B5EF4-FFF2-40B4-BE49-F238E27FC236}">
              <a16:creationId xmlns:a16="http://schemas.microsoft.com/office/drawing/2014/main" id="{D3594ECA-90A2-491B-A665-A879B9CEB34B}"/>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48" name="直線コネクタ 747">
          <a:extLst>
            <a:ext uri="{FF2B5EF4-FFF2-40B4-BE49-F238E27FC236}">
              <a16:creationId xmlns:a16="http://schemas.microsoft.com/office/drawing/2014/main" id="{D4902FF6-3180-4BE6-9536-E5CAB68C75FE}"/>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49" name="テキスト ボックス 748">
          <a:extLst>
            <a:ext uri="{FF2B5EF4-FFF2-40B4-BE49-F238E27FC236}">
              <a16:creationId xmlns:a16="http://schemas.microsoft.com/office/drawing/2014/main" id="{EB7A0082-14BF-4CDB-8E11-856C58E7127F}"/>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0" name="直線コネクタ 749">
          <a:extLst>
            <a:ext uri="{FF2B5EF4-FFF2-40B4-BE49-F238E27FC236}">
              <a16:creationId xmlns:a16="http://schemas.microsoft.com/office/drawing/2014/main" id="{1B4E478A-1CC7-49BF-AB7C-FBF41A0F4338}"/>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1" name="テキスト ボックス 750">
          <a:extLst>
            <a:ext uri="{FF2B5EF4-FFF2-40B4-BE49-F238E27FC236}">
              <a16:creationId xmlns:a16="http://schemas.microsoft.com/office/drawing/2014/main" id="{1EB3B991-A82A-49A3-8D14-F6EF93377FB7}"/>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2" name="直線コネクタ 751">
          <a:extLst>
            <a:ext uri="{FF2B5EF4-FFF2-40B4-BE49-F238E27FC236}">
              <a16:creationId xmlns:a16="http://schemas.microsoft.com/office/drawing/2014/main" id="{83BCA06A-6481-4919-9701-DC4B8A79EFF4}"/>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53" name="テキスト ボックス 752">
          <a:extLst>
            <a:ext uri="{FF2B5EF4-FFF2-40B4-BE49-F238E27FC236}">
              <a16:creationId xmlns:a16="http://schemas.microsoft.com/office/drawing/2014/main" id="{EF78F90D-48C2-430B-8D4C-651F65DFF55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4" name="直線コネクタ 753">
          <a:extLst>
            <a:ext uri="{FF2B5EF4-FFF2-40B4-BE49-F238E27FC236}">
              <a16:creationId xmlns:a16="http://schemas.microsoft.com/office/drawing/2014/main" id="{F3876C26-21E8-452F-9CB0-5CB59C3F4B35}"/>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5" name="【庁舎】&#10;有形固定資産減価償却率グラフ枠">
          <a:extLst>
            <a:ext uri="{FF2B5EF4-FFF2-40B4-BE49-F238E27FC236}">
              <a16:creationId xmlns:a16="http://schemas.microsoft.com/office/drawing/2014/main" id="{07FB97A3-473E-4EBA-8B6B-CD8038C40913}"/>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23949</xdr:rowOff>
    </xdr:from>
    <xdr:to>
      <xdr:col>85</xdr:col>
      <xdr:colOff>126364</xdr:colOff>
      <xdr:row>109</xdr:row>
      <xdr:rowOff>35379</xdr:rowOff>
    </xdr:to>
    <xdr:cxnSp macro="">
      <xdr:nvCxnSpPr>
        <xdr:cNvPr id="756" name="直線コネクタ 755">
          <a:extLst>
            <a:ext uri="{FF2B5EF4-FFF2-40B4-BE49-F238E27FC236}">
              <a16:creationId xmlns:a16="http://schemas.microsoft.com/office/drawing/2014/main" id="{7FAA8367-51F8-4A5A-9807-7E3621A9225C}"/>
            </a:ext>
          </a:extLst>
        </xdr:cNvPr>
        <xdr:cNvCxnSpPr/>
      </xdr:nvCxnSpPr>
      <xdr:spPr>
        <a:xfrm flipV="1">
          <a:off x="16318864" y="17168949"/>
          <a:ext cx="0" cy="15544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57" name="【庁舎】&#10;有形固定資産減価償却率最小値テキスト">
          <a:extLst>
            <a:ext uri="{FF2B5EF4-FFF2-40B4-BE49-F238E27FC236}">
              <a16:creationId xmlns:a16="http://schemas.microsoft.com/office/drawing/2014/main" id="{281F32BF-C6B7-4A7F-B17C-B58D18E44658}"/>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58" name="直線コネクタ 757">
          <a:extLst>
            <a:ext uri="{FF2B5EF4-FFF2-40B4-BE49-F238E27FC236}">
              <a16:creationId xmlns:a16="http://schemas.microsoft.com/office/drawing/2014/main" id="{1F62C481-7191-41DC-A451-01BDF2B05F3E}"/>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142076</xdr:rowOff>
    </xdr:from>
    <xdr:ext cx="340478" cy="259045"/>
    <xdr:sp macro="" textlink="">
      <xdr:nvSpPr>
        <xdr:cNvPr id="759" name="【庁舎】&#10;有形固定資産減価償却率最大値テキスト">
          <a:extLst>
            <a:ext uri="{FF2B5EF4-FFF2-40B4-BE49-F238E27FC236}">
              <a16:creationId xmlns:a16="http://schemas.microsoft.com/office/drawing/2014/main" id="{6A892D13-C30E-4BC0-987C-743BB5AA4C77}"/>
            </a:ext>
          </a:extLst>
        </xdr:cNvPr>
        <xdr:cNvSpPr txBox="1"/>
      </xdr:nvSpPr>
      <xdr:spPr>
        <a:xfrm>
          <a:off x="16357600" y="1694417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23949</xdr:rowOff>
    </xdr:from>
    <xdr:to>
      <xdr:col>86</xdr:col>
      <xdr:colOff>25400</xdr:colOff>
      <xdr:row>100</xdr:row>
      <xdr:rowOff>23949</xdr:rowOff>
    </xdr:to>
    <xdr:cxnSp macro="">
      <xdr:nvCxnSpPr>
        <xdr:cNvPr id="760" name="直線コネクタ 759">
          <a:extLst>
            <a:ext uri="{FF2B5EF4-FFF2-40B4-BE49-F238E27FC236}">
              <a16:creationId xmlns:a16="http://schemas.microsoft.com/office/drawing/2014/main" id="{AB1D7030-6155-4646-AB86-69821CE0D172}"/>
            </a:ext>
          </a:extLst>
        </xdr:cNvPr>
        <xdr:cNvCxnSpPr/>
      </xdr:nvCxnSpPr>
      <xdr:spPr>
        <a:xfrm>
          <a:off x="16230600" y="17168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38116</xdr:rowOff>
    </xdr:from>
    <xdr:ext cx="405111" cy="259045"/>
    <xdr:sp macro="" textlink="">
      <xdr:nvSpPr>
        <xdr:cNvPr id="761" name="【庁舎】&#10;有形固定資産減価償却率平均値テキスト">
          <a:extLst>
            <a:ext uri="{FF2B5EF4-FFF2-40B4-BE49-F238E27FC236}">
              <a16:creationId xmlns:a16="http://schemas.microsoft.com/office/drawing/2014/main" id="{3AFBB463-BEED-4CD5-ABD5-B1EC9AA622AB}"/>
            </a:ext>
          </a:extLst>
        </xdr:cNvPr>
        <xdr:cNvSpPr txBox="1"/>
      </xdr:nvSpPr>
      <xdr:spPr>
        <a:xfrm>
          <a:off x="16357600" y="178689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59689</xdr:rowOff>
    </xdr:from>
    <xdr:to>
      <xdr:col>85</xdr:col>
      <xdr:colOff>177800</xdr:colOff>
      <xdr:row>104</xdr:row>
      <xdr:rowOff>161289</xdr:rowOff>
    </xdr:to>
    <xdr:sp macro="" textlink="">
      <xdr:nvSpPr>
        <xdr:cNvPr id="762" name="フローチャート: 判断 761">
          <a:extLst>
            <a:ext uri="{FF2B5EF4-FFF2-40B4-BE49-F238E27FC236}">
              <a16:creationId xmlns:a16="http://schemas.microsoft.com/office/drawing/2014/main" id="{2261B592-394F-420A-8F96-04B44F2EF5D3}"/>
            </a:ext>
          </a:extLst>
        </xdr:cNvPr>
        <xdr:cNvSpPr/>
      </xdr:nvSpPr>
      <xdr:spPr>
        <a:xfrm>
          <a:off x="16268700" y="17890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12337</xdr:rowOff>
    </xdr:from>
    <xdr:to>
      <xdr:col>81</xdr:col>
      <xdr:colOff>101600</xdr:colOff>
      <xdr:row>104</xdr:row>
      <xdr:rowOff>113937</xdr:rowOff>
    </xdr:to>
    <xdr:sp macro="" textlink="">
      <xdr:nvSpPr>
        <xdr:cNvPr id="763" name="フローチャート: 判断 762">
          <a:extLst>
            <a:ext uri="{FF2B5EF4-FFF2-40B4-BE49-F238E27FC236}">
              <a16:creationId xmlns:a16="http://schemas.microsoft.com/office/drawing/2014/main" id="{BA31C677-1419-4E4F-B447-0F9731053E92}"/>
            </a:ext>
          </a:extLst>
        </xdr:cNvPr>
        <xdr:cNvSpPr/>
      </xdr:nvSpPr>
      <xdr:spPr>
        <a:xfrm>
          <a:off x="15430500" y="1784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13970</xdr:rowOff>
    </xdr:from>
    <xdr:to>
      <xdr:col>76</xdr:col>
      <xdr:colOff>165100</xdr:colOff>
      <xdr:row>104</xdr:row>
      <xdr:rowOff>115570</xdr:rowOff>
    </xdr:to>
    <xdr:sp macro="" textlink="">
      <xdr:nvSpPr>
        <xdr:cNvPr id="764" name="フローチャート: 判断 763">
          <a:extLst>
            <a:ext uri="{FF2B5EF4-FFF2-40B4-BE49-F238E27FC236}">
              <a16:creationId xmlns:a16="http://schemas.microsoft.com/office/drawing/2014/main" id="{A73043D2-2806-4EC2-B9D3-611771ABBD91}"/>
            </a:ext>
          </a:extLst>
        </xdr:cNvPr>
        <xdr:cNvSpPr/>
      </xdr:nvSpPr>
      <xdr:spPr>
        <a:xfrm>
          <a:off x="14541500" y="1784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100512</xdr:rowOff>
    </xdr:from>
    <xdr:to>
      <xdr:col>72</xdr:col>
      <xdr:colOff>38100</xdr:colOff>
      <xdr:row>105</xdr:row>
      <xdr:rowOff>30662</xdr:rowOff>
    </xdr:to>
    <xdr:sp macro="" textlink="">
      <xdr:nvSpPr>
        <xdr:cNvPr id="765" name="フローチャート: 判断 764">
          <a:extLst>
            <a:ext uri="{FF2B5EF4-FFF2-40B4-BE49-F238E27FC236}">
              <a16:creationId xmlns:a16="http://schemas.microsoft.com/office/drawing/2014/main" id="{5385C77A-F1C6-484D-A1E3-7C4F4BF82362}"/>
            </a:ext>
          </a:extLst>
        </xdr:cNvPr>
        <xdr:cNvSpPr/>
      </xdr:nvSpPr>
      <xdr:spPr>
        <a:xfrm>
          <a:off x="13652500" y="17931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80918</xdr:rowOff>
    </xdr:from>
    <xdr:to>
      <xdr:col>67</xdr:col>
      <xdr:colOff>101600</xdr:colOff>
      <xdr:row>105</xdr:row>
      <xdr:rowOff>11068</xdr:rowOff>
    </xdr:to>
    <xdr:sp macro="" textlink="">
      <xdr:nvSpPr>
        <xdr:cNvPr id="766" name="フローチャート: 判断 765">
          <a:extLst>
            <a:ext uri="{FF2B5EF4-FFF2-40B4-BE49-F238E27FC236}">
              <a16:creationId xmlns:a16="http://schemas.microsoft.com/office/drawing/2014/main" id="{44E1A162-DDFD-46E2-8F22-362EEC03CF23}"/>
            </a:ext>
          </a:extLst>
        </xdr:cNvPr>
        <xdr:cNvSpPr/>
      </xdr:nvSpPr>
      <xdr:spPr>
        <a:xfrm>
          <a:off x="12763500" y="17911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7" name="テキスト ボックス 766">
          <a:extLst>
            <a:ext uri="{FF2B5EF4-FFF2-40B4-BE49-F238E27FC236}">
              <a16:creationId xmlns:a16="http://schemas.microsoft.com/office/drawing/2014/main" id="{60EAED48-66B7-4DE9-9804-945EBFEE8526}"/>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8" name="テキスト ボックス 767">
          <a:extLst>
            <a:ext uri="{FF2B5EF4-FFF2-40B4-BE49-F238E27FC236}">
              <a16:creationId xmlns:a16="http://schemas.microsoft.com/office/drawing/2014/main" id="{F09508D8-84AF-453F-B0A6-CB7AAB083B83}"/>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F44F5226-60F2-4707-A19D-8986745ABE65}"/>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A1B97754-8ECC-448C-8A0C-24B96F59D594}"/>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23D108B0-D2CA-4E73-9DF1-8E8C7B076D9B}"/>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72752</xdr:rowOff>
    </xdr:from>
    <xdr:to>
      <xdr:col>85</xdr:col>
      <xdr:colOff>177800</xdr:colOff>
      <xdr:row>101</xdr:row>
      <xdr:rowOff>2902</xdr:rowOff>
    </xdr:to>
    <xdr:sp macro="" textlink="">
      <xdr:nvSpPr>
        <xdr:cNvPr id="772" name="楕円 771">
          <a:extLst>
            <a:ext uri="{FF2B5EF4-FFF2-40B4-BE49-F238E27FC236}">
              <a16:creationId xmlns:a16="http://schemas.microsoft.com/office/drawing/2014/main" id="{22D3314C-48D0-4BBD-A4D2-F47F9F3CF2C4}"/>
            </a:ext>
          </a:extLst>
        </xdr:cNvPr>
        <xdr:cNvSpPr/>
      </xdr:nvSpPr>
      <xdr:spPr>
        <a:xfrm>
          <a:off x="16268700" y="17217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99</xdr:row>
      <xdr:rowOff>159129</xdr:rowOff>
    </xdr:from>
    <xdr:ext cx="405111" cy="259045"/>
    <xdr:sp macro="" textlink="">
      <xdr:nvSpPr>
        <xdr:cNvPr id="773" name="【庁舎】&#10;有形固定資産減価償却率該当値テキスト">
          <a:extLst>
            <a:ext uri="{FF2B5EF4-FFF2-40B4-BE49-F238E27FC236}">
              <a16:creationId xmlns:a16="http://schemas.microsoft.com/office/drawing/2014/main" id="{2EA37895-FAE6-4930-97EF-FBC896E5C852}"/>
            </a:ext>
          </a:extLst>
        </xdr:cNvPr>
        <xdr:cNvSpPr txBox="1"/>
      </xdr:nvSpPr>
      <xdr:spPr>
        <a:xfrm>
          <a:off x="16357600" y="171326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146231</xdr:rowOff>
    </xdr:from>
    <xdr:to>
      <xdr:col>81</xdr:col>
      <xdr:colOff>101600</xdr:colOff>
      <xdr:row>102</xdr:row>
      <xdr:rowOff>76381</xdr:rowOff>
    </xdr:to>
    <xdr:sp macro="" textlink="">
      <xdr:nvSpPr>
        <xdr:cNvPr id="774" name="楕円 773">
          <a:extLst>
            <a:ext uri="{FF2B5EF4-FFF2-40B4-BE49-F238E27FC236}">
              <a16:creationId xmlns:a16="http://schemas.microsoft.com/office/drawing/2014/main" id="{C5C589A6-3F4A-4CF9-8952-22A356F0DA75}"/>
            </a:ext>
          </a:extLst>
        </xdr:cNvPr>
        <xdr:cNvSpPr/>
      </xdr:nvSpPr>
      <xdr:spPr>
        <a:xfrm>
          <a:off x="15430500" y="17462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123552</xdr:rowOff>
    </xdr:from>
    <xdr:to>
      <xdr:col>85</xdr:col>
      <xdr:colOff>127000</xdr:colOff>
      <xdr:row>102</xdr:row>
      <xdr:rowOff>25581</xdr:rowOff>
    </xdr:to>
    <xdr:cxnSp macro="">
      <xdr:nvCxnSpPr>
        <xdr:cNvPr id="775" name="直線コネクタ 774">
          <a:extLst>
            <a:ext uri="{FF2B5EF4-FFF2-40B4-BE49-F238E27FC236}">
              <a16:creationId xmlns:a16="http://schemas.microsoft.com/office/drawing/2014/main" id="{5F889C53-A117-4322-A9B3-E7C82D205F43}"/>
            </a:ext>
          </a:extLst>
        </xdr:cNvPr>
        <xdr:cNvCxnSpPr/>
      </xdr:nvCxnSpPr>
      <xdr:spPr>
        <a:xfrm flipV="1">
          <a:off x="15481300" y="17268552"/>
          <a:ext cx="838200" cy="244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146231</xdr:rowOff>
    </xdr:from>
    <xdr:to>
      <xdr:col>76</xdr:col>
      <xdr:colOff>165100</xdr:colOff>
      <xdr:row>102</xdr:row>
      <xdr:rowOff>76381</xdr:rowOff>
    </xdr:to>
    <xdr:sp macro="" textlink="">
      <xdr:nvSpPr>
        <xdr:cNvPr id="776" name="楕円 775">
          <a:extLst>
            <a:ext uri="{FF2B5EF4-FFF2-40B4-BE49-F238E27FC236}">
              <a16:creationId xmlns:a16="http://schemas.microsoft.com/office/drawing/2014/main" id="{CA306707-C52F-4BE2-B10F-0B95FAA8B1EE}"/>
            </a:ext>
          </a:extLst>
        </xdr:cNvPr>
        <xdr:cNvSpPr/>
      </xdr:nvSpPr>
      <xdr:spPr>
        <a:xfrm>
          <a:off x="14541500" y="17462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25581</xdr:rowOff>
    </xdr:from>
    <xdr:to>
      <xdr:col>81</xdr:col>
      <xdr:colOff>50800</xdr:colOff>
      <xdr:row>102</xdr:row>
      <xdr:rowOff>25581</xdr:rowOff>
    </xdr:to>
    <xdr:cxnSp macro="">
      <xdr:nvCxnSpPr>
        <xdr:cNvPr id="777" name="直線コネクタ 776">
          <a:extLst>
            <a:ext uri="{FF2B5EF4-FFF2-40B4-BE49-F238E27FC236}">
              <a16:creationId xmlns:a16="http://schemas.microsoft.com/office/drawing/2014/main" id="{7A583BC8-2C12-4ABD-9098-6748ED1ABD92}"/>
            </a:ext>
          </a:extLst>
        </xdr:cNvPr>
        <xdr:cNvCxnSpPr/>
      </xdr:nvCxnSpPr>
      <xdr:spPr>
        <a:xfrm>
          <a:off x="14592300" y="1751348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154395</xdr:rowOff>
    </xdr:from>
    <xdr:to>
      <xdr:col>72</xdr:col>
      <xdr:colOff>38100</xdr:colOff>
      <xdr:row>109</xdr:row>
      <xdr:rowOff>84545</xdr:rowOff>
    </xdr:to>
    <xdr:sp macro="" textlink="">
      <xdr:nvSpPr>
        <xdr:cNvPr id="778" name="楕円 777">
          <a:extLst>
            <a:ext uri="{FF2B5EF4-FFF2-40B4-BE49-F238E27FC236}">
              <a16:creationId xmlns:a16="http://schemas.microsoft.com/office/drawing/2014/main" id="{C6C246F7-559B-4EFA-BD15-15F26B4E323D}"/>
            </a:ext>
          </a:extLst>
        </xdr:cNvPr>
        <xdr:cNvSpPr/>
      </xdr:nvSpPr>
      <xdr:spPr>
        <a:xfrm>
          <a:off x="13652500" y="18670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25581</xdr:rowOff>
    </xdr:from>
    <xdr:to>
      <xdr:col>76</xdr:col>
      <xdr:colOff>114300</xdr:colOff>
      <xdr:row>109</xdr:row>
      <xdr:rowOff>33745</xdr:rowOff>
    </xdr:to>
    <xdr:cxnSp macro="">
      <xdr:nvCxnSpPr>
        <xdr:cNvPr id="779" name="直線コネクタ 778">
          <a:extLst>
            <a:ext uri="{FF2B5EF4-FFF2-40B4-BE49-F238E27FC236}">
              <a16:creationId xmlns:a16="http://schemas.microsoft.com/office/drawing/2014/main" id="{B1505420-41C5-4199-AB44-A8E599DD3234}"/>
            </a:ext>
          </a:extLst>
        </xdr:cNvPr>
        <xdr:cNvCxnSpPr/>
      </xdr:nvCxnSpPr>
      <xdr:spPr>
        <a:xfrm flipV="1">
          <a:off x="13703300" y="17513481"/>
          <a:ext cx="889000" cy="1208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154395</xdr:rowOff>
    </xdr:from>
    <xdr:to>
      <xdr:col>67</xdr:col>
      <xdr:colOff>101600</xdr:colOff>
      <xdr:row>109</xdr:row>
      <xdr:rowOff>84545</xdr:rowOff>
    </xdr:to>
    <xdr:sp macro="" textlink="">
      <xdr:nvSpPr>
        <xdr:cNvPr id="780" name="楕円 779">
          <a:extLst>
            <a:ext uri="{FF2B5EF4-FFF2-40B4-BE49-F238E27FC236}">
              <a16:creationId xmlns:a16="http://schemas.microsoft.com/office/drawing/2014/main" id="{F023F14F-FB9E-4D65-8AD5-6D91B325B8A7}"/>
            </a:ext>
          </a:extLst>
        </xdr:cNvPr>
        <xdr:cNvSpPr/>
      </xdr:nvSpPr>
      <xdr:spPr>
        <a:xfrm>
          <a:off x="12763500" y="18670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109</xdr:row>
      <xdr:rowOff>33745</xdr:rowOff>
    </xdr:from>
    <xdr:to>
      <xdr:col>71</xdr:col>
      <xdr:colOff>177800</xdr:colOff>
      <xdr:row>109</xdr:row>
      <xdr:rowOff>33745</xdr:rowOff>
    </xdr:to>
    <xdr:cxnSp macro="">
      <xdr:nvCxnSpPr>
        <xdr:cNvPr id="781" name="直線コネクタ 780">
          <a:extLst>
            <a:ext uri="{FF2B5EF4-FFF2-40B4-BE49-F238E27FC236}">
              <a16:creationId xmlns:a16="http://schemas.microsoft.com/office/drawing/2014/main" id="{352C29AE-13DF-4058-B431-09B4A1A12C1C}"/>
            </a:ext>
          </a:extLst>
        </xdr:cNvPr>
        <xdr:cNvCxnSpPr/>
      </xdr:nvCxnSpPr>
      <xdr:spPr>
        <a:xfrm>
          <a:off x="12814300" y="1872179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105064</xdr:rowOff>
    </xdr:from>
    <xdr:ext cx="405111" cy="259045"/>
    <xdr:sp macro="" textlink="">
      <xdr:nvSpPr>
        <xdr:cNvPr id="782" name="n_1aveValue【庁舎】&#10;有形固定資産減価償却率">
          <a:extLst>
            <a:ext uri="{FF2B5EF4-FFF2-40B4-BE49-F238E27FC236}">
              <a16:creationId xmlns:a16="http://schemas.microsoft.com/office/drawing/2014/main" id="{278D802F-1E09-41CE-91E8-9D18FD617594}"/>
            </a:ext>
          </a:extLst>
        </xdr:cNvPr>
        <xdr:cNvSpPr txBox="1"/>
      </xdr:nvSpPr>
      <xdr:spPr>
        <a:xfrm>
          <a:off x="15266044" y="179358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106697</xdr:rowOff>
    </xdr:from>
    <xdr:ext cx="405111" cy="259045"/>
    <xdr:sp macro="" textlink="">
      <xdr:nvSpPr>
        <xdr:cNvPr id="783" name="n_2aveValue【庁舎】&#10;有形固定資産減価償却率">
          <a:extLst>
            <a:ext uri="{FF2B5EF4-FFF2-40B4-BE49-F238E27FC236}">
              <a16:creationId xmlns:a16="http://schemas.microsoft.com/office/drawing/2014/main" id="{58486379-DFC2-465D-97BE-48523ED68584}"/>
            </a:ext>
          </a:extLst>
        </xdr:cNvPr>
        <xdr:cNvSpPr txBox="1"/>
      </xdr:nvSpPr>
      <xdr:spPr>
        <a:xfrm>
          <a:off x="14389744" y="1793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47189</xdr:rowOff>
    </xdr:from>
    <xdr:ext cx="405111" cy="259045"/>
    <xdr:sp macro="" textlink="">
      <xdr:nvSpPr>
        <xdr:cNvPr id="784" name="n_3aveValue【庁舎】&#10;有形固定資産減価償却率">
          <a:extLst>
            <a:ext uri="{FF2B5EF4-FFF2-40B4-BE49-F238E27FC236}">
              <a16:creationId xmlns:a16="http://schemas.microsoft.com/office/drawing/2014/main" id="{95A05069-7058-4902-8CA9-E8B043970707}"/>
            </a:ext>
          </a:extLst>
        </xdr:cNvPr>
        <xdr:cNvSpPr txBox="1"/>
      </xdr:nvSpPr>
      <xdr:spPr>
        <a:xfrm>
          <a:off x="13500744" y="17706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27595</xdr:rowOff>
    </xdr:from>
    <xdr:ext cx="405111" cy="259045"/>
    <xdr:sp macro="" textlink="">
      <xdr:nvSpPr>
        <xdr:cNvPr id="785" name="n_4aveValue【庁舎】&#10;有形固定資産減価償却率">
          <a:extLst>
            <a:ext uri="{FF2B5EF4-FFF2-40B4-BE49-F238E27FC236}">
              <a16:creationId xmlns:a16="http://schemas.microsoft.com/office/drawing/2014/main" id="{039FA412-1C61-4A50-93C0-B1FF24C8EE2E}"/>
            </a:ext>
          </a:extLst>
        </xdr:cNvPr>
        <xdr:cNvSpPr txBox="1"/>
      </xdr:nvSpPr>
      <xdr:spPr>
        <a:xfrm>
          <a:off x="12611744" y="176869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92908</xdr:rowOff>
    </xdr:from>
    <xdr:ext cx="405111" cy="259045"/>
    <xdr:sp macro="" textlink="">
      <xdr:nvSpPr>
        <xdr:cNvPr id="786" name="n_1mainValue【庁舎】&#10;有形固定資産減価償却率">
          <a:extLst>
            <a:ext uri="{FF2B5EF4-FFF2-40B4-BE49-F238E27FC236}">
              <a16:creationId xmlns:a16="http://schemas.microsoft.com/office/drawing/2014/main" id="{64353055-8BA2-4182-9FD1-2716ECC7785F}"/>
            </a:ext>
          </a:extLst>
        </xdr:cNvPr>
        <xdr:cNvSpPr txBox="1"/>
      </xdr:nvSpPr>
      <xdr:spPr>
        <a:xfrm>
          <a:off x="15266044" y="17237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92908</xdr:rowOff>
    </xdr:from>
    <xdr:ext cx="405111" cy="259045"/>
    <xdr:sp macro="" textlink="">
      <xdr:nvSpPr>
        <xdr:cNvPr id="787" name="n_2mainValue【庁舎】&#10;有形固定資産減価償却率">
          <a:extLst>
            <a:ext uri="{FF2B5EF4-FFF2-40B4-BE49-F238E27FC236}">
              <a16:creationId xmlns:a16="http://schemas.microsoft.com/office/drawing/2014/main" id="{5360E480-F9A6-4FDA-B2A6-C2DE9E47D753}"/>
            </a:ext>
          </a:extLst>
        </xdr:cNvPr>
        <xdr:cNvSpPr txBox="1"/>
      </xdr:nvSpPr>
      <xdr:spPr>
        <a:xfrm>
          <a:off x="14389744" y="17237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109</xdr:row>
      <xdr:rowOff>75672</xdr:rowOff>
    </xdr:from>
    <xdr:ext cx="405111" cy="259045"/>
    <xdr:sp macro="" textlink="">
      <xdr:nvSpPr>
        <xdr:cNvPr id="788" name="n_3mainValue【庁舎】&#10;有形固定資産減価償却率">
          <a:extLst>
            <a:ext uri="{FF2B5EF4-FFF2-40B4-BE49-F238E27FC236}">
              <a16:creationId xmlns:a16="http://schemas.microsoft.com/office/drawing/2014/main" id="{8FED0C1B-E7DC-4B70-95C4-9925EDD21F68}"/>
            </a:ext>
          </a:extLst>
        </xdr:cNvPr>
        <xdr:cNvSpPr txBox="1"/>
      </xdr:nvSpPr>
      <xdr:spPr>
        <a:xfrm>
          <a:off x="13500744" y="18763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109</xdr:row>
      <xdr:rowOff>75672</xdr:rowOff>
    </xdr:from>
    <xdr:ext cx="405111" cy="259045"/>
    <xdr:sp macro="" textlink="">
      <xdr:nvSpPr>
        <xdr:cNvPr id="789" name="n_4mainValue【庁舎】&#10;有形固定資産減価償却率">
          <a:extLst>
            <a:ext uri="{FF2B5EF4-FFF2-40B4-BE49-F238E27FC236}">
              <a16:creationId xmlns:a16="http://schemas.microsoft.com/office/drawing/2014/main" id="{C230BF8C-1511-4C9D-A404-9789AE971D5B}"/>
            </a:ext>
          </a:extLst>
        </xdr:cNvPr>
        <xdr:cNvSpPr txBox="1"/>
      </xdr:nvSpPr>
      <xdr:spPr>
        <a:xfrm>
          <a:off x="12611744" y="18763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0" name="正方形/長方形 789">
          <a:extLst>
            <a:ext uri="{FF2B5EF4-FFF2-40B4-BE49-F238E27FC236}">
              <a16:creationId xmlns:a16="http://schemas.microsoft.com/office/drawing/2014/main" id="{D30A6FE9-EBC4-4472-9992-59F2E75ADE5E}"/>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1" name="正方形/長方形 790">
          <a:extLst>
            <a:ext uri="{FF2B5EF4-FFF2-40B4-BE49-F238E27FC236}">
              <a16:creationId xmlns:a16="http://schemas.microsoft.com/office/drawing/2014/main" id="{DB4100A0-4799-4B0E-9725-B92A3C062DFC}"/>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2" name="正方形/長方形 791">
          <a:extLst>
            <a:ext uri="{FF2B5EF4-FFF2-40B4-BE49-F238E27FC236}">
              <a16:creationId xmlns:a16="http://schemas.microsoft.com/office/drawing/2014/main" id="{9A33E278-3887-4BAE-B9FB-63AC271061C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3" name="正方形/長方形 792">
          <a:extLst>
            <a:ext uri="{FF2B5EF4-FFF2-40B4-BE49-F238E27FC236}">
              <a16:creationId xmlns:a16="http://schemas.microsoft.com/office/drawing/2014/main" id="{BF656D6F-C01D-452C-8722-337139433758}"/>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4" name="正方形/長方形 793">
          <a:extLst>
            <a:ext uri="{FF2B5EF4-FFF2-40B4-BE49-F238E27FC236}">
              <a16:creationId xmlns:a16="http://schemas.microsoft.com/office/drawing/2014/main" id="{BF4EFD55-A026-46E3-91C1-88FABBEACCF1}"/>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5" name="正方形/長方形 794">
          <a:extLst>
            <a:ext uri="{FF2B5EF4-FFF2-40B4-BE49-F238E27FC236}">
              <a16:creationId xmlns:a16="http://schemas.microsoft.com/office/drawing/2014/main" id="{0AE1A169-7A3A-44CC-996C-94C333BD2AA9}"/>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6" name="正方形/長方形 795">
          <a:extLst>
            <a:ext uri="{FF2B5EF4-FFF2-40B4-BE49-F238E27FC236}">
              <a16:creationId xmlns:a16="http://schemas.microsoft.com/office/drawing/2014/main" id="{68141EF9-903B-4C86-9D83-013345EB6361}"/>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7" name="正方形/長方形 796">
          <a:extLst>
            <a:ext uri="{FF2B5EF4-FFF2-40B4-BE49-F238E27FC236}">
              <a16:creationId xmlns:a16="http://schemas.microsoft.com/office/drawing/2014/main" id="{51F6588E-9723-4224-B18B-084412AE5C5D}"/>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8" name="テキスト ボックス 797">
          <a:extLst>
            <a:ext uri="{FF2B5EF4-FFF2-40B4-BE49-F238E27FC236}">
              <a16:creationId xmlns:a16="http://schemas.microsoft.com/office/drawing/2014/main" id="{ADF5A6A3-787D-4F2F-BD2F-BBB493D0B4F3}"/>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9" name="直線コネクタ 798">
          <a:extLst>
            <a:ext uri="{FF2B5EF4-FFF2-40B4-BE49-F238E27FC236}">
              <a16:creationId xmlns:a16="http://schemas.microsoft.com/office/drawing/2014/main" id="{0C8107EB-1B5A-4B4A-9D23-D9010F6867C9}"/>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76200</xdr:rowOff>
    </xdr:from>
    <xdr:to>
      <xdr:col>120</xdr:col>
      <xdr:colOff>114300</xdr:colOff>
      <xdr:row>109</xdr:row>
      <xdr:rowOff>76200</xdr:rowOff>
    </xdr:to>
    <xdr:cxnSp macro="">
      <xdr:nvCxnSpPr>
        <xdr:cNvPr id="800" name="直線コネクタ 799">
          <a:extLst>
            <a:ext uri="{FF2B5EF4-FFF2-40B4-BE49-F238E27FC236}">
              <a16:creationId xmlns:a16="http://schemas.microsoft.com/office/drawing/2014/main" id="{DC82190D-617D-4BCF-9D74-9A5C34E82F5A}"/>
            </a:ext>
          </a:extLst>
        </xdr:cNvPr>
        <xdr:cNvCxnSpPr/>
      </xdr:nvCxnSpPr>
      <xdr:spPr>
        <a:xfrm>
          <a:off x="18288000" y="1876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105427</xdr:rowOff>
    </xdr:from>
    <xdr:ext cx="467179" cy="259045"/>
    <xdr:sp macro="" textlink="">
      <xdr:nvSpPr>
        <xdr:cNvPr id="801" name="テキスト ボックス 800">
          <a:extLst>
            <a:ext uri="{FF2B5EF4-FFF2-40B4-BE49-F238E27FC236}">
              <a16:creationId xmlns:a16="http://schemas.microsoft.com/office/drawing/2014/main" id="{44D0684E-97A6-48B3-9AF7-BA43062374D0}"/>
            </a:ext>
          </a:extLst>
        </xdr:cNvPr>
        <xdr:cNvSpPr txBox="1"/>
      </xdr:nvSpPr>
      <xdr:spPr>
        <a:xfrm>
          <a:off x="17820821" y="18622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133350</xdr:rowOff>
    </xdr:from>
    <xdr:to>
      <xdr:col>120</xdr:col>
      <xdr:colOff>114300</xdr:colOff>
      <xdr:row>107</xdr:row>
      <xdr:rowOff>133350</xdr:rowOff>
    </xdr:to>
    <xdr:cxnSp macro="">
      <xdr:nvCxnSpPr>
        <xdr:cNvPr id="802" name="直線コネクタ 801">
          <a:extLst>
            <a:ext uri="{FF2B5EF4-FFF2-40B4-BE49-F238E27FC236}">
              <a16:creationId xmlns:a16="http://schemas.microsoft.com/office/drawing/2014/main" id="{69E1ECD5-61E4-4A36-A9B4-75BE3AC969F7}"/>
            </a:ext>
          </a:extLst>
        </xdr:cNvPr>
        <xdr:cNvCxnSpPr/>
      </xdr:nvCxnSpPr>
      <xdr:spPr>
        <a:xfrm>
          <a:off x="18288000" y="1847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162577</xdr:rowOff>
    </xdr:from>
    <xdr:ext cx="467179" cy="259045"/>
    <xdr:sp macro="" textlink="">
      <xdr:nvSpPr>
        <xdr:cNvPr id="803" name="テキスト ボックス 802">
          <a:extLst>
            <a:ext uri="{FF2B5EF4-FFF2-40B4-BE49-F238E27FC236}">
              <a16:creationId xmlns:a16="http://schemas.microsoft.com/office/drawing/2014/main" id="{5100A7C5-2E0D-4888-A2BF-578FEF277862}"/>
            </a:ext>
          </a:extLst>
        </xdr:cNvPr>
        <xdr:cNvSpPr txBox="1"/>
      </xdr:nvSpPr>
      <xdr:spPr>
        <a:xfrm>
          <a:off x="178208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19050</xdr:rowOff>
    </xdr:from>
    <xdr:to>
      <xdr:col>120</xdr:col>
      <xdr:colOff>114300</xdr:colOff>
      <xdr:row>106</xdr:row>
      <xdr:rowOff>19050</xdr:rowOff>
    </xdr:to>
    <xdr:cxnSp macro="">
      <xdr:nvCxnSpPr>
        <xdr:cNvPr id="804" name="直線コネクタ 803">
          <a:extLst>
            <a:ext uri="{FF2B5EF4-FFF2-40B4-BE49-F238E27FC236}">
              <a16:creationId xmlns:a16="http://schemas.microsoft.com/office/drawing/2014/main" id="{560B2D1A-885C-41E8-8CFA-B163E1F01002}"/>
            </a:ext>
          </a:extLst>
        </xdr:cNvPr>
        <xdr:cNvCxnSpPr/>
      </xdr:nvCxnSpPr>
      <xdr:spPr>
        <a:xfrm>
          <a:off x="18288000" y="1819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48277</xdr:rowOff>
    </xdr:from>
    <xdr:ext cx="467179" cy="259045"/>
    <xdr:sp macro="" textlink="">
      <xdr:nvSpPr>
        <xdr:cNvPr id="805" name="テキスト ボックス 804">
          <a:extLst>
            <a:ext uri="{FF2B5EF4-FFF2-40B4-BE49-F238E27FC236}">
              <a16:creationId xmlns:a16="http://schemas.microsoft.com/office/drawing/2014/main" id="{C086A1A1-D9E4-4106-A7DF-8572DA50DE9D}"/>
            </a:ext>
          </a:extLst>
        </xdr:cNvPr>
        <xdr:cNvSpPr txBox="1"/>
      </xdr:nvSpPr>
      <xdr:spPr>
        <a:xfrm>
          <a:off x="17820821" y="1805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6" name="直線コネクタ 805">
          <a:extLst>
            <a:ext uri="{FF2B5EF4-FFF2-40B4-BE49-F238E27FC236}">
              <a16:creationId xmlns:a16="http://schemas.microsoft.com/office/drawing/2014/main" id="{A2009B0D-6431-43BB-9A94-3D569CD153A3}"/>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07" name="テキスト ボックス 806">
          <a:extLst>
            <a:ext uri="{FF2B5EF4-FFF2-40B4-BE49-F238E27FC236}">
              <a16:creationId xmlns:a16="http://schemas.microsoft.com/office/drawing/2014/main" id="{E189205D-89C4-4FA4-877C-5C7440E1ED2D}"/>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133350</xdr:rowOff>
    </xdr:from>
    <xdr:to>
      <xdr:col>120</xdr:col>
      <xdr:colOff>114300</xdr:colOff>
      <xdr:row>102</xdr:row>
      <xdr:rowOff>133350</xdr:rowOff>
    </xdr:to>
    <xdr:cxnSp macro="">
      <xdr:nvCxnSpPr>
        <xdr:cNvPr id="808" name="直線コネクタ 807">
          <a:extLst>
            <a:ext uri="{FF2B5EF4-FFF2-40B4-BE49-F238E27FC236}">
              <a16:creationId xmlns:a16="http://schemas.microsoft.com/office/drawing/2014/main" id="{84F9A304-5A97-4D88-BCD6-B2B8626B494C}"/>
            </a:ext>
          </a:extLst>
        </xdr:cNvPr>
        <xdr:cNvCxnSpPr/>
      </xdr:nvCxnSpPr>
      <xdr:spPr>
        <a:xfrm>
          <a:off x="18288000" y="1762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162577</xdr:rowOff>
    </xdr:from>
    <xdr:ext cx="467179" cy="259045"/>
    <xdr:sp macro="" textlink="">
      <xdr:nvSpPr>
        <xdr:cNvPr id="809" name="テキスト ボックス 808">
          <a:extLst>
            <a:ext uri="{FF2B5EF4-FFF2-40B4-BE49-F238E27FC236}">
              <a16:creationId xmlns:a16="http://schemas.microsoft.com/office/drawing/2014/main" id="{EEDB3C33-5035-4463-8B2F-B0F0C4813547}"/>
            </a:ext>
          </a:extLst>
        </xdr:cNvPr>
        <xdr:cNvSpPr txBox="1"/>
      </xdr:nvSpPr>
      <xdr:spPr>
        <a:xfrm>
          <a:off x="17820821" y="1747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19050</xdr:rowOff>
    </xdr:from>
    <xdr:to>
      <xdr:col>120</xdr:col>
      <xdr:colOff>114300</xdr:colOff>
      <xdr:row>101</xdr:row>
      <xdr:rowOff>19050</xdr:rowOff>
    </xdr:to>
    <xdr:cxnSp macro="">
      <xdr:nvCxnSpPr>
        <xdr:cNvPr id="810" name="直線コネクタ 809">
          <a:extLst>
            <a:ext uri="{FF2B5EF4-FFF2-40B4-BE49-F238E27FC236}">
              <a16:creationId xmlns:a16="http://schemas.microsoft.com/office/drawing/2014/main" id="{A4F3FF29-9D26-4D8F-9B66-87BE7C016206}"/>
            </a:ext>
          </a:extLst>
        </xdr:cNvPr>
        <xdr:cNvCxnSpPr/>
      </xdr:nvCxnSpPr>
      <xdr:spPr>
        <a:xfrm>
          <a:off x="18288000" y="1733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48277</xdr:rowOff>
    </xdr:from>
    <xdr:ext cx="467179" cy="259045"/>
    <xdr:sp macro="" textlink="">
      <xdr:nvSpPr>
        <xdr:cNvPr id="811" name="テキスト ボックス 810">
          <a:extLst>
            <a:ext uri="{FF2B5EF4-FFF2-40B4-BE49-F238E27FC236}">
              <a16:creationId xmlns:a16="http://schemas.microsoft.com/office/drawing/2014/main" id="{BF2602CA-3DFA-49B1-8944-A3F1174DC134}"/>
            </a:ext>
          </a:extLst>
        </xdr:cNvPr>
        <xdr:cNvSpPr txBox="1"/>
      </xdr:nvSpPr>
      <xdr:spPr>
        <a:xfrm>
          <a:off x="178208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76200</xdr:rowOff>
    </xdr:from>
    <xdr:to>
      <xdr:col>120</xdr:col>
      <xdr:colOff>114300</xdr:colOff>
      <xdr:row>99</xdr:row>
      <xdr:rowOff>76200</xdr:rowOff>
    </xdr:to>
    <xdr:cxnSp macro="">
      <xdr:nvCxnSpPr>
        <xdr:cNvPr id="812" name="直線コネクタ 811">
          <a:extLst>
            <a:ext uri="{FF2B5EF4-FFF2-40B4-BE49-F238E27FC236}">
              <a16:creationId xmlns:a16="http://schemas.microsoft.com/office/drawing/2014/main" id="{399D4E47-3414-45C5-91AB-789FC3486962}"/>
            </a:ext>
          </a:extLst>
        </xdr:cNvPr>
        <xdr:cNvCxnSpPr/>
      </xdr:nvCxnSpPr>
      <xdr:spPr>
        <a:xfrm>
          <a:off x="18288000" y="1704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105427</xdr:rowOff>
    </xdr:from>
    <xdr:ext cx="467179" cy="259045"/>
    <xdr:sp macro="" textlink="">
      <xdr:nvSpPr>
        <xdr:cNvPr id="813" name="テキスト ボックス 812">
          <a:extLst>
            <a:ext uri="{FF2B5EF4-FFF2-40B4-BE49-F238E27FC236}">
              <a16:creationId xmlns:a16="http://schemas.microsoft.com/office/drawing/2014/main" id="{D2A9AFF6-6F4E-4975-A798-EB1B5A370675}"/>
            </a:ext>
          </a:extLst>
        </xdr:cNvPr>
        <xdr:cNvSpPr txBox="1"/>
      </xdr:nvSpPr>
      <xdr:spPr>
        <a:xfrm>
          <a:off x="17820821" y="16907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4" name="直線コネクタ 813">
          <a:extLst>
            <a:ext uri="{FF2B5EF4-FFF2-40B4-BE49-F238E27FC236}">
              <a16:creationId xmlns:a16="http://schemas.microsoft.com/office/drawing/2014/main" id="{B1330D12-0923-43E9-91D1-0EFE6522644C}"/>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5" name="テキスト ボックス 814">
          <a:extLst>
            <a:ext uri="{FF2B5EF4-FFF2-40B4-BE49-F238E27FC236}">
              <a16:creationId xmlns:a16="http://schemas.microsoft.com/office/drawing/2014/main" id="{26F26CC4-9EE8-4177-BAAB-8B2570DDB36A}"/>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6" name="【庁舎】&#10;一人当たり面積グラフ枠">
          <a:extLst>
            <a:ext uri="{FF2B5EF4-FFF2-40B4-BE49-F238E27FC236}">
              <a16:creationId xmlns:a16="http://schemas.microsoft.com/office/drawing/2014/main" id="{3B06FD6C-2521-42AA-9376-78C2AEB18712}"/>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37624</xdr:rowOff>
    </xdr:from>
    <xdr:to>
      <xdr:col>116</xdr:col>
      <xdr:colOff>62864</xdr:colOff>
      <xdr:row>108</xdr:row>
      <xdr:rowOff>46196</xdr:rowOff>
    </xdr:to>
    <xdr:cxnSp macro="">
      <xdr:nvCxnSpPr>
        <xdr:cNvPr id="817" name="直線コネクタ 816">
          <a:extLst>
            <a:ext uri="{FF2B5EF4-FFF2-40B4-BE49-F238E27FC236}">
              <a16:creationId xmlns:a16="http://schemas.microsoft.com/office/drawing/2014/main" id="{5EDDBD61-6656-445F-B9F6-39ACEE828C50}"/>
            </a:ext>
          </a:extLst>
        </xdr:cNvPr>
        <xdr:cNvCxnSpPr/>
      </xdr:nvCxnSpPr>
      <xdr:spPr>
        <a:xfrm flipV="1">
          <a:off x="22160864" y="17182624"/>
          <a:ext cx="0" cy="13801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50023</xdr:rowOff>
    </xdr:from>
    <xdr:ext cx="469744" cy="259045"/>
    <xdr:sp macro="" textlink="">
      <xdr:nvSpPr>
        <xdr:cNvPr id="818" name="【庁舎】&#10;一人当たり面積最小値テキスト">
          <a:extLst>
            <a:ext uri="{FF2B5EF4-FFF2-40B4-BE49-F238E27FC236}">
              <a16:creationId xmlns:a16="http://schemas.microsoft.com/office/drawing/2014/main" id="{5E63A980-F6D7-46DD-94B0-506D4B3C3C91}"/>
            </a:ext>
          </a:extLst>
        </xdr:cNvPr>
        <xdr:cNvSpPr txBox="1"/>
      </xdr:nvSpPr>
      <xdr:spPr>
        <a:xfrm>
          <a:off x="22199600" y="18566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46196</xdr:rowOff>
    </xdr:from>
    <xdr:to>
      <xdr:col>116</xdr:col>
      <xdr:colOff>152400</xdr:colOff>
      <xdr:row>108</xdr:row>
      <xdr:rowOff>46196</xdr:rowOff>
    </xdr:to>
    <xdr:cxnSp macro="">
      <xdr:nvCxnSpPr>
        <xdr:cNvPr id="819" name="直線コネクタ 818">
          <a:extLst>
            <a:ext uri="{FF2B5EF4-FFF2-40B4-BE49-F238E27FC236}">
              <a16:creationId xmlns:a16="http://schemas.microsoft.com/office/drawing/2014/main" id="{578ED24D-815E-4117-83C7-5168FF220085}"/>
            </a:ext>
          </a:extLst>
        </xdr:cNvPr>
        <xdr:cNvCxnSpPr/>
      </xdr:nvCxnSpPr>
      <xdr:spPr>
        <a:xfrm>
          <a:off x="22072600" y="18562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155751</xdr:rowOff>
    </xdr:from>
    <xdr:ext cx="469744" cy="259045"/>
    <xdr:sp macro="" textlink="">
      <xdr:nvSpPr>
        <xdr:cNvPr id="820" name="【庁舎】&#10;一人当たり面積最大値テキスト">
          <a:extLst>
            <a:ext uri="{FF2B5EF4-FFF2-40B4-BE49-F238E27FC236}">
              <a16:creationId xmlns:a16="http://schemas.microsoft.com/office/drawing/2014/main" id="{68229831-2EF3-4980-B276-F51CAD67DB1D}"/>
            </a:ext>
          </a:extLst>
        </xdr:cNvPr>
        <xdr:cNvSpPr txBox="1"/>
      </xdr:nvSpPr>
      <xdr:spPr>
        <a:xfrm>
          <a:off x="22199600" y="16957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37624</xdr:rowOff>
    </xdr:from>
    <xdr:to>
      <xdr:col>116</xdr:col>
      <xdr:colOff>152400</xdr:colOff>
      <xdr:row>100</xdr:row>
      <xdr:rowOff>37624</xdr:rowOff>
    </xdr:to>
    <xdr:cxnSp macro="">
      <xdr:nvCxnSpPr>
        <xdr:cNvPr id="821" name="直線コネクタ 820">
          <a:extLst>
            <a:ext uri="{FF2B5EF4-FFF2-40B4-BE49-F238E27FC236}">
              <a16:creationId xmlns:a16="http://schemas.microsoft.com/office/drawing/2014/main" id="{B950C13A-3524-4348-BDA0-7BC2E5116E03}"/>
            </a:ext>
          </a:extLst>
        </xdr:cNvPr>
        <xdr:cNvCxnSpPr/>
      </xdr:nvCxnSpPr>
      <xdr:spPr>
        <a:xfrm>
          <a:off x="22072600" y="17182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98125</xdr:rowOff>
    </xdr:from>
    <xdr:ext cx="469744" cy="259045"/>
    <xdr:sp macro="" textlink="">
      <xdr:nvSpPr>
        <xdr:cNvPr id="822" name="【庁舎】&#10;一人当たり面積平均値テキスト">
          <a:extLst>
            <a:ext uri="{FF2B5EF4-FFF2-40B4-BE49-F238E27FC236}">
              <a16:creationId xmlns:a16="http://schemas.microsoft.com/office/drawing/2014/main" id="{5C4B3E28-420F-46D5-96DC-FDFDBB85C64B}"/>
            </a:ext>
          </a:extLst>
        </xdr:cNvPr>
        <xdr:cNvSpPr txBox="1"/>
      </xdr:nvSpPr>
      <xdr:spPr>
        <a:xfrm>
          <a:off x="22199600" y="18100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119698</xdr:rowOff>
    </xdr:from>
    <xdr:to>
      <xdr:col>116</xdr:col>
      <xdr:colOff>114300</xdr:colOff>
      <xdr:row>106</xdr:row>
      <xdr:rowOff>49848</xdr:rowOff>
    </xdr:to>
    <xdr:sp macro="" textlink="">
      <xdr:nvSpPr>
        <xdr:cNvPr id="823" name="フローチャート: 判断 822">
          <a:extLst>
            <a:ext uri="{FF2B5EF4-FFF2-40B4-BE49-F238E27FC236}">
              <a16:creationId xmlns:a16="http://schemas.microsoft.com/office/drawing/2014/main" id="{FA42B051-16D6-4D46-A247-4A96C0423F00}"/>
            </a:ext>
          </a:extLst>
        </xdr:cNvPr>
        <xdr:cNvSpPr/>
      </xdr:nvSpPr>
      <xdr:spPr>
        <a:xfrm>
          <a:off x="22110700" y="18121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98267</xdr:rowOff>
    </xdr:from>
    <xdr:to>
      <xdr:col>112</xdr:col>
      <xdr:colOff>38100</xdr:colOff>
      <xdr:row>106</xdr:row>
      <xdr:rowOff>28417</xdr:rowOff>
    </xdr:to>
    <xdr:sp macro="" textlink="">
      <xdr:nvSpPr>
        <xdr:cNvPr id="824" name="フローチャート: 判断 823">
          <a:extLst>
            <a:ext uri="{FF2B5EF4-FFF2-40B4-BE49-F238E27FC236}">
              <a16:creationId xmlns:a16="http://schemas.microsoft.com/office/drawing/2014/main" id="{8CD3F90E-99F5-4BCA-8DC4-713E590E05EA}"/>
            </a:ext>
          </a:extLst>
        </xdr:cNvPr>
        <xdr:cNvSpPr/>
      </xdr:nvSpPr>
      <xdr:spPr>
        <a:xfrm>
          <a:off x="21272500" y="18100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111125</xdr:rowOff>
    </xdr:from>
    <xdr:to>
      <xdr:col>107</xdr:col>
      <xdr:colOff>101600</xdr:colOff>
      <xdr:row>106</xdr:row>
      <xdr:rowOff>41275</xdr:rowOff>
    </xdr:to>
    <xdr:sp macro="" textlink="">
      <xdr:nvSpPr>
        <xdr:cNvPr id="825" name="フローチャート: 判断 824">
          <a:extLst>
            <a:ext uri="{FF2B5EF4-FFF2-40B4-BE49-F238E27FC236}">
              <a16:creationId xmlns:a16="http://schemas.microsoft.com/office/drawing/2014/main" id="{AC23E013-E486-4205-9E43-FF4ED8E6E7B4}"/>
            </a:ext>
          </a:extLst>
        </xdr:cNvPr>
        <xdr:cNvSpPr/>
      </xdr:nvSpPr>
      <xdr:spPr>
        <a:xfrm>
          <a:off x="20383500" y="18113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129699</xdr:rowOff>
    </xdr:from>
    <xdr:to>
      <xdr:col>102</xdr:col>
      <xdr:colOff>165100</xdr:colOff>
      <xdr:row>106</xdr:row>
      <xdr:rowOff>59849</xdr:rowOff>
    </xdr:to>
    <xdr:sp macro="" textlink="">
      <xdr:nvSpPr>
        <xdr:cNvPr id="826" name="フローチャート: 判断 825">
          <a:extLst>
            <a:ext uri="{FF2B5EF4-FFF2-40B4-BE49-F238E27FC236}">
              <a16:creationId xmlns:a16="http://schemas.microsoft.com/office/drawing/2014/main" id="{4BA2A652-7706-4DA5-BC81-863377C2436B}"/>
            </a:ext>
          </a:extLst>
        </xdr:cNvPr>
        <xdr:cNvSpPr/>
      </xdr:nvSpPr>
      <xdr:spPr>
        <a:xfrm>
          <a:off x="19494500" y="18131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63976</xdr:rowOff>
    </xdr:from>
    <xdr:to>
      <xdr:col>98</xdr:col>
      <xdr:colOff>38100</xdr:colOff>
      <xdr:row>106</xdr:row>
      <xdr:rowOff>165576</xdr:rowOff>
    </xdr:to>
    <xdr:sp macro="" textlink="">
      <xdr:nvSpPr>
        <xdr:cNvPr id="827" name="フローチャート: 判断 826">
          <a:extLst>
            <a:ext uri="{FF2B5EF4-FFF2-40B4-BE49-F238E27FC236}">
              <a16:creationId xmlns:a16="http://schemas.microsoft.com/office/drawing/2014/main" id="{87588341-AD7E-421F-97C1-CFC377DDBFA0}"/>
            </a:ext>
          </a:extLst>
        </xdr:cNvPr>
        <xdr:cNvSpPr/>
      </xdr:nvSpPr>
      <xdr:spPr>
        <a:xfrm>
          <a:off x="18605500" y="18237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78749BCE-8BBA-4C2E-AB69-A6CB6BF8D5AC}"/>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EEA0B2DA-F305-4AD8-9B8A-D87EB16F197C}"/>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CA596DEC-2D10-48E3-A75E-C900A920E7CC}"/>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F83F159E-5D7F-4707-B82D-F78CB156D689}"/>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6B14A8EA-6412-47CC-BF70-FEBE7EEAA8DB}"/>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95408</xdr:rowOff>
    </xdr:from>
    <xdr:to>
      <xdr:col>116</xdr:col>
      <xdr:colOff>114300</xdr:colOff>
      <xdr:row>106</xdr:row>
      <xdr:rowOff>25558</xdr:rowOff>
    </xdr:to>
    <xdr:sp macro="" textlink="">
      <xdr:nvSpPr>
        <xdr:cNvPr id="833" name="楕円 832">
          <a:extLst>
            <a:ext uri="{FF2B5EF4-FFF2-40B4-BE49-F238E27FC236}">
              <a16:creationId xmlns:a16="http://schemas.microsoft.com/office/drawing/2014/main" id="{5EA7DDBF-DF58-4F87-9039-7FBF7AFBA0CF}"/>
            </a:ext>
          </a:extLst>
        </xdr:cNvPr>
        <xdr:cNvSpPr/>
      </xdr:nvSpPr>
      <xdr:spPr>
        <a:xfrm>
          <a:off x="22110700" y="18097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118285</xdr:rowOff>
    </xdr:from>
    <xdr:ext cx="469744" cy="259045"/>
    <xdr:sp macro="" textlink="">
      <xdr:nvSpPr>
        <xdr:cNvPr id="834" name="【庁舎】&#10;一人当たり面積該当値テキスト">
          <a:extLst>
            <a:ext uri="{FF2B5EF4-FFF2-40B4-BE49-F238E27FC236}">
              <a16:creationId xmlns:a16="http://schemas.microsoft.com/office/drawing/2014/main" id="{992ADA7E-D5F0-40F4-BA2D-4094D09B1F46}"/>
            </a:ext>
          </a:extLst>
        </xdr:cNvPr>
        <xdr:cNvSpPr txBox="1"/>
      </xdr:nvSpPr>
      <xdr:spPr>
        <a:xfrm>
          <a:off x="22199600" y="17949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75406</xdr:rowOff>
    </xdr:from>
    <xdr:to>
      <xdr:col>112</xdr:col>
      <xdr:colOff>38100</xdr:colOff>
      <xdr:row>105</xdr:row>
      <xdr:rowOff>5556</xdr:rowOff>
    </xdr:to>
    <xdr:sp macro="" textlink="">
      <xdr:nvSpPr>
        <xdr:cNvPr id="835" name="楕円 834">
          <a:extLst>
            <a:ext uri="{FF2B5EF4-FFF2-40B4-BE49-F238E27FC236}">
              <a16:creationId xmlns:a16="http://schemas.microsoft.com/office/drawing/2014/main" id="{D322FA6D-B132-4BA8-8A33-89415E924A3F}"/>
            </a:ext>
          </a:extLst>
        </xdr:cNvPr>
        <xdr:cNvSpPr/>
      </xdr:nvSpPr>
      <xdr:spPr>
        <a:xfrm>
          <a:off x="21272500" y="17906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126206</xdr:rowOff>
    </xdr:from>
    <xdr:to>
      <xdr:col>116</xdr:col>
      <xdr:colOff>63500</xdr:colOff>
      <xdr:row>105</xdr:row>
      <xdr:rowOff>146208</xdr:rowOff>
    </xdr:to>
    <xdr:cxnSp macro="">
      <xdr:nvCxnSpPr>
        <xdr:cNvPr id="836" name="直線コネクタ 835">
          <a:extLst>
            <a:ext uri="{FF2B5EF4-FFF2-40B4-BE49-F238E27FC236}">
              <a16:creationId xmlns:a16="http://schemas.microsoft.com/office/drawing/2014/main" id="{83F2183F-7041-4BFB-883F-B87DACB889D4}"/>
            </a:ext>
          </a:extLst>
        </xdr:cNvPr>
        <xdr:cNvCxnSpPr/>
      </xdr:nvCxnSpPr>
      <xdr:spPr>
        <a:xfrm>
          <a:off x="21323300" y="17957006"/>
          <a:ext cx="838200" cy="191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25400</xdr:rowOff>
    </xdr:from>
    <xdr:to>
      <xdr:col>107</xdr:col>
      <xdr:colOff>101600</xdr:colOff>
      <xdr:row>106</xdr:row>
      <xdr:rowOff>127000</xdr:rowOff>
    </xdr:to>
    <xdr:sp macro="" textlink="">
      <xdr:nvSpPr>
        <xdr:cNvPr id="837" name="楕円 836">
          <a:extLst>
            <a:ext uri="{FF2B5EF4-FFF2-40B4-BE49-F238E27FC236}">
              <a16:creationId xmlns:a16="http://schemas.microsoft.com/office/drawing/2014/main" id="{DD88ED55-9DDB-4556-9860-DF9A9D8DB873}"/>
            </a:ext>
          </a:extLst>
        </xdr:cNvPr>
        <xdr:cNvSpPr/>
      </xdr:nvSpPr>
      <xdr:spPr>
        <a:xfrm>
          <a:off x="20383500" y="1819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126206</xdr:rowOff>
    </xdr:from>
    <xdr:to>
      <xdr:col>111</xdr:col>
      <xdr:colOff>177800</xdr:colOff>
      <xdr:row>106</xdr:row>
      <xdr:rowOff>76200</xdr:rowOff>
    </xdr:to>
    <xdr:cxnSp macro="">
      <xdr:nvCxnSpPr>
        <xdr:cNvPr id="838" name="直線コネクタ 837">
          <a:extLst>
            <a:ext uri="{FF2B5EF4-FFF2-40B4-BE49-F238E27FC236}">
              <a16:creationId xmlns:a16="http://schemas.microsoft.com/office/drawing/2014/main" id="{08A727B3-B890-408C-91FC-7C5B23FC6F55}"/>
            </a:ext>
          </a:extLst>
        </xdr:cNvPr>
        <xdr:cNvCxnSpPr/>
      </xdr:nvCxnSpPr>
      <xdr:spPr>
        <a:xfrm flipV="1">
          <a:off x="20434300" y="17957006"/>
          <a:ext cx="889000" cy="292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73977</xdr:rowOff>
    </xdr:from>
    <xdr:to>
      <xdr:col>102</xdr:col>
      <xdr:colOff>165100</xdr:colOff>
      <xdr:row>108</xdr:row>
      <xdr:rowOff>4127</xdr:rowOff>
    </xdr:to>
    <xdr:sp macro="" textlink="">
      <xdr:nvSpPr>
        <xdr:cNvPr id="839" name="楕円 838">
          <a:extLst>
            <a:ext uri="{FF2B5EF4-FFF2-40B4-BE49-F238E27FC236}">
              <a16:creationId xmlns:a16="http://schemas.microsoft.com/office/drawing/2014/main" id="{CCEA63C1-0341-4702-B2C4-D9AAC95CCB76}"/>
            </a:ext>
          </a:extLst>
        </xdr:cNvPr>
        <xdr:cNvSpPr/>
      </xdr:nvSpPr>
      <xdr:spPr>
        <a:xfrm>
          <a:off x="19494500" y="18419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76200</xdr:rowOff>
    </xdr:from>
    <xdr:to>
      <xdr:col>107</xdr:col>
      <xdr:colOff>50800</xdr:colOff>
      <xdr:row>107</xdr:row>
      <xdr:rowOff>124777</xdr:rowOff>
    </xdr:to>
    <xdr:cxnSp macro="">
      <xdr:nvCxnSpPr>
        <xdr:cNvPr id="840" name="直線コネクタ 839">
          <a:extLst>
            <a:ext uri="{FF2B5EF4-FFF2-40B4-BE49-F238E27FC236}">
              <a16:creationId xmlns:a16="http://schemas.microsoft.com/office/drawing/2014/main" id="{F25CE9AC-A7E0-4BA1-A6E8-2A3B1D9A6DF4}"/>
            </a:ext>
          </a:extLst>
        </xdr:cNvPr>
        <xdr:cNvCxnSpPr/>
      </xdr:nvCxnSpPr>
      <xdr:spPr>
        <a:xfrm flipV="1">
          <a:off x="19545300" y="18249900"/>
          <a:ext cx="889000" cy="220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79693</xdr:rowOff>
    </xdr:from>
    <xdr:to>
      <xdr:col>98</xdr:col>
      <xdr:colOff>38100</xdr:colOff>
      <xdr:row>108</xdr:row>
      <xdr:rowOff>9843</xdr:rowOff>
    </xdr:to>
    <xdr:sp macro="" textlink="">
      <xdr:nvSpPr>
        <xdr:cNvPr id="841" name="楕円 840">
          <a:extLst>
            <a:ext uri="{FF2B5EF4-FFF2-40B4-BE49-F238E27FC236}">
              <a16:creationId xmlns:a16="http://schemas.microsoft.com/office/drawing/2014/main" id="{29830A3F-F370-42A2-8262-52548A7D6633}"/>
            </a:ext>
          </a:extLst>
        </xdr:cNvPr>
        <xdr:cNvSpPr/>
      </xdr:nvSpPr>
      <xdr:spPr>
        <a:xfrm>
          <a:off x="18605500" y="18424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124777</xdr:rowOff>
    </xdr:from>
    <xdr:to>
      <xdr:col>102</xdr:col>
      <xdr:colOff>114300</xdr:colOff>
      <xdr:row>107</xdr:row>
      <xdr:rowOff>130493</xdr:rowOff>
    </xdr:to>
    <xdr:cxnSp macro="">
      <xdr:nvCxnSpPr>
        <xdr:cNvPr id="842" name="直線コネクタ 841">
          <a:extLst>
            <a:ext uri="{FF2B5EF4-FFF2-40B4-BE49-F238E27FC236}">
              <a16:creationId xmlns:a16="http://schemas.microsoft.com/office/drawing/2014/main" id="{C07BF4F9-6D29-44A4-A201-495091719129}"/>
            </a:ext>
          </a:extLst>
        </xdr:cNvPr>
        <xdr:cNvCxnSpPr/>
      </xdr:nvCxnSpPr>
      <xdr:spPr>
        <a:xfrm flipV="1">
          <a:off x="18656300" y="18469927"/>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19544</xdr:rowOff>
    </xdr:from>
    <xdr:ext cx="469744" cy="259045"/>
    <xdr:sp macro="" textlink="">
      <xdr:nvSpPr>
        <xdr:cNvPr id="843" name="n_1aveValue【庁舎】&#10;一人当たり面積">
          <a:extLst>
            <a:ext uri="{FF2B5EF4-FFF2-40B4-BE49-F238E27FC236}">
              <a16:creationId xmlns:a16="http://schemas.microsoft.com/office/drawing/2014/main" id="{AC500605-5588-468D-8F5E-208C047A51F6}"/>
            </a:ext>
          </a:extLst>
        </xdr:cNvPr>
        <xdr:cNvSpPr txBox="1"/>
      </xdr:nvSpPr>
      <xdr:spPr>
        <a:xfrm>
          <a:off x="21075727" y="18193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57802</xdr:rowOff>
    </xdr:from>
    <xdr:ext cx="469744" cy="259045"/>
    <xdr:sp macro="" textlink="">
      <xdr:nvSpPr>
        <xdr:cNvPr id="844" name="n_2aveValue【庁舎】&#10;一人当たり面積">
          <a:extLst>
            <a:ext uri="{FF2B5EF4-FFF2-40B4-BE49-F238E27FC236}">
              <a16:creationId xmlns:a16="http://schemas.microsoft.com/office/drawing/2014/main" id="{4EBE42DE-5284-44BF-9522-E22E299A2599}"/>
            </a:ext>
          </a:extLst>
        </xdr:cNvPr>
        <xdr:cNvSpPr txBox="1"/>
      </xdr:nvSpPr>
      <xdr:spPr>
        <a:xfrm>
          <a:off x="20199427" y="17888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76376</xdr:rowOff>
    </xdr:from>
    <xdr:ext cx="469744" cy="259045"/>
    <xdr:sp macro="" textlink="">
      <xdr:nvSpPr>
        <xdr:cNvPr id="845" name="n_3aveValue【庁舎】&#10;一人当たり面積">
          <a:extLst>
            <a:ext uri="{FF2B5EF4-FFF2-40B4-BE49-F238E27FC236}">
              <a16:creationId xmlns:a16="http://schemas.microsoft.com/office/drawing/2014/main" id="{18902D4F-43F2-48B0-8AAB-E34A909F1979}"/>
            </a:ext>
          </a:extLst>
        </xdr:cNvPr>
        <xdr:cNvSpPr txBox="1"/>
      </xdr:nvSpPr>
      <xdr:spPr>
        <a:xfrm>
          <a:off x="19310427" y="17907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10653</xdr:rowOff>
    </xdr:from>
    <xdr:ext cx="469744" cy="259045"/>
    <xdr:sp macro="" textlink="">
      <xdr:nvSpPr>
        <xdr:cNvPr id="846" name="n_4aveValue【庁舎】&#10;一人当たり面積">
          <a:extLst>
            <a:ext uri="{FF2B5EF4-FFF2-40B4-BE49-F238E27FC236}">
              <a16:creationId xmlns:a16="http://schemas.microsoft.com/office/drawing/2014/main" id="{957A4C54-DE74-4DC2-B8CA-71C0B64F05FB}"/>
            </a:ext>
          </a:extLst>
        </xdr:cNvPr>
        <xdr:cNvSpPr txBox="1"/>
      </xdr:nvSpPr>
      <xdr:spPr>
        <a:xfrm>
          <a:off x="18421427" y="18012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22083</xdr:rowOff>
    </xdr:from>
    <xdr:ext cx="469744" cy="259045"/>
    <xdr:sp macro="" textlink="">
      <xdr:nvSpPr>
        <xdr:cNvPr id="847" name="n_1mainValue【庁舎】&#10;一人当たり面積">
          <a:extLst>
            <a:ext uri="{FF2B5EF4-FFF2-40B4-BE49-F238E27FC236}">
              <a16:creationId xmlns:a16="http://schemas.microsoft.com/office/drawing/2014/main" id="{083442C8-951B-4C0C-A6C5-21E521F92AD3}"/>
            </a:ext>
          </a:extLst>
        </xdr:cNvPr>
        <xdr:cNvSpPr txBox="1"/>
      </xdr:nvSpPr>
      <xdr:spPr>
        <a:xfrm>
          <a:off x="21075727" y="17681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118127</xdr:rowOff>
    </xdr:from>
    <xdr:ext cx="469744" cy="259045"/>
    <xdr:sp macro="" textlink="">
      <xdr:nvSpPr>
        <xdr:cNvPr id="848" name="n_2mainValue【庁舎】&#10;一人当たり面積">
          <a:extLst>
            <a:ext uri="{FF2B5EF4-FFF2-40B4-BE49-F238E27FC236}">
              <a16:creationId xmlns:a16="http://schemas.microsoft.com/office/drawing/2014/main" id="{D2639DB5-AA2A-4911-B76B-EF11AF82E1D0}"/>
            </a:ext>
          </a:extLst>
        </xdr:cNvPr>
        <xdr:cNvSpPr txBox="1"/>
      </xdr:nvSpPr>
      <xdr:spPr>
        <a:xfrm>
          <a:off x="20199427" y="1829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166704</xdr:rowOff>
    </xdr:from>
    <xdr:ext cx="469744" cy="259045"/>
    <xdr:sp macro="" textlink="">
      <xdr:nvSpPr>
        <xdr:cNvPr id="849" name="n_3mainValue【庁舎】&#10;一人当たり面積">
          <a:extLst>
            <a:ext uri="{FF2B5EF4-FFF2-40B4-BE49-F238E27FC236}">
              <a16:creationId xmlns:a16="http://schemas.microsoft.com/office/drawing/2014/main" id="{4CD74F21-4FED-48FA-80F0-BE856E2BA464}"/>
            </a:ext>
          </a:extLst>
        </xdr:cNvPr>
        <xdr:cNvSpPr txBox="1"/>
      </xdr:nvSpPr>
      <xdr:spPr>
        <a:xfrm>
          <a:off x="19310427" y="18511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970</xdr:rowOff>
    </xdr:from>
    <xdr:ext cx="469744" cy="259045"/>
    <xdr:sp macro="" textlink="">
      <xdr:nvSpPr>
        <xdr:cNvPr id="850" name="n_4mainValue【庁舎】&#10;一人当たり面積">
          <a:extLst>
            <a:ext uri="{FF2B5EF4-FFF2-40B4-BE49-F238E27FC236}">
              <a16:creationId xmlns:a16="http://schemas.microsoft.com/office/drawing/2014/main" id="{86ECCB29-6CD4-4730-A3DD-5DF8435F93DA}"/>
            </a:ext>
          </a:extLst>
        </xdr:cNvPr>
        <xdr:cNvSpPr txBox="1"/>
      </xdr:nvSpPr>
      <xdr:spPr>
        <a:xfrm>
          <a:off x="18421427" y="18517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1" name="正方形/長方形 850">
          <a:extLst>
            <a:ext uri="{FF2B5EF4-FFF2-40B4-BE49-F238E27FC236}">
              <a16:creationId xmlns:a16="http://schemas.microsoft.com/office/drawing/2014/main" id="{8C724B28-9F9E-4A87-B192-368A806A9D15}"/>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2" name="正方形/長方形 851">
          <a:extLst>
            <a:ext uri="{FF2B5EF4-FFF2-40B4-BE49-F238E27FC236}">
              <a16:creationId xmlns:a16="http://schemas.microsoft.com/office/drawing/2014/main" id="{B67AF36E-8D93-4F1A-97D8-1893B213999F}"/>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3" name="テキスト ボックス 852">
          <a:extLst>
            <a:ext uri="{FF2B5EF4-FFF2-40B4-BE49-F238E27FC236}">
              <a16:creationId xmlns:a16="http://schemas.microsoft.com/office/drawing/2014/main" id="{F7153E69-F90F-4B45-9993-4E533968DDBB}"/>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一般廃棄物処理施設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消防施設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については、類似団体内平均値と比較し償却は進んでいない状況である。</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庁舎</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については、</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令和３年度に新庁舎が完成し、令和５年度に旧庁舎を解体したため、数値は大幅に改善している。</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については、体育館の耐震化工事及び大塚小学校プール更新工事により減価償却率が改善した。減価償却率が</a:t>
          </a:r>
          <a:r>
            <a:rPr kumimoji="1" lang="ja-JP" altLang="en-US" sz="1300">
              <a:latin typeface="ＭＳ Ｐゴシック" panose="020B0600070205080204" pitchFamily="50" charset="-128"/>
              <a:ea typeface="ＭＳ Ｐゴシック" panose="020B0600070205080204" pitchFamily="50" charset="-128"/>
            </a:rPr>
            <a:t>類似団体内平均値上回っているのは、</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図書館</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福祉施設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である。</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福祉施設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については、建設年度が古く償却が進んでいるため、施設廃止の検討を行っている。</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図書館</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については、施設の一部改修を行ったことにより減価償却率が改善した。今後も公共施設総合管理計画に基づき、施設の統廃合の検討、定期的な修繕による長寿命化に努める。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85" zoomScaleNormal="85" workbookViewId="0"/>
  </sheetViews>
  <sheetFormatPr defaultColWidth="0" defaultRowHeight="11.25" zeroHeight="1" x14ac:dyDescent="0.15"/>
  <cols>
    <col min="1" max="11" width="2.125" style="174" customWidth="1"/>
    <col min="12" max="12" width="2.25" style="174" customWidth="1"/>
    <col min="13" max="17" width="2.375" style="174" customWidth="1"/>
    <col min="18" max="119" width="2.125" style="174" customWidth="1"/>
    <col min="120" max="16384" width="0" style="174" hidden="1"/>
  </cols>
  <sheetData>
    <row r="1" spans="1:119" ht="33" customHeight="1" x14ac:dyDescent="0.15">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75"/>
      <c r="DK1" s="175"/>
      <c r="DL1" s="175"/>
      <c r="DM1" s="175"/>
      <c r="DN1" s="175"/>
      <c r="DO1" s="175"/>
    </row>
    <row r="2" spans="1:119" ht="24.75" thickBot="1" x14ac:dyDescent="0.2">
      <c r="B2" s="176" t="s">
        <v>77</v>
      </c>
      <c r="C2" s="176"/>
      <c r="D2" s="177"/>
    </row>
    <row r="3" spans="1:119" ht="18.75" customHeight="1" thickBot="1" x14ac:dyDescent="0.2">
      <c r="A3" s="175"/>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15">
      <c r="A4" s="175"/>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12982130</v>
      </c>
      <c r="BO4" s="462"/>
      <c r="BP4" s="462"/>
      <c r="BQ4" s="462"/>
      <c r="BR4" s="462"/>
      <c r="BS4" s="462"/>
      <c r="BT4" s="462"/>
      <c r="BU4" s="463"/>
      <c r="BV4" s="461">
        <v>13202607</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7.5</v>
      </c>
      <c r="CU4" s="602"/>
      <c r="CV4" s="602"/>
      <c r="CW4" s="602"/>
      <c r="CX4" s="602"/>
      <c r="CY4" s="602"/>
      <c r="CZ4" s="602"/>
      <c r="DA4" s="603"/>
      <c r="DB4" s="601">
        <v>8.1999999999999993</v>
      </c>
      <c r="DC4" s="602"/>
      <c r="DD4" s="602"/>
      <c r="DE4" s="602"/>
      <c r="DF4" s="602"/>
      <c r="DG4" s="602"/>
      <c r="DH4" s="602"/>
      <c r="DI4" s="603"/>
    </row>
    <row r="5" spans="1:119" ht="18.75" customHeight="1" x14ac:dyDescent="0.15">
      <c r="A5" s="175"/>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12452555</v>
      </c>
      <c r="BO5" s="433"/>
      <c r="BP5" s="433"/>
      <c r="BQ5" s="433"/>
      <c r="BR5" s="433"/>
      <c r="BS5" s="433"/>
      <c r="BT5" s="433"/>
      <c r="BU5" s="434"/>
      <c r="BV5" s="432">
        <v>12505829</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93.5</v>
      </c>
      <c r="CU5" s="430"/>
      <c r="CV5" s="430"/>
      <c r="CW5" s="430"/>
      <c r="CX5" s="430"/>
      <c r="CY5" s="430"/>
      <c r="CZ5" s="430"/>
      <c r="DA5" s="431"/>
      <c r="DB5" s="429">
        <v>94.6</v>
      </c>
      <c r="DC5" s="430"/>
      <c r="DD5" s="430"/>
      <c r="DE5" s="430"/>
      <c r="DF5" s="430"/>
      <c r="DG5" s="430"/>
      <c r="DH5" s="430"/>
      <c r="DI5" s="431"/>
    </row>
    <row r="6" spans="1:119" ht="18.75" customHeight="1" x14ac:dyDescent="0.15">
      <c r="A6" s="175"/>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529575</v>
      </c>
      <c r="BO6" s="433"/>
      <c r="BP6" s="433"/>
      <c r="BQ6" s="433"/>
      <c r="BR6" s="433"/>
      <c r="BS6" s="433"/>
      <c r="BT6" s="433"/>
      <c r="BU6" s="434"/>
      <c r="BV6" s="432">
        <v>696778</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93.9</v>
      </c>
      <c r="CU6" s="576"/>
      <c r="CV6" s="576"/>
      <c r="CW6" s="576"/>
      <c r="CX6" s="576"/>
      <c r="CY6" s="576"/>
      <c r="CZ6" s="576"/>
      <c r="DA6" s="577"/>
      <c r="DB6" s="575">
        <v>95.5</v>
      </c>
      <c r="DC6" s="576"/>
      <c r="DD6" s="576"/>
      <c r="DE6" s="576"/>
      <c r="DF6" s="576"/>
      <c r="DG6" s="576"/>
      <c r="DH6" s="576"/>
      <c r="DI6" s="577"/>
    </row>
    <row r="7" spans="1:119" ht="18.75" customHeight="1" x14ac:dyDescent="0.15">
      <c r="A7" s="175"/>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29539</v>
      </c>
      <c r="BO7" s="433"/>
      <c r="BP7" s="433"/>
      <c r="BQ7" s="433"/>
      <c r="BR7" s="433"/>
      <c r="BS7" s="433"/>
      <c r="BT7" s="433"/>
      <c r="BU7" s="434"/>
      <c r="BV7" s="432">
        <v>146873</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6710792</v>
      </c>
      <c r="CU7" s="433"/>
      <c r="CV7" s="433"/>
      <c r="CW7" s="433"/>
      <c r="CX7" s="433"/>
      <c r="CY7" s="433"/>
      <c r="CZ7" s="433"/>
      <c r="DA7" s="434"/>
      <c r="DB7" s="432">
        <v>6694720</v>
      </c>
      <c r="DC7" s="433"/>
      <c r="DD7" s="433"/>
      <c r="DE7" s="433"/>
      <c r="DF7" s="433"/>
      <c r="DG7" s="433"/>
      <c r="DH7" s="433"/>
      <c r="DI7" s="434"/>
    </row>
    <row r="8" spans="1:119" ht="18.75" customHeight="1" thickBot="1" x14ac:dyDescent="0.2">
      <c r="A8" s="175"/>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500036</v>
      </c>
      <c r="BO8" s="433"/>
      <c r="BP8" s="433"/>
      <c r="BQ8" s="433"/>
      <c r="BR8" s="433"/>
      <c r="BS8" s="433"/>
      <c r="BT8" s="433"/>
      <c r="BU8" s="434"/>
      <c r="BV8" s="432">
        <v>549905</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0.25</v>
      </c>
      <c r="CU8" s="536"/>
      <c r="CV8" s="536"/>
      <c r="CW8" s="536"/>
      <c r="CX8" s="536"/>
      <c r="CY8" s="536"/>
      <c r="CZ8" s="536"/>
      <c r="DA8" s="537"/>
      <c r="DB8" s="535">
        <v>0.25</v>
      </c>
      <c r="DC8" s="536"/>
      <c r="DD8" s="536"/>
      <c r="DE8" s="536"/>
      <c r="DF8" s="536"/>
      <c r="DG8" s="536"/>
      <c r="DH8" s="536"/>
      <c r="DI8" s="537"/>
    </row>
    <row r="9" spans="1:119" ht="18.75" customHeight="1" thickBot="1" x14ac:dyDescent="0.2">
      <c r="A9" s="175"/>
      <c r="B9" s="564" t="s">
        <v>106</v>
      </c>
      <c r="C9" s="565"/>
      <c r="D9" s="565"/>
      <c r="E9" s="565"/>
      <c r="F9" s="565"/>
      <c r="G9" s="565"/>
      <c r="H9" s="565"/>
      <c r="I9" s="565"/>
      <c r="J9" s="565"/>
      <c r="K9" s="483"/>
      <c r="L9" s="566" t="s">
        <v>107</v>
      </c>
      <c r="M9" s="567"/>
      <c r="N9" s="567"/>
      <c r="O9" s="567"/>
      <c r="P9" s="567"/>
      <c r="Q9" s="568"/>
      <c r="R9" s="569">
        <v>14558</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90</v>
      </c>
      <c r="AV9" s="491"/>
      <c r="AW9" s="491"/>
      <c r="AX9" s="491"/>
      <c r="AY9" s="446" t="s">
        <v>110</v>
      </c>
      <c r="AZ9" s="447"/>
      <c r="BA9" s="447"/>
      <c r="BB9" s="447"/>
      <c r="BC9" s="447"/>
      <c r="BD9" s="447"/>
      <c r="BE9" s="447"/>
      <c r="BF9" s="447"/>
      <c r="BG9" s="447"/>
      <c r="BH9" s="447"/>
      <c r="BI9" s="447"/>
      <c r="BJ9" s="447"/>
      <c r="BK9" s="447"/>
      <c r="BL9" s="447"/>
      <c r="BM9" s="448"/>
      <c r="BN9" s="432">
        <v>-49869</v>
      </c>
      <c r="BO9" s="433"/>
      <c r="BP9" s="433"/>
      <c r="BQ9" s="433"/>
      <c r="BR9" s="433"/>
      <c r="BS9" s="433"/>
      <c r="BT9" s="433"/>
      <c r="BU9" s="434"/>
      <c r="BV9" s="432">
        <v>252970</v>
      </c>
      <c r="BW9" s="433"/>
      <c r="BX9" s="433"/>
      <c r="BY9" s="433"/>
      <c r="BZ9" s="433"/>
      <c r="CA9" s="433"/>
      <c r="CB9" s="433"/>
      <c r="CC9" s="434"/>
      <c r="CD9" s="472" t="s">
        <v>111</v>
      </c>
      <c r="CE9" s="392"/>
      <c r="CF9" s="392"/>
      <c r="CG9" s="392"/>
      <c r="CH9" s="392"/>
      <c r="CI9" s="392"/>
      <c r="CJ9" s="392"/>
      <c r="CK9" s="392"/>
      <c r="CL9" s="392"/>
      <c r="CM9" s="392"/>
      <c r="CN9" s="392"/>
      <c r="CO9" s="392"/>
      <c r="CP9" s="392"/>
      <c r="CQ9" s="392"/>
      <c r="CR9" s="392"/>
      <c r="CS9" s="473"/>
      <c r="CT9" s="429">
        <v>15.5</v>
      </c>
      <c r="CU9" s="430"/>
      <c r="CV9" s="430"/>
      <c r="CW9" s="430"/>
      <c r="CX9" s="430"/>
      <c r="CY9" s="430"/>
      <c r="CZ9" s="430"/>
      <c r="DA9" s="431"/>
      <c r="DB9" s="429">
        <v>16</v>
      </c>
      <c r="DC9" s="430"/>
      <c r="DD9" s="430"/>
      <c r="DE9" s="430"/>
      <c r="DF9" s="430"/>
      <c r="DG9" s="430"/>
      <c r="DH9" s="430"/>
      <c r="DI9" s="431"/>
    </row>
    <row r="10" spans="1:119" ht="18.75" customHeight="1" thickBot="1" x14ac:dyDescent="0.2">
      <c r="A10" s="175"/>
      <c r="B10" s="564"/>
      <c r="C10" s="565"/>
      <c r="D10" s="565"/>
      <c r="E10" s="565"/>
      <c r="F10" s="565"/>
      <c r="G10" s="565"/>
      <c r="H10" s="565"/>
      <c r="I10" s="565"/>
      <c r="J10" s="565"/>
      <c r="K10" s="483"/>
      <c r="L10" s="388" t="s">
        <v>112</v>
      </c>
      <c r="M10" s="389"/>
      <c r="N10" s="389"/>
      <c r="O10" s="389"/>
      <c r="P10" s="389"/>
      <c r="Q10" s="390"/>
      <c r="R10" s="385">
        <v>15751</v>
      </c>
      <c r="S10" s="386"/>
      <c r="T10" s="386"/>
      <c r="U10" s="386"/>
      <c r="V10" s="445"/>
      <c r="W10" s="573"/>
      <c r="X10" s="383"/>
      <c r="Y10" s="383"/>
      <c r="Z10" s="383"/>
      <c r="AA10" s="383"/>
      <c r="AB10" s="383"/>
      <c r="AC10" s="383"/>
      <c r="AD10" s="383"/>
      <c r="AE10" s="383"/>
      <c r="AF10" s="383"/>
      <c r="AG10" s="383"/>
      <c r="AH10" s="383"/>
      <c r="AI10" s="383"/>
      <c r="AJ10" s="383"/>
      <c r="AK10" s="383"/>
      <c r="AL10" s="574"/>
      <c r="AM10" s="489" t="s">
        <v>113</v>
      </c>
      <c r="AN10" s="389"/>
      <c r="AO10" s="389"/>
      <c r="AP10" s="389"/>
      <c r="AQ10" s="389"/>
      <c r="AR10" s="389"/>
      <c r="AS10" s="389"/>
      <c r="AT10" s="390"/>
      <c r="AU10" s="490" t="s">
        <v>114</v>
      </c>
      <c r="AV10" s="491"/>
      <c r="AW10" s="491"/>
      <c r="AX10" s="491"/>
      <c r="AY10" s="446" t="s">
        <v>115</v>
      </c>
      <c r="AZ10" s="447"/>
      <c r="BA10" s="447"/>
      <c r="BB10" s="447"/>
      <c r="BC10" s="447"/>
      <c r="BD10" s="447"/>
      <c r="BE10" s="447"/>
      <c r="BF10" s="447"/>
      <c r="BG10" s="447"/>
      <c r="BH10" s="447"/>
      <c r="BI10" s="447"/>
      <c r="BJ10" s="447"/>
      <c r="BK10" s="447"/>
      <c r="BL10" s="447"/>
      <c r="BM10" s="448"/>
      <c r="BN10" s="432">
        <v>84627</v>
      </c>
      <c r="BO10" s="433"/>
      <c r="BP10" s="433"/>
      <c r="BQ10" s="433"/>
      <c r="BR10" s="433"/>
      <c r="BS10" s="433"/>
      <c r="BT10" s="433"/>
      <c r="BU10" s="434"/>
      <c r="BV10" s="432">
        <v>5</v>
      </c>
      <c r="BW10" s="433"/>
      <c r="BX10" s="433"/>
      <c r="BY10" s="433"/>
      <c r="BZ10" s="433"/>
      <c r="CA10" s="433"/>
      <c r="CB10" s="433"/>
      <c r="CC10" s="434"/>
      <c r="CD10" s="178" t="s">
        <v>116</v>
      </c>
      <c r="CE10" s="179"/>
      <c r="CF10" s="179"/>
      <c r="CG10" s="179"/>
      <c r="CH10" s="179"/>
      <c r="CI10" s="179"/>
      <c r="CJ10" s="179"/>
      <c r="CK10" s="179"/>
      <c r="CL10" s="179"/>
      <c r="CM10" s="179"/>
      <c r="CN10" s="179"/>
      <c r="CO10" s="179"/>
      <c r="CP10" s="179"/>
      <c r="CQ10" s="179"/>
      <c r="CR10" s="179"/>
      <c r="CS10" s="180"/>
      <c r="CT10" s="181"/>
      <c r="CU10" s="182"/>
      <c r="CV10" s="182"/>
      <c r="CW10" s="182"/>
      <c r="CX10" s="182"/>
      <c r="CY10" s="182"/>
      <c r="CZ10" s="182"/>
      <c r="DA10" s="183"/>
      <c r="DB10" s="181"/>
      <c r="DC10" s="182"/>
      <c r="DD10" s="182"/>
      <c r="DE10" s="182"/>
      <c r="DF10" s="182"/>
      <c r="DG10" s="182"/>
      <c r="DH10" s="182"/>
      <c r="DI10" s="183"/>
    </row>
    <row r="11" spans="1:119" ht="18.75" customHeight="1" thickBot="1" x14ac:dyDescent="0.2">
      <c r="A11" s="175"/>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114</v>
      </c>
      <c r="AV11" s="491"/>
      <c r="AW11" s="491"/>
      <c r="AX11" s="491"/>
      <c r="AY11" s="446" t="s">
        <v>120</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15">
      <c r="A12" s="175"/>
      <c r="B12" s="538" t="s">
        <v>123</v>
      </c>
      <c r="C12" s="539"/>
      <c r="D12" s="539"/>
      <c r="E12" s="539"/>
      <c r="F12" s="539"/>
      <c r="G12" s="539"/>
      <c r="H12" s="539"/>
      <c r="I12" s="539"/>
      <c r="J12" s="539"/>
      <c r="K12" s="540"/>
      <c r="L12" s="547" t="s">
        <v>124</v>
      </c>
      <c r="M12" s="548"/>
      <c r="N12" s="548"/>
      <c r="O12" s="548"/>
      <c r="P12" s="548"/>
      <c r="Q12" s="549"/>
      <c r="R12" s="550">
        <v>13698</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90</v>
      </c>
      <c r="AV12" s="491"/>
      <c r="AW12" s="491"/>
      <c r="AX12" s="491"/>
      <c r="AY12" s="446" t="s">
        <v>128</v>
      </c>
      <c r="AZ12" s="447"/>
      <c r="BA12" s="447"/>
      <c r="BB12" s="447"/>
      <c r="BC12" s="447"/>
      <c r="BD12" s="447"/>
      <c r="BE12" s="447"/>
      <c r="BF12" s="447"/>
      <c r="BG12" s="447"/>
      <c r="BH12" s="447"/>
      <c r="BI12" s="447"/>
      <c r="BJ12" s="447"/>
      <c r="BK12" s="447"/>
      <c r="BL12" s="447"/>
      <c r="BM12" s="448"/>
      <c r="BN12" s="432">
        <v>0</v>
      </c>
      <c r="BO12" s="433"/>
      <c r="BP12" s="433"/>
      <c r="BQ12" s="433"/>
      <c r="BR12" s="433"/>
      <c r="BS12" s="433"/>
      <c r="BT12" s="433"/>
      <c r="BU12" s="434"/>
      <c r="BV12" s="432">
        <v>91150</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15">
      <c r="A13" s="175"/>
      <c r="B13" s="541"/>
      <c r="C13" s="542"/>
      <c r="D13" s="542"/>
      <c r="E13" s="542"/>
      <c r="F13" s="542"/>
      <c r="G13" s="542"/>
      <c r="H13" s="542"/>
      <c r="I13" s="542"/>
      <c r="J13" s="542"/>
      <c r="K13" s="543"/>
      <c r="L13" s="184"/>
      <c r="M13" s="516" t="s">
        <v>130</v>
      </c>
      <c r="N13" s="517"/>
      <c r="O13" s="517"/>
      <c r="P13" s="517"/>
      <c r="Q13" s="518"/>
      <c r="R13" s="519">
        <v>13615</v>
      </c>
      <c r="S13" s="520"/>
      <c r="T13" s="520"/>
      <c r="U13" s="520"/>
      <c r="V13" s="521"/>
      <c r="W13" s="522" t="s">
        <v>131</v>
      </c>
      <c r="X13" s="418"/>
      <c r="Y13" s="418"/>
      <c r="Z13" s="418"/>
      <c r="AA13" s="418"/>
      <c r="AB13" s="419"/>
      <c r="AC13" s="385">
        <v>1232</v>
      </c>
      <c r="AD13" s="386"/>
      <c r="AE13" s="386"/>
      <c r="AF13" s="386"/>
      <c r="AG13" s="387"/>
      <c r="AH13" s="385">
        <v>1387</v>
      </c>
      <c r="AI13" s="386"/>
      <c r="AJ13" s="386"/>
      <c r="AK13" s="386"/>
      <c r="AL13" s="445"/>
      <c r="AM13" s="489" t="s">
        <v>132</v>
      </c>
      <c r="AN13" s="389"/>
      <c r="AO13" s="389"/>
      <c r="AP13" s="389"/>
      <c r="AQ13" s="389"/>
      <c r="AR13" s="389"/>
      <c r="AS13" s="389"/>
      <c r="AT13" s="390"/>
      <c r="AU13" s="490" t="s">
        <v>114</v>
      </c>
      <c r="AV13" s="491"/>
      <c r="AW13" s="491"/>
      <c r="AX13" s="491"/>
      <c r="AY13" s="446" t="s">
        <v>133</v>
      </c>
      <c r="AZ13" s="447"/>
      <c r="BA13" s="447"/>
      <c r="BB13" s="447"/>
      <c r="BC13" s="447"/>
      <c r="BD13" s="447"/>
      <c r="BE13" s="447"/>
      <c r="BF13" s="447"/>
      <c r="BG13" s="447"/>
      <c r="BH13" s="447"/>
      <c r="BI13" s="447"/>
      <c r="BJ13" s="447"/>
      <c r="BK13" s="447"/>
      <c r="BL13" s="447"/>
      <c r="BM13" s="448"/>
      <c r="BN13" s="432">
        <v>34758</v>
      </c>
      <c r="BO13" s="433"/>
      <c r="BP13" s="433"/>
      <c r="BQ13" s="433"/>
      <c r="BR13" s="433"/>
      <c r="BS13" s="433"/>
      <c r="BT13" s="433"/>
      <c r="BU13" s="434"/>
      <c r="BV13" s="432">
        <v>161825</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12.7</v>
      </c>
      <c r="CU13" s="430"/>
      <c r="CV13" s="430"/>
      <c r="CW13" s="430"/>
      <c r="CX13" s="430"/>
      <c r="CY13" s="430"/>
      <c r="CZ13" s="430"/>
      <c r="DA13" s="431"/>
      <c r="DB13" s="429">
        <v>12.6</v>
      </c>
      <c r="DC13" s="430"/>
      <c r="DD13" s="430"/>
      <c r="DE13" s="430"/>
      <c r="DF13" s="430"/>
      <c r="DG13" s="430"/>
      <c r="DH13" s="430"/>
      <c r="DI13" s="431"/>
    </row>
    <row r="14" spans="1:119" ht="18.75" customHeight="1" thickBot="1" x14ac:dyDescent="0.2">
      <c r="A14" s="175"/>
      <c r="B14" s="541"/>
      <c r="C14" s="542"/>
      <c r="D14" s="542"/>
      <c r="E14" s="542"/>
      <c r="F14" s="542"/>
      <c r="G14" s="542"/>
      <c r="H14" s="542"/>
      <c r="I14" s="542"/>
      <c r="J14" s="542"/>
      <c r="K14" s="543"/>
      <c r="L14" s="506" t="s">
        <v>135</v>
      </c>
      <c r="M14" s="559"/>
      <c r="N14" s="559"/>
      <c r="O14" s="559"/>
      <c r="P14" s="559"/>
      <c r="Q14" s="560"/>
      <c r="R14" s="519">
        <v>13971</v>
      </c>
      <c r="S14" s="520"/>
      <c r="T14" s="520"/>
      <c r="U14" s="520"/>
      <c r="V14" s="521"/>
      <c r="W14" s="523"/>
      <c r="X14" s="421"/>
      <c r="Y14" s="421"/>
      <c r="Z14" s="421"/>
      <c r="AA14" s="421"/>
      <c r="AB14" s="422"/>
      <c r="AC14" s="512">
        <v>16.399999999999999</v>
      </c>
      <c r="AD14" s="513"/>
      <c r="AE14" s="513"/>
      <c r="AF14" s="513"/>
      <c r="AG14" s="514"/>
      <c r="AH14" s="512">
        <v>17.100000000000001</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v>130.80000000000001</v>
      </c>
      <c r="CU14" s="530"/>
      <c r="CV14" s="530"/>
      <c r="CW14" s="530"/>
      <c r="CX14" s="530"/>
      <c r="CY14" s="530"/>
      <c r="CZ14" s="530"/>
      <c r="DA14" s="531"/>
      <c r="DB14" s="529">
        <v>143.4</v>
      </c>
      <c r="DC14" s="530"/>
      <c r="DD14" s="530"/>
      <c r="DE14" s="530"/>
      <c r="DF14" s="530"/>
      <c r="DG14" s="530"/>
      <c r="DH14" s="530"/>
      <c r="DI14" s="531"/>
    </row>
    <row r="15" spans="1:119" ht="18.75" customHeight="1" x14ac:dyDescent="0.15">
      <c r="A15" s="175"/>
      <c r="B15" s="541"/>
      <c r="C15" s="542"/>
      <c r="D15" s="542"/>
      <c r="E15" s="542"/>
      <c r="F15" s="542"/>
      <c r="G15" s="542"/>
      <c r="H15" s="542"/>
      <c r="I15" s="542"/>
      <c r="J15" s="542"/>
      <c r="K15" s="543"/>
      <c r="L15" s="184"/>
      <c r="M15" s="516" t="s">
        <v>130</v>
      </c>
      <c r="N15" s="517"/>
      <c r="O15" s="517"/>
      <c r="P15" s="517"/>
      <c r="Q15" s="518"/>
      <c r="R15" s="519">
        <v>13894</v>
      </c>
      <c r="S15" s="520"/>
      <c r="T15" s="520"/>
      <c r="U15" s="520"/>
      <c r="V15" s="521"/>
      <c r="W15" s="522" t="s">
        <v>137</v>
      </c>
      <c r="X15" s="418"/>
      <c r="Y15" s="418"/>
      <c r="Z15" s="418"/>
      <c r="AA15" s="418"/>
      <c r="AB15" s="419"/>
      <c r="AC15" s="385">
        <v>2426</v>
      </c>
      <c r="AD15" s="386"/>
      <c r="AE15" s="386"/>
      <c r="AF15" s="386"/>
      <c r="AG15" s="387"/>
      <c r="AH15" s="385">
        <v>2714</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1614393</v>
      </c>
      <c r="BO15" s="462"/>
      <c r="BP15" s="462"/>
      <c r="BQ15" s="462"/>
      <c r="BR15" s="462"/>
      <c r="BS15" s="462"/>
      <c r="BT15" s="462"/>
      <c r="BU15" s="463"/>
      <c r="BV15" s="461">
        <v>1576862</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85"/>
      <c r="CU15" s="186"/>
      <c r="CV15" s="186"/>
      <c r="CW15" s="186"/>
      <c r="CX15" s="186"/>
      <c r="CY15" s="186"/>
      <c r="CZ15" s="186"/>
      <c r="DA15" s="187"/>
      <c r="DB15" s="185"/>
      <c r="DC15" s="186"/>
      <c r="DD15" s="186"/>
      <c r="DE15" s="186"/>
      <c r="DF15" s="186"/>
      <c r="DG15" s="186"/>
      <c r="DH15" s="186"/>
      <c r="DI15" s="187"/>
    </row>
    <row r="16" spans="1:119" ht="18.75" customHeight="1" x14ac:dyDescent="0.15">
      <c r="A16" s="175"/>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32.299999999999997</v>
      </c>
      <c r="AD16" s="513"/>
      <c r="AE16" s="513"/>
      <c r="AF16" s="513"/>
      <c r="AG16" s="514"/>
      <c r="AH16" s="512">
        <v>33.4</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6306028</v>
      </c>
      <c r="BO16" s="433"/>
      <c r="BP16" s="433"/>
      <c r="BQ16" s="433"/>
      <c r="BR16" s="433"/>
      <c r="BS16" s="433"/>
      <c r="BT16" s="433"/>
      <c r="BU16" s="434"/>
      <c r="BV16" s="432">
        <v>6261994</v>
      </c>
      <c r="BW16" s="433"/>
      <c r="BX16" s="433"/>
      <c r="BY16" s="433"/>
      <c r="BZ16" s="433"/>
      <c r="CA16" s="433"/>
      <c r="CB16" s="433"/>
      <c r="CC16" s="434"/>
      <c r="CD16" s="188"/>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
      <c r="A17" s="175"/>
      <c r="B17" s="544"/>
      <c r="C17" s="545"/>
      <c r="D17" s="545"/>
      <c r="E17" s="545"/>
      <c r="F17" s="545"/>
      <c r="G17" s="545"/>
      <c r="H17" s="545"/>
      <c r="I17" s="545"/>
      <c r="J17" s="545"/>
      <c r="K17" s="546"/>
      <c r="L17" s="189"/>
      <c r="M17" s="525" t="s">
        <v>143</v>
      </c>
      <c r="N17" s="526"/>
      <c r="O17" s="526"/>
      <c r="P17" s="526"/>
      <c r="Q17" s="527"/>
      <c r="R17" s="509" t="s">
        <v>141</v>
      </c>
      <c r="S17" s="510"/>
      <c r="T17" s="510"/>
      <c r="U17" s="510"/>
      <c r="V17" s="511"/>
      <c r="W17" s="522" t="s">
        <v>144</v>
      </c>
      <c r="X17" s="418"/>
      <c r="Y17" s="418"/>
      <c r="Z17" s="418"/>
      <c r="AA17" s="418"/>
      <c r="AB17" s="419"/>
      <c r="AC17" s="385">
        <v>3851</v>
      </c>
      <c r="AD17" s="386"/>
      <c r="AE17" s="386"/>
      <c r="AF17" s="386"/>
      <c r="AG17" s="387"/>
      <c r="AH17" s="385">
        <v>4024</v>
      </c>
      <c r="AI17" s="386"/>
      <c r="AJ17" s="386"/>
      <c r="AK17" s="386"/>
      <c r="AL17" s="445"/>
      <c r="AM17" s="489"/>
      <c r="AN17" s="389"/>
      <c r="AO17" s="389"/>
      <c r="AP17" s="389"/>
      <c r="AQ17" s="389"/>
      <c r="AR17" s="389"/>
      <c r="AS17" s="389"/>
      <c r="AT17" s="390"/>
      <c r="AU17" s="490"/>
      <c r="AV17" s="491"/>
      <c r="AW17" s="491"/>
      <c r="AX17" s="491"/>
      <c r="AY17" s="446" t="s">
        <v>145</v>
      </c>
      <c r="AZ17" s="447"/>
      <c r="BA17" s="447"/>
      <c r="BB17" s="447"/>
      <c r="BC17" s="447"/>
      <c r="BD17" s="447"/>
      <c r="BE17" s="447"/>
      <c r="BF17" s="447"/>
      <c r="BG17" s="447"/>
      <c r="BH17" s="447"/>
      <c r="BI17" s="447"/>
      <c r="BJ17" s="447"/>
      <c r="BK17" s="447"/>
      <c r="BL17" s="447"/>
      <c r="BM17" s="448"/>
      <c r="BN17" s="432">
        <v>1991820</v>
      </c>
      <c r="BO17" s="433"/>
      <c r="BP17" s="433"/>
      <c r="BQ17" s="433"/>
      <c r="BR17" s="433"/>
      <c r="BS17" s="433"/>
      <c r="BT17" s="433"/>
      <c r="BU17" s="434"/>
      <c r="BV17" s="432">
        <v>1945724</v>
      </c>
      <c r="BW17" s="433"/>
      <c r="BX17" s="433"/>
      <c r="BY17" s="433"/>
      <c r="BZ17" s="433"/>
      <c r="CA17" s="433"/>
      <c r="CB17" s="433"/>
      <c r="CC17" s="434"/>
      <c r="CD17" s="188"/>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
      <c r="A18" s="175"/>
      <c r="B18" s="482" t="s">
        <v>146</v>
      </c>
      <c r="C18" s="483"/>
      <c r="D18" s="483"/>
      <c r="E18" s="484"/>
      <c r="F18" s="484"/>
      <c r="G18" s="484"/>
      <c r="H18" s="484"/>
      <c r="I18" s="484"/>
      <c r="J18" s="484"/>
      <c r="K18" s="484"/>
      <c r="L18" s="485">
        <v>166.6</v>
      </c>
      <c r="M18" s="485"/>
      <c r="N18" s="485"/>
      <c r="O18" s="485"/>
      <c r="P18" s="485"/>
      <c r="Q18" s="485"/>
      <c r="R18" s="486"/>
      <c r="S18" s="486"/>
      <c r="T18" s="486"/>
      <c r="U18" s="486"/>
      <c r="V18" s="487"/>
      <c r="W18" s="503"/>
      <c r="X18" s="504"/>
      <c r="Y18" s="504"/>
      <c r="Z18" s="504"/>
      <c r="AA18" s="504"/>
      <c r="AB18" s="528"/>
      <c r="AC18" s="402">
        <v>51.3</v>
      </c>
      <c r="AD18" s="403"/>
      <c r="AE18" s="403"/>
      <c r="AF18" s="403"/>
      <c r="AG18" s="488"/>
      <c r="AH18" s="402">
        <v>49.5</v>
      </c>
      <c r="AI18" s="403"/>
      <c r="AJ18" s="403"/>
      <c r="AK18" s="403"/>
      <c r="AL18" s="404"/>
      <c r="AM18" s="489"/>
      <c r="AN18" s="389"/>
      <c r="AO18" s="389"/>
      <c r="AP18" s="389"/>
      <c r="AQ18" s="389"/>
      <c r="AR18" s="389"/>
      <c r="AS18" s="389"/>
      <c r="AT18" s="390"/>
      <c r="AU18" s="490"/>
      <c r="AV18" s="491"/>
      <c r="AW18" s="491"/>
      <c r="AX18" s="491"/>
      <c r="AY18" s="446" t="s">
        <v>147</v>
      </c>
      <c r="AZ18" s="447"/>
      <c r="BA18" s="447"/>
      <c r="BB18" s="447"/>
      <c r="BC18" s="447"/>
      <c r="BD18" s="447"/>
      <c r="BE18" s="447"/>
      <c r="BF18" s="447"/>
      <c r="BG18" s="447"/>
      <c r="BH18" s="447"/>
      <c r="BI18" s="447"/>
      <c r="BJ18" s="447"/>
      <c r="BK18" s="447"/>
      <c r="BL18" s="447"/>
      <c r="BM18" s="448"/>
      <c r="BN18" s="432">
        <v>6272594</v>
      </c>
      <c r="BO18" s="433"/>
      <c r="BP18" s="433"/>
      <c r="BQ18" s="433"/>
      <c r="BR18" s="433"/>
      <c r="BS18" s="433"/>
      <c r="BT18" s="433"/>
      <c r="BU18" s="434"/>
      <c r="BV18" s="432">
        <v>6372556</v>
      </c>
      <c r="BW18" s="433"/>
      <c r="BX18" s="433"/>
      <c r="BY18" s="433"/>
      <c r="BZ18" s="433"/>
      <c r="CA18" s="433"/>
      <c r="CB18" s="433"/>
      <c r="CC18" s="434"/>
      <c r="CD18" s="188"/>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
      <c r="A19" s="175"/>
      <c r="B19" s="482" t="s">
        <v>148</v>
      </c>
      <c r="C19" s="483"/>
      <c r="D19" s="483"/>
      <c r="E19" s="484"/>
      <c r="F19" s="484"/>
      <c r="G19" s="484"/>
      <c r="H19" s="484"/>
      <c r="I19" s="484"/>
      <c r="J19" s="484"/>
      <c r="K19" s="484"/>
      <c r="L19" s="492">
        <v>87</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149</v>
      </c>
      <c r="AZ19" s="447"/>
      <c r="BA19" s="447"/>
      <c r="BB19" s="447"/>
      <c r="BC19" s="447"/>
      <c r="BD19" s="447"/>
      <c r="BE19" s="447"/>
      <c r="BF19" s="447"/>
      <c r="BG19" s="447"/>
      <c r="BH19" s="447"/>
      <c r="BI19" s="447"/>
      <c r="BJ19" s="447"/>
      <c r="BK19" s="447"/>
      <c r="BL19" s="447"/>
      <c r="BM19" s="448"/>
      <c r="BN19" s="432">
        <v>8356398</v>
      </c>
      <c r="BO19" s="433"/>
      <c r="BP19" s="433"/>
      <c r="BQ19" s="433"/>
      <c r="BR19" s="433"/>
      <c r="BS19" s="433"/>
      <c r="BT19" s="433"/>
      <c r="BU19" s="434"/>
      <c r="BV19" s="432">
        <v>8472093</v>
      </c>
      <c r="BW19" s="433"/>
      <c r="BX19" s="433"/>
      <c r="BY19" s="433"/>
      <c r="BZ19" s="433"/>
      <c r="CA19" s="433"/>
      <c r="CB19" s="433"/>
      <c r="CC19" s="434"/>
      <c r="CD19" s="188"/>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
      <c r="A20" s="175"/>
      <c r="B20" s="482" t="s">
        <v>150</v>
      </c>
      <c r="C20" s="483"/>
      <c r="D20" s="483"/>
      <c r="E20" s="484"/>
      <c r="F20" s="484"/>
      <c r="G20" s="484"/>
      <c r="H20" s="484"/>
      <c r="I20" s="484"/>
      <c r="J20" s="484"/>
      <c r="K20" s="484"/>
      <c r="L20" s="492">
        <v>4495</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88"/>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
      <c r="A21" s="175"/>
      <c r="B21" s="479" t="s">
        <v>151</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88"/>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15">
      <c r="A22" s="175"/>
      <c r="B22" s="408" t="s">
        <v>152</v>
      </c>
      <c r="C22" s="409"/>
      <c r="D22" s="410"/>
      <c r="E22" s="417" t="s">
        <v>1</v>
      </c>
      <c r="F22" s="418"/>
      <c r="G22" s="418"/>
      <c r="H22" s="418"/>
      <c r="I22" s="418"/>
      <c r="J22" s="418"/>
      <c r="K22" s="419"/>
      <c r="L22" s="417" t="s">
        <v>153</v>
      </c>
      <c r="M22" s="418"/>
      <c r="N22" s="418"/>
      <c r="O22" s="418"/>
      <c r="P22" s="419"/>
      <c r="Q22" s="423" t="s">
        <v>154</v>
      </c>
      <c r="R22" s="424"/>
      <c r="S22" s="424"/>
      <c r="T22" s="424"/>
      <c r="U22" s="424"/>
      <c r="V22" s="425"/>
      <c r="W22" s="474" t="s">
        <v>155</v>
      </c>
      <c r="X22" s="409"/>
      <c r="Y22" s="410"/>
      <c r="Z22" s="417" t="s">
        <v>1</v>
      </c>
      <c r="AA22" s="418"/>
      <c r="AB22" s="418"/>
      <c r="AC22" s="418"/>
      <c r="AD22" s="418"/>
      <c r="AE22" s="418"/>
      <c r="AF22" s="418"/>
      <c r="AG22" s="419"/>
      <c r="AH22" s="435" t="s">
        <v>156</v>
      </c>
      <c r="AI22" s="418"/>
      <c r="AJ22" s="418"/>
      <c r="AK22" s="418"/>
      <c r="AL22" s="419"/>
      <c r="AM22" s="435" t="s">
        <v>157</v>
      </c>
      <c r="AN22" s="436"/>
      <c r="AO22" s="436"/>
      <c r="AP22" s="436"/>
      <c r="AQ22" s="436"/>
      <c r="AR22" s="437"/>
      <c r="AS22" s="423" t="s">
        <v>154</v>
      </c>
      <c r="AT22" s="424"/>
      <c r="AU22" s="424"/>
      <c r="AV22" s="424"/>
      <c r="AW22" s="424"/>
      <c r="AX22" s="441"/>
      <c r="AY22" s="458" t="s">
        <v>158</v>
      </c>
      <c r="AZ22" s="459"/>
      <c r="BA22" s="459"/>
      <c r="BB22" s="459"/>
      <c r="BC22" s="459"/>
      <c r="BD22" s="459"/>
      <c r="BE22" s="459"/>
      <c r="BF22" s="459"/>
      <c r="BG22" s="459"/>
      <c r="BH22" s="459"/>
      <c r="BI22" s="459"/>
      <c r="BJ22" s="459"/>
      <c r="BK22" s="459"/>
      <c r="BL22" s="459"/>
      <c r="BM22" s="460"/>
      <c r="BN22" s="461">
        <v>14967165</v>
      </c>
      <c r="BO22" s="462"/>
      <c r="BP22" s="462"/>
      <c r="BQ22" s="462"/>
      <c r="BR22" s="462"/>
      <c r="BS22" s="462"/>
      <c r="BT22" s="462"/>
      <c r="BU22" s="463"/>
      <c r="BV22" s="461">
        <v>14596038</v>
      </c>
      <c r="BW22" s="462"/>
      <c r="BX22" s="462"/>
      <c r="BY22" s="462"/>
      <c r="BZ22" s="462"/>
      <c r="CA22" s="462"/>
      <c r="CB22" s="462"/>
      <c r="CC22" s="463"/>
      <c r="CD22" s="188"/>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15">
      <c r="A23" s="175"/>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159</v>
      </c>
      <c r="AZ23" s="447"/>
      <c r="BA23" s="447"/>
      <c r="BB23" s="447"/>
      <c r="BC23" s="447"/>
      <c r="BD23" s="447"/>
      <c r="BE23" s="447"/>
      <c r="BF23" s="447"/>
      <c r="BG23" s="447"/>
      <c r="BH23" s="447"/>
      <c r="BI23" s="447"/>
      <c r="BJ23" s="447"/>
      <c r="BK23" s="447"/>
      <c r="BL23" s="447"/>
      <c r="BM23" s="448"/>
      <c r="BN23" s="432">
        <v>8293892</v>
      </c>
      <c r="BO23" s="433"/>
      <c r="BP23" s="433"/>
      <c r="BQ23" s="433"/>
      <c r="BR23" s="433"/>
      <c r="BS23" s="433"/>
      <c r="BT23" s="433"/>
      <c r="BU23" s="434"/>
      <c r="BV23" s="432">
        <v>7941710</v>
      </c>
      <c r="BW23" s="433"/>
      <c r="BX23" s="433"/>
      <c r="BY23" s="433"/>
      <c r="BZ23" s="433"/>
      <c r="CA23" s="433"/>
      <c r="CB23" s="433"/>
      <c r="CC23" s="434"/>
      <c r="CD23" s="188"/>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
      <c r="A24" s="175"/>
      <c r="B24" s="411"/>
      <c r="C24" s="412"/>
      <c r="D24" s="413"/>
      <c r="E24" s="388" t="s">
        <v>160</v>
      </c>
      <c r="F24" s="389"/>
      <c r="G24" s="389"/>
      <c r="H24" s="389"/>
      <c r="I24" s="389"/>
      <c r="J24" s="389"/>
      <c r="K24" s="390"/>
      <c r="L24" s="385">
        <v>1</v>
      </c>
      <c r="M24" s="386"/>
      <c r="N24" s="386"/>
      <c r="O24" s="386"/>
      <c r="P24" s="387"/>
      <c r="Q24" s="385">
        <v>8400</v>
      </c>
      <c r="R24" s="386"/>
      <c r="S24" s="386"/>
      <c r="T24" s="386"/>
      <c r="U24" s="386"/>
      <c r="V24" s="387"/>
      <c r="W24" s="475"/>
      <c r="X24" s="412"/>
      <c r="Y24" s="413"/>
      <c r="Z24" s="388" t="s">
        <v>161</v>
      </c>
      <c r="AA24" s="389"/>
      <c r="AB24" s="389"/>
      <c r="AC24" s="389"/>
      <c r="AD24" s="389"/>
      <c r="AE24" s="389"/>
      <c r="AF24" s="389"/>
      <c r="AG24" s="390"/>
      <c r="AH24" s="385">
        <v>166</v>
      </c>
      <c r="AI24" s="386"/>
      <c r="AJ24" s="386"/>
      <c r="AK24" s="386"/>
      <c r="AL24" s="387"/>
      <c r="AM24" s="385">
        <v>531034</v>
      </c>
      <c r="AN24" s="386"/>
      <c r="AO24" s="386"/>
      <c r="AP24" s="386"/>
      <c r="AQ24" s="386"/>
      <c r="AR24" s="387"/>
      <c r="AS24" s="385">
        <v>3199</v>
      </c>
      <c r="AT24" s="386"/>
      <c r="AU24" s="386"/>
      <c r="AV24" s="386"/>
      <c r="AW24" s="386"/>
      <c r="AX24" s="445"/>
      <c r="AY24" s="405" t="s">
        <v>162</v>
      </c>
      <c r="AZ24" s="406"/>
      <c r="BA24" s="406"/>
      <c r="BB24" s="406"/>
      <c r="BC24" s="406"/>
      <c r="BD24" s="406"/>
      <c r="BE24" s="406"/>
      <c r="BF24" s="406"/>
      <c r="BG24" s="406"/>
      <c r="BH24" s="406"/>
      <c r="BI24" s="406"/>
      <c r="BJ24" s="406"/>
      <c r="BK24" s="406"/>
      <c r="BL24" s="406"/>
      <c r="BM24" s="407"/>
      <c r="BN24" s="432">
        <v>12054240</v>
      </c>
      <c r="BO24" s="433"/>
      <c r="BP24" s="433"/>
      <c r="BQ24" s="433"/>
      <c r="BR24" s="433"/>
      <c r="BS24" s="433"/>
      <c r="BT24" s="433"/>
      <c r="BU24" s="434"/>
      <c r="BV24" s="432">
        <v>11401003</v>
      </c>
      <c r="BW24" s="433"/>
      <c r="BX24" s="433"/>
      <c r="BY24" s="433"/>
      <c r="BZ24" s="433"/>
      <c r="CA24" s="433"/>
      <c r="CB24" s="433"/>
      <c r="CC24" s="434"/>
      <c r="CD24" s="188"/>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15">
      <c r="A25" s="175"/>
      <c r="B25" s="411"/>
      <c r="C25" s="412"/>
      <c r="D25" s="413"/>
      <c r="E25" s="388" t="s">
        <v>163</v>
      </c>
      <c r="F25" s="389"/>
      <c r="G25" s="389"/>
      <c r="H25" s="389"/>
      <c r="I25" s="389"/>
      <c r="J25" s="389"/>
      <c r="K25" s="390"/>
      <c r="L25" s="385">
        <v>1</v>
      </c>
      <c r="M25" s="386"/>
      <c r="N25" s="386"/>
      <c r="O25" s="386"/>
      <c r="P25" s="387"/>
      <c r="Q25" s="385">
        <v>6700</v>
      </c>
      <c r="R25" s="386"/>
      <c r="S25" s="386"/>
      <c r="T25" s="386"/>
      <c r="U25" s="386"/>
      <c r="V25" s="387"/>
      <c r="W25" s="475"/>
      <c r="X25" s="412"/>
      <c r="Y25" s="413"/>
      <c r="Z25" s="388" t="s">
        <v>164</v>
      </c>
      <c r="AA25" s="389"/>
      <c r="AB25" s="389"/>
      <c r="AC25" s="389"/>
      <c r="AD25" s="389"/>
      <c r="AE25" s="389"/>
      <c r="AF25" s="389"/>
      <c r="AG25" s="390"/>
      <c r="AH25" s="385" t="s">
        <v>122</v>
      </c>
      <c r="AI25" s="386"/>
      <c r="AJ25" s="386"/>
      <c r="AK25" s="386"/>
      <c r="AL25" s="387"/>
      <c r="AM25" s="385" t="s">
        <v>122</v>
      </c>
      <c r="AN25" s="386"/>
      <c r="AO25" s="386"/>
      <c r="AP25" s="386"/>
      <c r="AQ25" s="386"/>
      <c r="AR25" s="387"/>
      <c r="AS25" s="385" t="s">
        <v>122</v>
      </c>
      <c r="AT25" s="386"/>
      <c r="AU25" s="386"/>
      <c r="AV25" s="386"/>
      <c r="AW25" s="386"/>
      <c r="AX25" s="445"/>
      <c r="AY25" s="458" t="s">
        <v>165</v>
      </c>
      <c r="AZ25" s="459"/>
      <c r="BA25" s="459"/>
      <c r="BB25" s="459"/>
      <c r="BC25" s="459"/>
      <c r="BD25" s="459"/>
      <c r="BE25" s="459"/>
      <c r="BF25" s="459"/>
      <c r="BG25" s="459"/>
      <c r="BH25" s="459"/>
      <c r="BI25" s="459"/>
      <c r="BJ25" s="459"/>
      <c r="BK25" s="459"/>
      <c r="BL25" s="459"/>
      <c r="BM25" s="460"/>
      <c r="BN25" s="461">
        <v>3332580</v>
      </c>
      <c r="BO25" s="462"/>
      <c r="BP25" s="462"/>
      <c r="BQ25" s="462"/>
      <c r="BR25" s="462"/>
      <c r="BS25" s="462"/>
      <c r="BT25" s="462"/>
      <c r="BU25" s="463"/>
      <c r="BV25" s="461">
        <v>2078215</v>
      </c>
      <c r="BW25" s="462"/>
      <c r="BX25" s="462"/>
      <c r="BY25" s="462"/>
      <c r="BZ25" s="462"/>
      <c r="CA25" s="462"/>
      <c r="CB25" s="462"/>
      <c r="CC25" s="463"/>
      <c r="CD25" s="188"/>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15">
      <c r="A26" s="175"/>
      <c r="B26" s="411"/>
      <c r="C26" s="412"/>
      <c r="D26" s="413"/>
      <c r="E26" s="388" t="s">
        <v>166</v>
      </c>
      <c r="F26" s="389"/>
      <c r="G26" s="389"/>
      <c r="H26" s="389"/>
      <c r="I26" s="389"/>
      <c r="J26" s="389"/>
      <c r="K26" s="390"/>
      <c r="L26" s="385">
        <v>1</v>
      </c>
      <c r="M26" s="386"/>
      <c r="N26" s="386"/>
      <c r="O26" s="386"/>
      <c r="P26" s="387"/>
      <c r="Q26" s="385">
        <v>5850</v>
      </c>
      <c r="R26" s="386"/>
      <c r="S26" s="386"/>
      <c r="T26" s="386"/>
      <c r="U26" s="386"/>
      <c r="V26" s="387"/>
      <c r="W26" s="475"/>
      <c r="X26" s="412"/>
      <c r="Y26" s="413"/>
      <c r="Z26" s="388" t="s">
        <v>167</v>
      </c>
      <c r="AA26" s="443"/>
      <c r="AB26" s="443"/>
      <c r="AC26" s="443"/>
      <c r="AD26" s="443"/>
      <c r="AE26" s="443"/>
      <c r="AF26" s="443"/>
      <c r="AG26" s="444"/>
      <c r="AH26" s="385">
        <v>19</v>
      </c>
      <c r="AI26" s="386"/>
      <c r="AJ26" s="386"/>
      <c r="AK26" s="386"/>
      <c r="AL26" s="387"/>
      <c r="AM26" s="385">
        <v>70414</v>
      </c>
      <c r="AN26" s="386"/>
      <c r="AO26" s="386"/>
      <c r="AP26" s="386"/>
      <c r="AQ26" s="386"/>
      <c r="AR26" s="387"/>
      <c r="AS26" s="385">
        <v>3706</v>
      </c>
      <c r="AT26" s="386"/>
      <c r="AU26" s="386"/>
      <c r="AV26" s="386"/>
      <c r="AW26" s="386"/>
      <c r="AX26" s="445"/>
      <c r="AY26" s="472" t="s">
        <v>168</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88"/>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
      <c r="A27" s="175"/>
      <c r="B27" s="411"/>
      <c r="C27" s="412"/>
      <c r="D27" s="413"/>
      <c r="E27" s="388" t="s">
        <v>169</v>
      </c>
      <c r="F27" s="389"/>
      <c r="G27" s="389"/>
      <c r="H27" s="389"/>
      <c r="I27" s="389"/>
      <c r="J27" s="389"/>
      <c r="K27" s="390"/>
      <c r="L27" s="385">
        <v>1</v>
      </c>
      <c r="M27" s="386"/>
      <c r="N27" s="386"/>
      <c r="O27" s="386"/>
      <c r="P27" s="387"/>
      <c r="Q27" s="385">
        <v>3400</v>
      </c>
      <c r="R27" s="386"/>
      <c r="S27" s="386"/>
      <c r="T27" s="386"/>
      <c r="U27" s="386"/>
      <c r="V27" s="387"/>
      <c r="W27" s="475"/>
      <c r="X27" s="412"/>
      <c r="Y27" s="413"/>
      <c r="Z27" s="388" t="s">
        <v>170</v>
      </c>
      <c r="AA27" s="389"/>
      <c r="AB27" s="389"/>
      <c r="AC27" s="389"/>
      <c r="AD27" s="389"/>
      <c r="AE27" s="389"/>
      <c r="AF27" s="389"/>
      <c r="AG27" s="390"/>
      <c r="AH27" s="385">
        <v>11</v>
      </c>
      <c r="AI27" s="386"/>
      <c r="AJ27" s="386"/>
      <c r="AK27" s="386"/>
      <c r="AL27" s="387"/>
      <c r="AM27" s="385">
        <v>37215</v>
      </c>
      <c r="AN27" s="386"/>
      <c r="AO27" s="386"/>
      <c r="AP27" s="386"/>
      <c r="AQ27" s="386"/>
      <c r="AR27" s="387"/>
      <c r="AS27" s="385">
        <v>3383</v>
      </c>
      <c r="AT27" s="386"/>
      <c r="AU27" s="386"/>
      <c r="AV27" s="386"/>
      <c r="AW27" s="386"/>
      <c r="AX27" s="445"/>
      <c r="AY27" s="469" t="s">
        <v>171</v>
      </c>
      <c r="AZ27" s="470"/>
      <c r="BA27" s="470"/>
      <c r="BB27" s="470"/>
      <c r="BC27" s="470"/>
      <c r="BD27" s="470"/>
      <c r="BE27" s="470"/>
      <c r="BF27" s="470"/>
      <c r="BG27" s="470"/>
      <c r="BH27" s="470"/>
      <c r="BI27" s="470"/>
      <c r="BJ27" s="470"/>
      <c r="BK27" s="470"/>
      <c r="BL27" s="470"/>
      <c r="BM27" s="471"/>
      <c r="BN27" s="466">
        <v>246233</v>
      </c>
      <c r="BO27" s="467"/>
      <c r="BP27" s="467"/>
      <c r="BQ27" s="467"/>
      <c r="BR27" s="467"/>
      <c r="BS27" s="467"/>
      <c r="BT27" s="467"/>
      <c r="BU27" s="468"/>
      <c r="BV27" s="466">
        <v>246233</v>
      </c>
      <c r="BW27" s="467"/>
      <c r="BX27" s="467"/>
      <c r="BY27" s="467"/>
      <c r="BZ27" s="467"/>
      <c r="CA27" s="467"/>
      <c r="CB27" s="467"/>
      <c r="CC27" s="468"/>
      <c r="CD27" s="190"/>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15">
      <c r="A28" s="175"/>
      <c r="B28" s="411"/>
      <c r="C28" s="412"/>
      <c r="D28" s="413"/>
      <c r="E28" s="388" t="s">
        <v>172</v>
      </c>
      <c r="F28" s="389"/>
      <c r="G28" s="389"/>
      <c r="H28" s="389"/>
      <c r="I28" s="389"/>
      <c r="J28" s="389"/>
      <c r="K28" s="390"/>
      <c r="L28" s="385">
        <v>1</v>
      </c>
      <c r="M28" s="386"/>
      <c r="N28" s="386"/>
      <c r="O28" s="386"/>
      <c r="P28" s="387"/>
      <c r="Q28" s="385">
        <v>2800</v>
      </c>
      <c r="R28" s="386"/>
      <c r="S28" s="386"/>
      <c r="T28" s="386"/>
      <c r="U28" s="386"/>
      <c r="V28" s="387"/>
      <c r="W28" s="475"/>
      <c r="X28" s="412"/>
      <c r="Y28" s="413"/>
      <c r="Z28" s="388" t="s">
        <v>173</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174</v>
      </c>
      <c r="AZ28" s="450"/>
      <c r="BA28" s="450"/>
      <c r="BB28" s="451"/>
      <c r="BC28" s="458" t="s">
        <v>46</v>
      </c>
      <c r="BD28" s="459"/>
      <c r="BE28" s="459"/>
      <c r="BF28" s="459"/>
      <c r="BG28" s="459"/>
      <c r="BH28" s="459"/>
      <c r="BI28" s="459"/>
      <c r="BJ28" s="459"/>
      <c r="BK28" s="459"/>
      <c r="BL28" s="459"/>
      <c r="BM28" s="460"/>
      <c r="BN28" s="461">
        <v>594454</v>
      </c>
      <c r="BO28" s="462"/>
      <c r="BP28" s="462"/>
      <c r="BQ28" s="462"/>
      <c r="BR28" s="462"/>
      <c r="BS28" s="462"/>
      <c r="BT28" s="462"/>
      <c r="BU28" s="463"/>
      <c r="BV28" s="461">
        <v>509827</v>
      </c>
      <c r="BW28" s="462"/>
      <c r="BX28" s="462"/>
      <c r="BY28" s="462"/>
      <c r="BZ28" s="462"/>
      <c r="CA28" s="462"/>
      <c r="CB28" s="462"/>
      <c r="CC28" s="463"/>
      <c r="CD28" s="188"/>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15">
      <c r="A29" s="175"/>
      <c r="B29" s="411"/>
      <c r="C29" s="412"/>
      <c r="D29" s="413"/>
      <c r="E29" s="388" t="s">
        <v>175</v>
      </c>
      <c r="F29" s="389"/>
      <c r="G29" s="389"/>
      <c r="H29" s="389"/>
      <c r="I29" s="389"/>
      <c r="J29" s="389"/>
      <c r="K29" s="390"/>
      <c r="L29" s="385">
        <v>12</v>
      </c>
      <c r="M29" s="386"/>
      <c r="N29" s="386"/>
      <c r="O29" s="386"/>
      <c r="P29" s="387"/>
      <c r="Q29" s="385">
        <v>2650</v>
      </c>
      <c r="R29" s="386"/>
      <c r="S29" s="386"/>
      <c r="T29" s="386"/>
      <c r="U29" s="386"/>
      <c r="V29" s="387"/>
      <c r="W29" s="476"/>
      <c r="X29" s="477"/>
      <c r="Y29" s="478"/>
      <c r="Z29" s="388" t="s">
        <v>176</v>
      </c>
      <c r="AA29" s="389"/>
      <c r="AB29" s="389"/>
      <c r="AC29" s="389"/>
      <c r="AD29" s="389"/>
      <c r="AE29" s="389"/>
      <c r="AF29" s="389"/>
      <c r="AG29" s="390"/>
      <c r="AH29" s="385">
        <v>177</v>
      </c>
      <c r="AI29" s="386"/>
      <c r="AJ29" s="386"/>
      <c r="AK29" s="386"/>
      <c r="AL29" s="387"/>
      <c r="AM29" s="385">
        <v>568249</v>
      </c>
      <c r="AN29" s="386"/>
      <c r="AO29" s="386"/>
      <c r="AP29" s="386"/>
      <c r="AQ29" s="386"/>
      <c r="AR29" s="387"/>
      <c r="AS29" s="385">
        <v>3210</v>
      </c>
      <c r="AT29" s="386"/>
      <c r="AU29" s="386"/>
      <c r="AV29" s="386"/>
      <c r="AW29" s="386"/>
      <c r="AX29" s="445"/>
      <c r="AY29" s="452"/>
      <c r="AZ29" s="453"/>
      <c r="BA29" s="453"/>
      <c r="BB29" s="454"/>
      <c r="BC29" s="446" t="s">
        <v>177</v>
      </c>
      <c r="BD29" s="447"/>
      <c r="BE29" s="447"/>
      <c r="BF29" s="447"/>
      <c r="BG29" s="447"/>
      <c r="BH29" s="447"/>
      <c r="BI29" s="447"/>
      <c r="BJ29" s="447"/>
      <c r="BK29" s="447"/>
      <c r="BL29" s="447"/>
      <c r="BM29" s="448"/>
      <c r="BN29" s="432">
        <v>167427</v>
      </c>
      <c r="BO29" s="433"/>
      <c r="BP29" s="433"/>
      <c r="BQ29" s="433"/>
      <c r="BR29" s="433"/>
      <c r="BS29" s="433"/>
      <c r="BT29" s="433"/>
      <c r="BU29" s="434"/>
      <c r="BV29" s="432">
        <v>115443</v>
      </c>
      <c r="BW29" s="433"/>
      <c r="BX29" s="433"/>
      <c r="BY29" s="433"/>
      <c r="BZ29" s="433"/>
      <c r="CA29" s="433"/>
      <c r="CB29" s="433"/>
      <c r="CC29" s="434"/>
      <c r="CD29" s="190"/>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
      <c r="A30" s="175"/>
      <c r="B30" s="414"/>
      <c r="C30" s="415"/>
      <c r="D30" s="416"/>
      <c r="E30" s="393"/>
      <c r="F30" s="394"/>
      <c r="G30" s="394"/>
      <c r="H30" s="394"/>
      <c r="I30" s="394"/>
      <c r="J30" s="394"/>
      <c r="K30" s="395"/>
      <c r="L30" s="396"/>
      <c r="M30" s="397"/>
      <c r="N30" s="397"/>
      <c r="O30" s="397"/>
      <c r="P30" s="398"/>
      <c r="Q30" s="396"/>
      <c r="R30" s="397"/>
      <c r="S30" s="397"/>
      <c r="T30" s="397"/>
      <c r="U30" s="397"/>
      <c r="V30" s="398"/>
      <c r="W30" s="399" t="s">
        <v>178</v>
      </c>
      <c r="X30" s="400"/>
      <c r="Y30" s="400"/>
      <c r="Z30" s="400"/>
      <c r="AA30" s="400"/>
      <c r="AB30" s="400"/>
      <c r="AC30" s="400"/>
      <c r="AD30" s="400"/>
      <c r="AE30" s="400"/>
      <c r="AF30" s="400"/>
      <c r="AG30" s="401"/>
      <c r="AH30" s="402">
        <v>97.3</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183173</v>
      </c>
      <c r="BO30" s="467"/>
      <c r="BP30" s="467"/>
      <c r="BQ30" s="467"/>
      <c r="BR30" s="467"/>
      <c r="BS30" s="467"/>
      <c r="BT30" s="467"/>
      <c r="BU30" s="468"/>
      <c r="BV30" s="466">
        <v>195718</v>
      </c>
      <c r="BW30" s="467"/>
      <c r="BX30" s="467"/>
      <c r="BY30" s="467"/>
      <c r="BZ30" s="467"/>
      <c r="CA30" s="467"/>
      <c r="CB30" s="467"/>
      <c r="CC30" s="468"/>
      <c r="CD30" s="191"/>
      <c r="CE30" s="192"/>
      <c r="CF30" s="192"/>
      <c r="CG30" s="192"/>
      <c r="CH30" s="192"/>
      <c r="CI30" s="192"/>
      <c r="CJ30" s="192"/>
      <c r="CK30" s="192"/>
      <c r="CL30" s="192"/>
      <c r="CM30" s="192"/>
      <c r="CN30" s="192"/>
      <c r="CO30" s="192"/>
      <c r="CP30" s="192"/>
      <c r="CQ30" s="192"/>
      <c r="CR30" s="192"/>
      <c r="CS30" s="193"/>
      <c r="CT30" s="194"/>
      <c r="CU30" s="195"/>
      <c r="CV30" s="195"/>
      <c r="CW30" s="195"/>
      <c r="CX30" s="195"/>
      <c r="CY30" s="195"/>
      <c r="CZ30" s="195"/>
      <c r="DA30" s="196"/>
      <c r="DB30" s="194"/>
      <c r="DC30" s="195"/>
      <c r="DD30" s="195"/>
      <c r="DE30" s="195"/>
      <c r="DF30" s="195"/>
      <c r="DG30" s="195"/>
      <c r="DH30" s="195"/>
      <c r="DI30" s="196"/>
    </row>
    <row r="31" spans="1:113" ht="13.5" customHeight="1" x14ac:dyDescent="0.15">
      <c r="A31" s="175"/>
      <c r="B31" s="197"/>
      <c r="DI31" s="198"/>
    </row>
    <row r="32" spans="1:113" ht="13.5" customHeight="1" x14ac:dyDescent="0.15">
      <c r="A32" s="175"/>
      <c r="B32" s="199"/>
      <c r="C32" s="391" t="s">
        <v>179</v>
      </c>
      <c r="D32" s="391"/>
      <c r="E32" s="391"/>
      <c r="F32" s="391"/>
      <c r="G32" s="391"/>
      <c r="H32" s="391"/>
      <c r="I32" s="391"/>
      <c r="J32" s="391"/>
      <c r="K32" s="391"/>
      <c r="L32" s="391"/>
      <c r="M32" s="391"/>
      <c r="N32" s="391"/>
      <c r="O32" s="391"/>
      <c r="P32" s="391"/>
      <c r="Q32" s="391"/>
      <c r="R32" s="391"/>
      <c r="S32" s="391"/>
      <c r="U32" s="392" t="s">
        <v>180</v>
      </c>
      <c r="V32" s="392"/>
      <c r="W32" s="392"/>
      <c r="X32" s="392"/>
      <c r="Y32" s="392"/>
      <c r="Z32" s="392"/>
      <c r="AA32" s="392"/>
      <c r="AB32" s="392"/>
      <c r="AC32" s="392"/>
      <c r="AD32" s="392"/>
      <c r="AE32" s="392"/>
      <c r="AF32" s="392"/>
      <c r="AG32" s="392"/>
      <c r="AH32" s="392"/>
      <c r="AI32" s="392"/>
      <c r="AJ32" s="392"/>
      <c r="AK32" s="392"/>
      <c r="AM32" s="392" t="s">
        <v>181</v>
      </c>
      <c r="AN32" s="392"/>
      <c r="AO32" s="392"/>
      <c r="AP32" s="392"/>
      <c r="AQ32" s="392"/>
      <c r="AR32" s="392"/>
      <c r="AS32" s="392"/>
      <c r="AT32" s="392"/>
      <c r="AU32" s="392"/>
      <c r="AV32" s="392"/>
      <c r="AW32" s="392"/>
      <c r="AX32" s="392"/>
      <c r="AY32" s="392"/>
      <c r="AZ32" s="392"/>
      <c r="BA32" s="392"/>
      <c r="BB32" s="392"/>
      <c r="BC32" s="392"/>
      <c r="BE32" s="392" t="s">
        <v>182</v>
      </c>
      <c r="BF32" s="392"/>
      <c r="BG32" s="392"/>
      <c r="BH32" s="392"/>
      <c r="BI32" s="392"/>
      <c r="BJ32" s="392"/>
      <c r="BK32" s="392"/>
      <c r="BL32" s="392"/>
      <c r="BM32" s="392"/>
      <c r="BN32" s="392"/>
      <c r="BO32" s="392"/>
      <c r="BP32" s="392"/>
      <c r="BQ32" s="392"/>
      <c r="BR32" s="392"/>
      <c r="BS32" s="392"/>
      <c r="BT32" s="392"/>
      <c r="BU32" s="392"/>
      <c r="BW32" s="392" t="s">
        <v>183</v>
      </c>
      <c r="BX32" s="392"/>
      <c r="BY32" s="392"/>
      <c r="BZ32" s="392"/>
      <c r="CA32" s="392"/>
      <c r="CB32" s="392"/>
      <c r="CC32" s="392"/>
      <c r="CD32" s="392"/>
      <c r="CE32" s="392"/>
      <c r="CF32" s="392"/>
      <c r="CG32" s="392"/>
      <c r="CH32" s="392"/>
      <c r="CI32" s="392"/>
      <c r="CJ32" s="392"/>
      <c r="CK32" s="392"/>
      <c r="CL32" s="392"/>
      <c r="CM32" s="392"/>
      <c r="CO32" s="392" t="s">
        <v>184</v>
      </c>
      <c r="CP32" s="392"/>
      <c r="CQ32" s="392"/>
      <c r="CR32" s="392"/>
      <c r="CS32" s="392"/>
      <c r="CT32" s="392"/>
      <c r="CU32" s="392"/>
      <c r="CV32" s="392"/>
      <c r="CW32" s="392"/>
      <c r="CX32" s="392"/>
      <c r="CY32" s="392"/>
      <c r="CZ32" s="392"/>
      <c r="DA32" s="392"/>
      <c r="DB32" s="392"/>
      <c r="DC32" s="392"/>
      <c r="DD32" s="392"/>
      <c r="DE32" s="392"/>
      <c r="DI32" s="198"/>
    </row>
    <row r="33" spans="1:113" ht="13.5" customHeight="1" x14ac:dyDescent="0.15">
      <c r="A33" s="175"/>
      <c r="B33" s="199"/>
      <c r="C33" s="384" t="s">
        <v>185</v>
      </c>
      <c r="D33" s="384"/>
      <c r="E33" s="383" t="s">
        <v>186</v>
      </c>
      <c r="F33" s="383"/>
      <c r="G33" s="383"/>
      <c r="H33" s="383"/>
      <c r="I33" s="383"/>
      <c r="J33" s="383"/>
      <c r="K33" s="383"/>
      <c r="L33" s="383"/>
      <c r="M33" s="383"/>
      <c r="N33" s="383"/>
      <c r="O33" s="383"/>
      <c r="P33" s="383"/>
      <c r="Q33" s="383"/>
      <c r="R33" s="383"/>
      <c r="S33" s="383"/>
      <c r="T33" s="200"/>
      <c r="U33" s="384" t="s">
        <v>185</v>
      </c>
      <c r="V33" s="384"/>
      <c r="W33" s="383" t="s">
        <v>186</v>
      </c>
      <c r="X33" s="383"/>
      <c r="Y33" s="383"/>
      <c r="Z33" s="383"/>
      <c r="AA33" s="383"/>
      <c r="AB33" s="383"/>
      <c r="AC33" s="383"/>
      <c r="AD33" s="383"/>
      <c r="AE33" s="383"/>
      <c r="AF33" s="383"/>
      <c r="AG33" s="383"/>
      <c r="AH33" s="383"/>
      <c r="AI33" s="383"/>
      <c r="AJ33" s="383"/>
      <c r="AK33" s="383"/>
      <c r="AL33" s="200"/>
      <c r="AM33" s="384" t="s">
        <v>185</v>
      </c>
      <c r="AN33" s="384"/>
      <c r="AO33" s="383" t="s">
        <v>186</v>
      </c>
      <c r="AP33" s="383"/>
      <c r="AQ33" s="383"/>
      <c r="AR33" s="383"/>
      <c r="AS33" s="383"/>
      <c r="AT33" s="383"/>
      <c r="AU33" s="383"/>
      <c r="AV33" s="383"/>
      <c r="AW33" s="383"/>
      <c r="AX33" s="383"/>
      <c r="AY33" s="383"/>
      <c r="AZ33" s="383"/>
      <c r="BA33" s="383"/>
      <c r="BB33" s="383"/>
      <c r="BC33" s="383"/>
      <c r="BD33" s="201"/>
      <c r="BE33" s="383" t="s">
        <v>187</v>
      </c>
      <c r="BF33" s="383"/>
      <c r="BG33" s="383" t="s">
        <v>188</v>
      </c>
      <c r="BH33" s="383"/>
      <c r="BI33" s="383"/>
      <c r="BJ33" s="383"/>
      <c r="BK33" s="383"/>
      <c r="BL33" s="383"/>
      <c r="BM33" s="383"/>
      <c r="BN33" s="383"/>
      <c r="BO33" s="383"/>
      <c r="BP33" s="383"/>
      <c r="BQ33" s="383"/>
      <c r="BR33" s="383"/>
      <c r="BS33" s="383"/>
      <c r="BT33" s="383"/>
      <c r="BU33" s="383"/>
      <c r="BV33" s="201"/>
      <c r="BW33" s="384" t="s">
        <v>187</v>
      </c>
      <c r="BX33" s="384"/>
      <c r="BY33" s="383" t="s">
        <v>189</v>
      </c>
      <c r="BZ33" s="383"/>
      <c r="CA33" s="383"/>
      <c r="CB33" s="383"/>
      <c r="CC33" s="383"/>
      <c r="CD33" s="383"/>
      <c r="CE33" s="383"/>
      <c r="CF33" s="383"/>
      <c r="CG33" s="383"/>
      <c r="CH33" s="383"/>
      <c r="CI33" s="383"/>
      <c r="CJ33" s="383"/>
      <c r="CK33" s="383"/>
      <c r="CL33" s="383"/>
      <c r="CM33" s="383"/>
      <c r="CN33" s="200"/>
      <c r="CO33" s="384" t="s">
        <v>185</v>
      </c>
      <c r="CP33" s="384"/>
      <c r="CQ33" s="383" t="s">
        <v>190</v>
      </c>
      <c r="CR33" s="383"/>
      <c r="CS33" s="383"/>
      <c r="CT33" s="383"/>
      <c r="CU33" s="383"/>
      <c r="CV33" s="383"/>
      <c r="CW33" s="383"/>
      <c r="CX33" s="383"/>
      <c r="CY33" s="383"/>
      <c r="CZ33" s="383"/>
      <c r="DA33" s="383"/>
      <c r="DB33" s="383"/>
      <c r="DC33" s="383"/>
      <c r="DD33" s="383"/>
      <c r="DE33" s="383"/>
      <c r="DF33" s="200"/>
      <c r="DG33" s="382" t="s">
        <v>191</v>
      </c>
      <c r="DH33" s="382"/>
      <c r="DI33" s="202"/>
    </row>
    <row r="34" spans="1:113" ht="32.25" customHeight="1" x14ac:dyDescent="0.15">
      <c r="A34" s="175"/>
      <c r="B34" s="199"/>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75"/>
      <c r="U34" s="380">
        <f>IF(W34="","",MAX(C34:D43)+1)</f>
        <v>2</v>
      </c>
      <c r="V34" s="380"/>
      <c r="W34" s="381" t="str">
        <f>IF('各会計、関係団体の財政状況及び健全化判断比率'!B28="","",'各会計、関係団体の財政状況及び健全化判断比率'!B28)</f>
        <v>国民健康保険事業特別会計</v>
      </c>
      <c r="X34" s="381"/>
      <c r="Y34" s="381"/>
      <c r="Z34" s="381"/>
      <c r="AA34" s="381"/>
      <c r="AB34" s="381"/>
      <c r="AC34" s="381"/>
      <c r="AD34" s="381"/>
      <c r="AE34" s="381"/>
      <c r="AF34" s="381"/>
      <c r="AG34" s="381"/>
      <c r="AH34" s="381"/>
      <c r="AI34" s="381"/>
      <c r="AJ34" s="381"/>
      <c r="AK34" s="381"/>
      <c r="AL34" s="175"/>
      <c r="AM34" s="380">
        <f>IF(AO34="","",MAX(C34:D43,U34:V43)+1)</f>
        <v>5</v>
      </c>
      <c r="AN34" s="380"/>
      <c r="AO34" s="381" t="str">
        <f>IF('各会計、関係団体の財政状況及び健全化判断比率'!B31="","",'各会計、関係団体の財政状況及び健全化判断比率'!B31)</f>
        <v>水道事業会計</v>
      </c>
      <c r="AP34" s="381"/>
      <c r="AQ34" s="381"/>
      <c r="AR34" s="381"/>
      <c r="AS34" s="381"/>
      <c r="AT34" s="381"/>
      <c r="AU34" s="381"/>
      <c r="AV34" s="381"/>
      <c r="AW34" s="381"/>
      <c r="AX34" s="381"/>
      <c r="AY34" s="381"/>
      <c r="AZ34" s="381"/>
      <c r="BA34" s="381"/>
      <c r="BB34" s="381"/>
      <c r="BC34" s="381"/>
      <c r="BD34" s="175"/>
      <c r="BE34" s="380">
        <f>IF(BG34="","",MAX(C34:D43,U34:V43,AM34:AN43)+1)</f>
        <v>6</v>
      </c>
      <c r="BF34" s="380"/>
      <c r="BG34" s="381" t="str">
        <f>IF('各会計、関係団体の財政状況及び健全化判断比率'!B32="","",'各会計、関係団体の財政状況及び健全化判断比率'!B32)</f>
        <v>下水道事業特別会計</v>
      </c>
      <c r="BH34" s="381"/>
      <c r="BI34" s="381"/>
      <c r="BJ34" s="381"/>
      <c r="BK34" s="381"/>
      <c r="BL34" s="381"/>
      <c r="BM34" s="381"/>
      <c r="BN34" s="381"/>
      <c r="BO34" s="381"/>
      <c r="BP34" s="381"/>
      <c r="BQ34" s="381"/>
      <c r="BR34" s="381"/>
      <c r="BS34" s="381"/>
      <c r="BT34" s="381"/>
      <c r="BU34" s="381"/>
      <c r="BV34" s="175"/>
      <c r="BW34" s="380">
        <f>IF(BY34="","",MAX(C34:D43,U34:V43,AM34:AN43,BE34:BF43)+1)</f>
        <v>8</v>
      </c>
      <c r="BX34" s="380"/>
      <c r="BY34" s="381" t="str">
        <f>IF('各会計、関係団体の財政状況及び健全化判断比率'!B68="","",'各会計、関係団体の財政状況及び健全化判断比率'!B68)</f>
        <v>置賜広域病院企業団</v>
      </c>
      <c r="BZ34" s="381"/>
      <c r="CA34" s="381"/>
      <c r="CB34" s="381"/>
      <c r="CC34" s="381"/>
      <c r="CD34" s="381"/>
      <c r="CE34" s="381"/>
      <c r="CF34" s="381"/>
      <c r="CG34" s="381"/>
      <c r="CH34" s="381"/>
      <c r="CI34" s="381"/>
      <c r="CJ34" s="381"/>
      <c r="CK34" s="381"/>
      <c r="CL34" s="381"/>
      <c r="CM34" s="381"/>
      <c r="CN34" s="175"/>
      <c r="CO34" s="380">
        <f>IF(CQ34="","",MAX(C34:D43,U34:V43,AM34:AN43,BE34:BF43,BW34:BX43)+1)</f>
        <v>16</v>
      </c>
      <c r="CP34" s="380"/>
      <c r="CQ34" s="381" t="str">
        <f>IF('各会計、関係団体の財政状況及び健全化判断比率'!BS7="","",'各会計、関係団体の財政状況及び健全化判断比率'!BS7)</f>
        <v>ダリヤパークサービス</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202"/>
    </row>
    <row r="35" spans="1:113" ht="32.25" customHeight="1" x14ac:dyDescent="0.15">
      <c r="A35" s="175"/>
      <c r="B35" s="199"/>
      <c r="C35" s="380" t="str">
        <f>IF(E35="","",C34+1)</f>
        <v/>
      </c>
      <c r="D35" s="380"/>
      <c r="E35" s="381" t="str">
        <f>IF('各会計、関係団体の財政状況及び健全化判断比率'!B8="","",'各会計、関係団体の財政状況及び健全化判断比率'!B8)</f>
        <v/>
      </c>
      <c r="F35" s="381"/>
      <c r="G35" s="381"/>
      <c r="H35" s="381"/>
      <c r="I35" s="381"/>
      <c r="J35" s="381"/>
      <c r="K35" s="381"/>
      <c r="L35" s="381"/>
      <c r="M35" s="381"/>
      <c r="N35" s="381"/>
      <c r="O35" s="381"/>
      <c r="P35" s="381"/>
      <c r="Q35" s="381"/>
      <c r="R35" s="381"/>
      <c r="S35" s="381"/>
      <c r="T35" s="175"/>
      <c r="U35" s="380">
        <f>IF(W35="","",U34+1)</f>
        <v>3</v>
      </c>
      <c r="V35" s="380"/>
      <c r="W35" s="381" t="str">
        <f>IF('各会計、関係団体の財政状況及び健全化判断比率'!B29="","",'各会計、関係団体の財政状況及び健全化判断比率'!B29)</f>
        <v>介護保険事業特別会計</v>
      </c>
      <c r="X35" s="381"/>
      <c r="Y35" s="381"/>
      <c r="Z35" s="381"/>
      <c r="AA35" s="381"/>
      <c r="AB35" s="381"/>
      <c r="AC35" s="381"/>
      <c r="AD35" s="381"/>
      <c r="AE35" s="381"/>
      <c r="AF35" s="381"/>
      <c r="AG35" s="381"/>
      <c r="AH35" s="381"/>
      <c r="AI35" s="381"/>
      <c r="AJ35" s="381"/>
      <c r="AK35" s="381"/>
      <c r="AL35" s="175"/>
      <c r="AM35" s="380" t="str">
        <f t="shared" ref="AM35:AM43" si="0">IF(AO35="","",AM34+1)</f>
        <v/>
      </c>
      <c r="AN35" s="380"/>
      <c r="AO35" s="381"/>
      <c r="AP35" s="381"/>
      <c r="AQ35" s="381"/>
      <c r="AR35" s="381"/>
      <c r="AS35" s="381"/>
      <c r="AT35" s="381"/>
      <c r="AU35" s="381"/>
      <c r="AV35" s="381"/>
      <c r="AW35" s="381"/>
      <c r="AX35" s="381"/>
      <c r="AY35" s="381"/>
      <c r="AZ35" s="381"/>
      <c r="BA35" s="381"/>
      <c r="BB35" s="381"/>
      <c r="BC35" s="381"/>
      <c r="BD35" s="175"/>
      <c r="BE35" s="380">
        <f t="shared" ref="BE35:BE43" si="1">IF(BG35="","",BE34+1)</f>
        <v>7</v>
      </c>
      <c r="BF35" s="380"/>
      <c r="BG35" s="381" t="str">
        <f>IF('各会計、関係団体の財政状況及び健全化判断比率'!B33="","",'各会計、関係団体の財政状況及び健全化判断比率'!B33)</f>
        <v>農業集落排水事業特別会計</v>
      </c>
      <c r="BH35" s="381"/>
      <c r="BI35" s="381"/>
      <c r="BJ35" s="381"/>
      <c r="BK35" s="381"/>
      <c r="BL35" s="381"/>
      <c r="BM35" s="381"/>
      <c r="BN35" s="381"/>
      <c r="BO35" s="381"/>
      <c r="BP35" s="381"/>
      <c r="BQ35" s="381"/>
      <c r="BR35" s="381"/>
      <c r="BS35" s="381"/>
      <c r="BT35" s="381"/>
      <c r="BU35" s="381"/>
      <c r="BV35" s="175"/>
      <c r="BW35" s="380">
        <f t="shared" ref="BW35:BW43" si="2">IF(BY35="","",BW34+1)</f>
        <v>9</v>
      </c>
      <c r="BX35" s="380"/>
      <c r="BY35" s="381" t="str">
        <f>IF('各会計、関係団体の財政状況及び健全化判断比率'!B69="","",'各会計、関係団体の財政状況及び健全化判断比率'!B69)</f>
        <v>置賜広域行政事務組合</v>
      </c>
      <c r="BZ35" s="381"/>
      <c r="CA35" s="381"/>
      <c r="CB35" s="381"/>
      <c r="CC35" s="381"/>
      <c r="CD35" s="381"/>
      <c r="CE35" s="381"/>
      <c r="CF35" s="381"/>
      <c r="CG35" s="381"/>
      <c r="CH35" s="381"/>
      <c r="CI35" s="381"/>
      <c r="CJ35" s="381"/>
      <c r="CK35" s="381"/>
      <c r="CL35" s="381"/>
      <c r="CM35" s="381"/>
      <c r="CN35" s="175"/>
      <c r="CO35" s="380">
        <f t="shared" ref="CO35:CO43" si="3">IF(CQ35="","",CO34+1)</f>
        <v>17</v>
      </c>
      <c r="CP35" s="380"/>
      <c r="CQ35" s="381" t="str">
        <f>IF('各会計、関係団体の財政状況及び健全化判断比率'!BS8="","",'各会計、関係団体の財政状況及び健全化判断比率'!BS8)</f>
        <v>川西町土地開発公社</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v>
      </c>
      <c r="DH35" s="378"/>
      <c r="DI35" s="202"/>
    </row>
    <row r="36" spans="1:113" ht="32.25" customHeight="1" x14ac:dyDescent="0.15">
      <c r="A36" s="175"/>
      <c r="B36" s="199"/>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75"/>
      <c r="U36" s="380">
        <f t="shared" ref="U36:U43" si="4">IF(W36="","",U35+1)</f>
        <v>4</v>
      </c>
      <c r="V36" s="380"/>
      <c r="W36" s="381" t="str">
        <f>IF('各会計、関係団体の財政状況及び健全化判断比率'!B30="","",'各会計、関係団体の財政状況及び健全化判断比率'!B30)</f>
        <v>後期高齢者医療特別会計</v>
      </c>
      <c r="X36" s="381"/>
      <c r="Y36" s="381"/>
      <c r="Z36" s="381"/>
      <c r="AA36" s="381"/>
      <c r="AB36" s="381"/>
      <c r="AC36" s="381"/>
      <c r="AD36" s="381"/>
      <c r="AE36" s="381"/>
      <c r="AF36" s="381"/>
      <c r="AG36" s="381"/>
      <c r="AH36" s="381"/>
      <c r="AI36" s="381"/>
      <c r="AJ36" s="381"/>
      <c r="AK36" s="381"/>
      <c r="AL36" s="175"/>
      <c r="AM36" s="380" t="str">
        <f t="shared" si="0"/>
        <v/>
      </c>
      <c r="AN36" s="380"/>
      <c r="AO36" s="381"/>
      <c r="AP36" s="381"/>
      <c r="AQ36" s="381"/>
      <c r="AR36" s="381"/>
      <c r="AS36" s="381"/>
      <c r="AT36" s="381"/>
      <c r="AU36" s="381"/>
      <c r="AV36" s="381"/>
      <c r="AW36" s="381"/>
      <c r="AX36" s="381"/>
      <c r="AY36" s="381"/>
      <c r="AZ36" s="381"/>
      <c r="BA36" s="381"/>
      <c r="BB36" s="381"/>
      <c r="BC36" s="381"/>
      <c r="BD36" s="175"/>
      <c r="BE36" s="380" t="str">
        <f t="shared" si="1"/>
        <v/>
      </c>
      <c r="BF36" s="380"/>
      <c r="BG36" s="381"/>
      <c r="BH36" s="381"/>
      <c r="BI36" s="381"/>
      <c r="BJ36" s="381"/>
      <c r="BK36" s="381"/>
      <c r="BL36" s="381"/>
      <c r="BM36" s="381"/>
      <c r="BN36" s="381"/>
      <c r="BO36" s="381"/>
      <c r="BP36" s="381"/>
      <c r="BQ36" s="381"/>
      <c r="BR36" s="381"/>
      <c r="BS36" s="381"/>
      <c r="BT36" s="381"/>
      <c r="BU36" s="381"/>
      <c r="BV36" s="175"/>
      <c r="BW36" s="380">
        <f t="shared" si="2"/>
        <v>10</v>
      </c>
      <c r="BX36" s="380"/>
      <c r="BY36" s="381" t="str">
        <f>IF('各会計、関係団体の財政状況及び健全化判断比率'!B70="","",'各会計、関係団体の財政状況及び健全化判断比率'!B70)</f>
        <v>山形県消防補償等組合</v>
      </c>
      <c r="BZ36" s="381"/>
      <c r="CA36" s="381"/>
      <c r="CB36" s="381"/>
      <c r="CC36" s="381"/>
      <c r="CD36" s="381"/>
      <c r="CE36" s="381"/>
      <c r="CF36" s="381"/>
      <c r="CG36" s="381"/>
      <c r="CH36" s="381"/>
      <c r="CI36" s="381"/>
      <c r="CJ36" s="381"/>
      <c r="CK36" s="381"/>
      <c r="CL36" s="381"/>
      <c r="CM36" s="381"/>
      <c r="CN36" s="175"/>
      <c r="CO36" s="380">
        <f t="shared" si="3"/>
        <v>18</v>
      </c>
      <c r="CP36" s="380"/>
      <c r="CQ36" s="381" t="str">
        <f>IF('各会計、関係団体の財政状況及び健全化判断比率'!BS9="","",'各会計、関係団体の財政状況及び健全化判断比率'!BS9)</f>
        <v>山形鉄道</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202"/>
    </row>
    <row r="37" spans="1:113" ht="32.25" customHeight="1" x14ac:dyDescent="0.15">
      <c r="A37" s="175"/>
      <c r="B37" s="199"/>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75"/>
      <c r="U37" s="380" t="str">
        <f t="shared" si="4"/>
        <v/>
      </c>
      <c r="V37" s="380"/>
      <c r="W37" s="381"/>
      <c r="X37" s="381"/>
      <c r="Y37" s="381"/>
      <c r="Z37" s="381"/>
      <c r="AA37" s="381"/>
      <c r="AB37" s="381"/>
      <c r="AC37" s="381"/>
      <c r="AD37" s="381"/>
      <c r="AE37" s="381"/>
      <c r="AF37" s="381"/>
      <c r="AG37" s="381"/>
      <c r="AH37" s="381"/>
      <c r="AI37" s="381"/>
      <c r="AJ37" s="381"/>
      <c r="AK37" s="381"/>
      <c r="AL37" s="175"/>
      <c r="AM37" s="380" t="str">
        <f t="shared" si="0"/>
        <v/>
      </c>
      <c r="AN37" s="380"/>
      <c r="AO37" s="381"/>
      <c r="AP37" s="381"/>
      <c r="AQ37" s="381"/>
      <c r="AR37" s="381"/>
      <c r="AS37" s="381"/>
      <c r="AT37" s="381"/>
      <c r="AU37" s="381"/>
      <c r="AV37" s="381"/>
      <c r="AW37" s="381"/>
      <c r="AX37" s="381"/>
      <c r="AY37" s="381"/>
      <c r="AZ37" s="381"/>
      <c r="BA37" s="381"/>
      <c r="BB37" s="381"/>
      <c r="BC37" s="381"/>
      <c r="BD37" s="175"/>
      <c r="BE37" s="380" t="str">
        <f t="shared" si="1"/>
        <v/>
      </c>
      <c r="BF37" s="380"/>
      <c r="BG37" s="381"/>
      <c r="BH37" s="381"/>
      <c r="BI37" s="381"/>
      <c r="BJ37" s="381"/>
      <c r="BK37" s="381"/>
      <c r="BL37" s="381"/>
      <c r="BM37" s="381"/>
      <c r="BN37" s="381"/>
      <c r="BO37" s="381"/>
      <c r="BP37" s="381"/>
      <c r="BQ37" s="381"/>
      <c r="BR37" s="381"/>
      <c r="BS37" s="381"/>
      <c r="BT37" s="381"/>
      <c r="BU37" s="381"/>
      <c r="BV37" s="175"/>
      <c r="BW37" s="380">
        <f t="shared" si="2"/>
        <v>11</v>
      </c>
      <c r="BX37" s="380"/>
      <c r="BY37" s="381" t="str">
        <f>IF('各会計、関係団体の財政状況及び健全化判断比率'!B71="","",'各会計、関係団体の財政状況及び健全化判断比率'!B71)</f>
        <v>山形県自治会館管理組合</v>
      </c>
      <c r="BZ37" s="381"/>
      <c r="CA37" s="381"/>
      <c r="CB37" s="381"/>
      <c r="CC37" s="381"/>
      <c r="CD37" s="381"/>
      <c r="CE37" s="381"/>
      <c r="CF37" s="381"/>
      <c r="CG37" s="381"/>
      <c r="CH37" s="381"/>
      <c r="CI37" s="381"/>
      <c r="CJ37" s="381"/>
      <c r="CK37" s="381"/>
      <c r="CL37" s="381"/>
      <c r="CM37" s="381"/>
      <c r="CN37" s="175"/>
      <c r="CO37" s="380">
        <f t="shared" si="3"/>
        <v>19</v>
      </c>
      <c r="CP37" s="380"/>
      <c r="CQ37" s="381" t="str">
        <f>IF('各会計、関係団体の財政状況及び健全化判断比率'!BS10="","",'各会計、関係団体の財政状況及び健全化判断比率'!BS10)</f>
        <v>かわにし森のマルシェ</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202"/>
    </row>
    <row r="38" spans="1:113" ht="32.25" customHeight="1" x14ac:dyDescent="0.15">
      <c r="A38" s="175"/>
      <c r="B38" s="199"/>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75"/>
      <c r="U38" s="380" t="str">
        <f t="shared" si="4"/>
        <v/>
      </c>
      <c r="V38" s="380"/>
      <c r="W38" s="381"/>
      <c r="X38" s="381"/>
      <c r="Y38" s="381"/>
      <c r="Z38" s="381"/>
      <c r="AA38" s="381"/>
      <c r="AB38" s="381"/>
      <c r="AC38" s="381"/>
      <c r="AD38" s="381"/>
      <c r="AE38" s="381"/>
      <c r="AF38" s="381"/>
      <c r="AG38" s="381"/>
      <c r="AH38" s="381"/>
      <c r="AI38" s="381"/>
      <c r="AJ38" s="381"/>
      <c r="AK38" s="381"/>
      <c r="AL38" s="175"/>
      <c r="AM38" s="380" t="str">
        <f t="shared" si="0"/>
        <v/>
      </c>
      <c r="AN38" s="380"/>
      <c r="AO38" s="381"/>
      <c r="AP38" s="381"/>
      <c r="AQ38" s="381"/>
      <c r="AR38" s="381"/>
      <c r="AS38" s="381"/>
      <c r="AT38" s="381"/>
      <c r="AU38" s="381"/>
      <c r="AV38" s="381"/>
      <c r="AW38" s="381"/>
      <c r="AX38" s="381"/>
      <c r="AY38" s="381"/>
      <c r="AZ38" s="381"/>
      <c r="BA38" s="381"/>
      <c r="BB38" s="381"/>
      <c r="BC38" s="381"/>
      <c r="BD38" s="175"/>
      <c r="BE38" s="380" t="str">
        <f t="shared" si="1"/>
        <v/>
      </c>
      <c r="BF38" s="380"/>
      <c r="BG38" s="381"/>
      <c r="BH38" s="381"/>
      <c r="BI38" s="381"/>
      <c r="BJ38" s="381"/>
      <c r="BK38" s="381"/>
      <c r="BL38" s="381"/>
      <c r="BM38" s="381"/>
      <c r="BN38" s="381"/>
      <c r="BO38" s="381"/>
      <c r="BP38" s="381"/>
      <c r="BQ38" s="381"/>
      <c r="BR38" s="381"/>
      <c r="BS38" s="381"/>
      <c r="BT38" s="381"/>
      <c r="BU38" s="381"/>
      <c r="BV38" s="175"/>
      <c r="BW38" s="380">
        <f t="shared" si="2"/>
        <v>12</v>
      </c>
      <c r="BX38" s="380"/>
      <c r="BY38" s="381" t="str">
        <f>IF('各会計、関係団体の財政状況及び健全化判断比率'!B72="","",'各会計、関係団体の財政状況及び健全化判断比率'!B72)</f>
        <v>山形県市町村職員退職手当組合</v>
      </c>
      <c r="BZ38" s="381"/>
      <c r="CA38" s="381"/>
      <c r="CB38" s="381"/>
      <c r="CC38" s="381"/>
      <c r="CD38" s="381"/>
      <c r="CE38" s="381"/>
      <c r="CF38" s="381"/>
      <c r="CG38" s="381"/>
      <c r="CH38" s="381"/>
      <c r="CI38" s="381"/>
      <c r="CJ38" s="381"/>
      <c r="CK38" s="381"/>
      <c r="CL38" s="381"/>
      <c r="CM38" s="381"/>
      <c r="CN38" s="175"/>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202"/>
    </row>
    <row r="39" spans="1:113" ht="32.25" customHeight="1" x14ac:dyDescent="0.15">
      <c r="A39" s="175"/>
      <c r="B39" s="199"/>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75"/>
      <c r="U39" s="380" t="str">
        <f t="shared" si="4"/>
        <v/>
      </c>
      <c r="V39" s="380"/>
      <c r="W39" s="381"/>
      <c r="X39" s="381"/>
      <c r="Y39" s="381"/>
      <c r="Z39" s="381"/>
      <c r="AA39" s="381"/>
      <c r="AB39" s="381"/>
      <c r="AC39" s="381"/>
      <c r="AD39" s="381"/>
      <c r="AE39" s="381"/>
      <c r="AF39" s="381"/>
      <c r="AG39" s="381"/>
      <c r="AH39" s="381"/>
      <c r="AI39" s="381"/>
      <c r="AJ39" s="381"/>
      <c r="AK39" s="381"/>
      <c r="AL39" s="175"/>
      <c r="AM39" s="380" t="str">
        <f t="shared" si="0"/>
        <v/>
      </c>
      <c r="AN39" s="380"/>
      <c r="AO39" s="381"/>
      <c r="AP39" s="381"/>
      <c r="AQ39" s="381"/>
      <c r="AR39" s="381"/>
      <c r="AS39" s="381"/>
      <c r="AT39" s="381"/>
      <c r="AU39" s="381"/>
      <c r="AV39" s="381"/>
      <c r="AW39" s="381"/>
      <c r="AX39" s="381"/>
      <c r="AY39" s="381"/>
      <c r="AZ39" s="381"/>
      <c r="BA39" s="381"/>
      <c r="BB39" s="381"/>
      <c r="BC39" s="381"/>
      <c r="BD39" s="175"/>
      <c r="BE39" s="380" t="str">
        <f t="shared" si="1"/>
        <v/>
      </c>
      <c r="BF39" s="380"/>
      <c r="BG39" s="381"/>
      <c r="BH39" s="381"/>
      <c r="BI39" s="381"/>
      <c r="BJ39" s="381"/>
      <c r="BK39" s="381"/>
      <c r="BL39" s="381"/>
      <c r="BM39" s="381"/>
      <c r="BN39" s="381"/>
      <c r="BO39" s="381"/>
      <c r="BP39" s="381"/>
      <c r="BQ39" s="381"/>
      <c r="BR39" s="381"/>
      <c r="BS39" s="381"/>
      <c r="BT39" s="381"/>
      <c r="BU39" s="381"/>
      <c r="BV39" s="175"/>
      <c r="BW39" s="380">
        <f t="shared" si="2"/>
        <v>13</v>
      </c>
      <c r="BX39" s="380"/>
      <c r="BY39" s="381" t="str">
        <f>IF('各会計、関係団体の財政状況及び健全化判断比率'!B73="","",'各会計、関係団体の財政状況及び健全化判断比率'!B73)</f>
        <v>松川堰組合</v>
      </c>
      <c r="BZ39" s="381"/>
      <c r="CA39" s="381"/>
      <c r="CB39" s="381"/>
      <c r="CC39" s="381"/>
      <c r="CD39" s="381"/>
      <c r="CE39" s="381"/>
      <c r="CF39" s="381"/>
      <c r="CG39" s="381"/>
      <c r="CH39" s="381"/>
      <c r="CI39" s="381"/>
      <c r="CJ39" s="381"/>
      <c r="CK39" s="381"/>
      <c r="CL39" s="381"/>
      <c r="CM39" s="381"/>
      <c r="CN39" s="175"/>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202"/>
    </row>
    <row r="40" spans="1:113" ht="32.25" customHeight="1" x14ac:dyDescent="0.15">
      <c r="A40" s="175"/>
      <c r="B40" s="199"/>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75"/>
      <c r="U40" s="380" t="str">
        <f t="shared" si="4"/>
        <v/>
      </c>
      <c r="V40" s="380"/>
      <c r="W40" s="381"/>
      <c r="X40" s="381"/>
      <c r="Y40" s="381"/>
      <c r="Z40" s="381"/>
      <c r="AA40" s="381"/>
      <c r="AB40" s="381"/>
      <c r="AC40" s="381"/>
      <c r="AD40" s="381"/>
      <c r="AE40" s="381"/>
      <c r="AF40" s="381"/>
      <c r="AG40" s="381"/>
      <c r="AH40" s="381"/>
      <c r="AI40" s="381"/>
      <c r="AJ40" s="381"/>
      <c r="AK40" s="381"/>
      <c r="AL40" s="175"/>
      <c r="AM40" s="380" t="str">
        <f t="shared" si="0"/>
        <v/>
      </c>
      <c r="AN40" s="380"/>
      <c r="AO40" s="381"/>
      <c r="AP40" s="381"/>
      <c r="AQ40" s="381"/>
      <c r="AR40" s="381"/>
      <c r="AS40" s="381"/>
      <c r="AT40" s="381"/>
      <c r="AU40" s="381"/>
      <c r="AV40" s="381"/>
      <c r="AW40" s="381"/>
      <c r="AX40" s="381"/>
      <c r="AY40" s="381"/>
      <c r="AZ40" s="381"/>
      <c r="BA40" s="381"/>
      <c r="BB40" s="381"/>
      <c r="BC40" s="381"/>
      <c r="BD40" s="175"/>
      <c r="BE40" s="380" t="str">
        <f t="shared" si="1"/>
        <v/>
      </c>
      <c r="BF40" s="380"/>
      <c r="BG40" s="381"/>
      <c r="BH40" s="381"/>
      <c r="BI40" s="381"/>
      <c r="BJ40" s="381"/>
      <c r="BK40" s="381"/>
      <c r="BL40" s="381"/>
      <c r="BM40" s="381"/>
      <c r="BN40" s="381"/>
      <c r="BO40" s="381"/>
      <c r="BP40" s="381"/>
      <c r="BQ40" s="381"/>
      <c r="BR40" s="381"/>
      <c r="BS40" s="381"/>
      <c r="BT40" s="381"/>
      <c r="BU40" s="381"/>
      <c r="BV40" s="175"/>
      <c r="BW40" s="380">
        <f t="shared" si="2"/>
        <v>14</v>
      </c>
      <c r="BX40" s="380"/>
      <c r="BY40" s="381" t="str">
        <f>IF('各会計、関係団体の財政状況及び健全化判断比率'!B74="","",'各会計、関係団体の財政状況及び健全化判断比率'!B74)</f>
        <v>山形県後期高齢者医療広域連合（普通会計分）</v>
      </c>
      <c r="BZ40" s="381"/>
      <c r="CA40" s="381"/>
      <c r="CB40" s="381"/>
      <c r="CC40" s="381"/>
      <c r="CD40" s="381"/>
      <c r="CE40" s="381"/>
      <c r="CF40" s="381"/>
      <c r="CG40" s="381"/>
      <c r="CH40" s="381"/>
      <c r="CI40" s="381"/>
      <c r="CJ40" s="381"/>
      <c r="CK40" s="381"/>
      <c r="CL40" s="381"/>
      <c r="CM40" s="381"/>
      <c r="CN40" s="175"/>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202"/>
    </row>
    <row r="41" spans="1:113" ht="32.25" customHeight="1" x14ac:dyDescent="0.15">
      <c r="A41" s="175"/>
      <c r="B41" s="199"/>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75"/>
      <c r="U41" s="380" t="str">
        <f t="shared" si="4"/>
        <v/>
      </c>
      <c r="V41" s="380"/>
      <c r="W41" s="381"/>
      <c r="X41" s="381"/>
      <c r="Y41" s="381"/>
      <c r="Z41" s="381"/>
      <c r="AA41" s="381"/>
      <c r="AB41" s="381"/>
      <c r="AC41" s="381"/>
      <c r="AD41" s="381"/>
      <c r="AE41" s="381"/>
      <c r="AF41" s="381"/>
      <c r="AG41" s="381"/>
      <c r="AH41" s="381"/>
      <c r="AI41" s="381"/>
      <c r="AJ41" s="381"/>
      <c r="AK41" s="381"/>
      <c r="AL41" s="175"/>
      <c r="AM41" s="380" t="str">
        <f t="shared" si="0"/>
        <v/>
      </c>
      <c r="AN41" s="380"/>
      <c r="AO41" s="381"/>
      <c r="AP41" s="381"/>
      <c r="AQ41" s="381"/>
      <c r="AR41" s="381"/>
      <c r="AS41" s="381"/>
      <c r="AT41" s="381"/>
      <c r="AU41" s="381"/>
      <c r="AV41" s="381"/>
      <c r="AW41" s="381"/>
      <c r="AX41" s="381"/>
      <c r="AY41" s="381"/>
      <c r="AZ41" s="381"/>
      <c r="BA41" s="381"/>
      <c r="BB41" s="381"/>
      <c r="BC41" s="381"/>
      <c r="BD41" s="175"/>
      <c r="BE41" s="380" t="str">
        <f t="shared" si="1"/>
        <v/>
      </c>
      <c r="BF41" s="380"/>
      <c r="BG41" s="381"/>
      <c r="BH41" s="381"/>
      <c r="BI41" s="381"/>
      <c r="BJ41" s="381"/>
      <c r="BK41" s="381"/>
      <c r="BL41" s="381"/>
      <c r="BM41" s="381"/>
      <c r="BN41" s="381"/>
      <c r="BO41" s="381"/>
      <c r="BP41" s="381"/>
      <c r="BQ41" s="381"/>
      <c r="BR41" s="381"/>
      <c r="BS41" s="381"/>
      <c r="BT41" s="381"/>
      <c r="BU41" s="381"/>
      <c r="BV41" s="175"/>
      <c r="BW41" s="380">
        <f t="shared" si="2"/>
        <v>15</v>
      </c>
      <c r="BX41" s="380"/>
      <c r="BY41" s="381" t="str">
        <f>IF('各会計、関係団体の財政状況及び健全化判断比率'!B75="","",'各会計、関係団体の財政状況及び健全化判断比率'!B75)</f>
        <v>山形県後期高齢者医療広域連合（事業会計分）</v>
      </c>
      <c r="BZ41" s="381"/>
      <c r="CA41" s="381"/>
      <c r="CB41" s="381"/>
      <c r="CC41" s="381"/>
      <c r="CD41" s="381"/>
      <c r="CE41" s="381"/>
      <c r="CF41" s="381"/>
      <c r="CG41" s="381"/>
      <c r="CH41" s="381"/>
      <c r="CI41" s="381"/>
      <c r="CJ41" s="381"/>
      <c r="CK41" s="381"/>
      <c r="CL41" s="381"/>
      <c r="CM41" s="381"/>
      <c r="CN41" s="175"/>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202"/>
    </row>
    <row r="42" spans="1:113" ht="32.25" customHeight="1" x14ac:dyDescent="0.15">
      <c r="B42" s="199"/>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75"/>
      <c r="U42" s="380" t="str">
        <f t="shared" si="4"/>
        <v/>
      </c>
      <c r="V42" s="380"/>
      <c r="W42" s="381"/>
      <c r="X42" s="381"/>
      <c r="Y42" s="381"/>
      <c r="Z42" s="381"/>
      <c r="AA42" s="381"/>
      <c r="AB42" s="381"/>
      <c r="AC42" s="381"/>
      <c r="AD42" s="381"/>
      <c r="AE42" s="381"/>
      <c r="AF42" s="381"/>
      <c r="AG42" s="381"/>
      <c r="AH42" s="381"/>
      <c r="AI42" s="381"/>
      <c r="AJ42" s="381"/>
      <c r="AK42" s="381"/>
      <c r="AL42" s="175"/>
      <c r="AM42" s="380" t="str">
        <f t="shared" si="0"/>
        <v/>
      </c>
      <c r="AN42" s="380"/>
      <c r="AO42" s="381"/>
      <c r="AP42" s="381"/>
      <c r="AQ42" s="381"/>
      <c r="AR42" s="381"/>
      <c r="AS42" s="381"/>
      <c r="AT42" s="381"/>
      <c r="AU42" s="381"/>
      <c r="AV42" s="381"/>
      <c r="AW42" s="381"/>
      <c r="AX42" s="381"/>
      <c r="AY42" s="381"/>
      <c r="AZ42" s="381"/>
      <c r="BA42" s="381"/>
      <c r="BB42" s="381"/>
      <c r="BC42" s="381"/>
      <c r="BD42" s="175"/>
      <c r="BE42" s="380" t="str">
        <f t="shared" si="1"/>
        <v/>
      </c>
      <c r="BF42" s="380"/>
      <c r="BG42" s="381"/>
      <c r="BH42" s="381"/>
      <c r="BI42" s="381"/>
      <c r="BJ42" s="381"/>
      <c r="BK42" s="381"/>
      <c r="BL42" s="381"/>
      <c r="BM42" s="381"/>
      <c r="BN42" s="381"/>
      <c r="BO42" s="381"/>
      <c r="BP42" s="381"/>
      <c r="BQ42" s="381"/>
      <c r="BR42" s="381"/>
      <c r="BS42" s="381"/>
      <c r="BT42" s="381"/>
      <c r="BU42" s="381"/>
      <c r="BV42" s="175"/>
      <c r="BW42" s="380" t="str">
        <f t="shared" si="2"/>
        <v/>
      </c>
      <c r="BX42" s="380"/>
      <c r="BY42" s="381" t="str">
        <f>IF('各会計、関係団体の財政状況及び健全化判断比率'!B76="","",'各会計、関係団体の財政状況及び健全化判断比率'!B76)</f>
        <v/>
      </c>
      <c r="BZ42" s="381"/>
      <c r="CA42" s="381"/>
      <c r="CB42" s="381"/>
      <c r="CC42" s="381"/>
      <c r="CD42" s="381"/>
      <c r="CE42" s="381"/>
      <c r="CF42" s="381"/>
      <c r="CG42" s="381"/>
      <c r="CH42" s="381"/>
      <c r="CI42" s="381"/>
      <c r="CJ42" s="381"/>
      <c r="CK42" s="381"/>
      <c r="CL42" s="381"/>
      <c r="CM42" s="381"/>
      <c r="CN42" s="175"/>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202"/>
    </row>
    <row r="43" spans="1:113" ht="32.25" customHeight="1" x14ac:dyDescent="0.15">
      <c r="B43" s="199"/>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75"/>
      <c r="U43" s="380" t="str">
        <f t="shared" si="4"/>
        <v/>
      </c>
      <c r="V43" s="380"/>
      <c r="W43" s="381"/>
      <c r="X43" s="381"/>
      <c r="Y43" s="381"/>
      <c r="Z43" s="381"/>
      <c r="AA43" s="381"/>
      <c r="AB43" s="381"/>
      <c r="AC43" s="381"/>
      <c r="AD43" s="381"/>
      <c r="AE43" s="381"/>
      <c r="AF43" s="381"/>
      <c r="AG43" s="381"/>
      <c r="AH43" s="381"/>
      <c r="AI43" s="381"/>
      <c r="AJ43" s="381"/>
      <c r="AK43" s="381"/>
      <c r="AL43" s="175"/>
      <c r="AM43" s="380" t="str">
        <f t="shared" si="0"/>
        <v/>
      </c>
      <c r="AN43" s="380"/>
      <c r="AO43" s="381"/>
      <c r="AP43" s="381"/>
      <c r="AQ43" s="381"/>
      <c r="AR43" s="381"/>
      <c r="AS43" s="381"/>
      <c r="AT43" s="381"/>
      <c r="AU43" s="381"/>
      <c r="AV43" s="381"/>
      <c r="AW43" s="381"/>
      <c r="AX43" s="381"/>
      <c r="AY43" s="381"/>
      <c r="AZ43" s="381"/>
      <c r="BA43" s="381"/>
      <c r="BB43" s="381"/>
      <c r="BC43" s="381"/>
      <c r="BD43" s="175"/>
      <c r="BE43" s="380" t="str">
        <f t="shared" si="1"/>
        <v/>
      </c>
      <c r="BF43" s="380"/>
      <c r="BG43" s="381"/>
      <c r="BH43" s="381"/>
      <c r="BI43" s="381"/>
      <c r="BJ43" s="381"/>
      <c r="BK43" s="381"/>
      <c r="BL43" s="381"/>
      <c r="BM43" s="381"/>
      <c r="BN43" s="381"/>
      <c r="BO43" s="381"/>
      <c r="BP43" s="381"/>
      <c r="BQ43" s="381"/>
      <c r="BR43" s="381"/>
      <c r="BS43" s="381"/>
      <c r="BT43" s="381"/>
      <c r="BU43" s="381"/>
      <c r="BV43" s="175"/>
      <c r="BW43" s="380" t="str">
        <f t="shared" si="2"/>
        <v/>
      </c>
      <c r="BX43" s="380"/>
      <c r="BY43" s="381" t="str">
        <f>IF('各会計、関係団体の財政状況及び健全化判断比率'!B77="","",'各会計、関係団体の財政状況及び健全化判断比率'!B77)</f>
        <v/>
      </c>
      <c r="BZ43" s="381"/>
      <c r="CA43" s="381"/>
      <c r="CB43" s="381"/>
      <c r="CC43" s="381"/>
      <c r="CD43" s="381"/>
      <c r="CE43" s="381"/>
      <c r="CF43" s="381"/>
      <c r="CG43" s="381"/>
      <c r="CH43" s="381"/>
      <c r="CI43" s="381"/>
      <c r="CJ43" s="381"/>
      <c r="CK43" s="381"/>
      <c r="CL43" s="381"/>
      <c r="CM43" s="381"/>
      <c r="CN43" s="175"/>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202"/>
    </row>
    <row r="44" spans="1:113" ht="13.5" customHeight="1" thickBot="1" x14ac:dyDescent="0.2">
      <c r="B44" s="203"/>
      <c r="C44" s="204"/>
      <c r="D44" s="204"/>
      <c r="E44" s="204"/>
      <c r="F44" s="204"/>
      <c r="G44" s="204"/>
      <c r="H44" s="204"/>
      <c r="I44" s="204"/>
      <c r="J44" s="204"/>
      <c r="K44" s="204"/>
      <c r="L44" s="204"/>
      <c r="M44" s="204"/>
      <c r="N44" s="204"/>
      <c r="O44" s="204"/>
      <c r="P44" s="204"/>
      <c r="Q44" s="204"/>
      <c r="R44" s="204"/>
      <c r="S44" s="204"/>
      <c r="T44" s="204"/>
      <c r="U44" s="204"/>
      <c r="V44" s="204"/>
      <c r="W44" s="204"/>
      <c r="X44" s="204"/>
      <c r="Y44" s="204"/>
      <c r="Z44" s="204"/>
      <c r="AA44" s="204"/>
      <c r="AB44" s="204"/>
      <c r="AC44" s="204"/>
      <c r="AD44" s="204"/>
      <c r="AE44" s="204"/>
      <c r="AF44" s="204"/>
      <c r="AG44" s="204"/>
      <c r="AH44" s="204"/>
      <c r="AI44" s="204"/>
      <c r="AJ44" s="204"/>
      <c r="AK44" s="204"/>
      <c r="AL44" s="204"/>
      <c r="AM44" s="204"/>
      <c r="AN44" s="204"/>
      <c r="AO44" s="204"/>
      <c r="AP44" s="204"/>
      <c r="AQ44" s="204"/>
      <c r="AR44" s="204"/>
      <c r="AS44" s="204"/>
      <c r="AT44" s="204"/>
      <c r="AU44" s="204"/>
      <c r="AV44" s="204"/>
      <c r="AW44" s="204"/>
      <c r="AX44" s="204"/>
      <c r="AY44" s="204"/>
      <c r="AZ44" s="204"/>
      <c r="BA44" s="204"/>
      <c r="BB44" s="204"/>
      <c r="BC44" s="204"/>
      <c r="BD44" s="204"/>
      <c r="BE44" s="204"/>
      <c r="BF44" s="204"/>
      <c r="BG44" s="204"/>
      <c r="BH44" s="204"/>
      <c r="BI44" s="204"/>
      <c r="BJ44" s="204"/>
      <c r="BK44" s="204"/>
      <c r="BL44" s="204"/>
      <c r="BM44" s="204"/>
      <c r="BN44" s="204"/>
      <c r="BO44" s="204"/>
      <c r="BP44" s="204"/>
      <c r="BQ44" s="204"/>
      <c r="BR44" s="204"/>
      <c r="BS44" s="204"/>
      <c r="BT44" s="204"/>
      <c r="BU44" s="204"/>
      <c r="BV44" s="204"/>
      <c r="BW44" s="204"/>
      <c r="BX44" s="204"/>
      <c r="BY44" s="204"/>
      <c r="BZ44" s="204"/>
      <c r="CA44" s="204"/>
      <c r="CB44" s="204"/>
      <c r="CC44" s="204"/>
      <c r="CD44" s="204"/>
      <c r="CE44" s="204"/>
      <c r="CF44" s="204"/>
      <c r="CG44" s="204"/>
      <c r="CH44" s="204"/>
      <c r="CI44" s="204"/>
      <c r="CJ44" s="204"/>
      <c r="CK44" s="204"/>
      <c r="CL44" s="204"/>
      <c r="CM44" s="204"/>
      <c r="CN44" s="204"/>
      <c r="CO44" s="204"/>
      <c r="CP44" s="204"/>
      <c r="CQ44" s="204"/>
      <c r="CR44" s="204"/>
      <c r="CS44" s="204"/>
      <c r="CT44" s="204"/>
      <c r="CU44" s="204"/>
      <c r="CV44" s="204"/>
      <c r="CW44" s="204"/>
      <c r="CX44" s="204"/>
      <c r="CY44" s="204"/>
      <c r="CZ44" s="204"/>
      <c r="DA44" s="204"/>
      <c r="DB44" s="204"/>
      <c r="DC44" s="204"/>
      <c r="DD44" s="204"/>
      <c r="DE44" s="204"/>
      <c r="DF44" s="204"/>
      <c r="DG44" s="204"/>
      <c r="DH44" s="204"/>
      <c r="DI44" s="205"/>
    </row>
    <row r="45" spans="1:113" x14ac:dyDescent="0.15"/>
    <row r="46" spans="1:113" x14ac:dyDescent="0.15">
      <c r="B46" s="174" t="s">
        <v>192</v>
      </c>
      <c r="E46" s="377" t="s">
        <v>193</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15">
      <c r="E47" s="377" t="s">
        <v>194</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15">
      <c r="E48" s="377" t="s">
        <v>195</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15">
      <c r="E49" s="379" t="s">
        <v>196</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15">
      <c r="E50" s="377" t="s">
        <v>197</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15">
      <c r="E51" s="377" t="s">
        <v>198</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15">
      <c r="E52" s="377" t="s">
        <v>199</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15">
      <c r="E53" s="377" t="s">
        <v>200</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15"/>
    <row r="55" spans="5:113" x14ac:dyDescent="0.15"/>
    <row r="56" spans="5:113" x14ac:dyDescent="0.15"/>
  </sheetData>
  <sheetProtection algorithmName="SHA-512" hashValue="TOeOQ1A/agfYoYKz/1fGMX39EsuDKmSw9pPiYGbBXNhxIckiZsW3ARmuvXSMAKerX/oTu8QBqTShi8GTyOUM7w==" saltValue="5MI8ZDI4XwPZ9QiUND1mz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85" zoomScaleNormal="85" workbookViewId="0"/>
  </sheetViews>
  <sheetFormatPr defaultColWidth="0" defaultRowHeight="11.25" customHeight="1" zeroHeight="1" x14ac:dyDescent="0.15"/>
  <cols>
    <col min="1" max="1" width="1.625" style="208" customWidth="1"/>
    <col min="2" max="2" width="2.375" style="208" customWidth="1"/>
    <col min="3" max="16" width="2.625" style="208" customWidth="1"/>
    <col min="17" max="17" width="2.375" style="208" customWidth="1"/>
    <col min="18" max="95" width="1.625" style="208" customWidth="1"/>
    <col min="96" max="133" width="1.625" style="220" customWidth="1"/>
    <col min="134" max="143" width="1.625" style="208" customWidth="1"/>
    <col min="144" max="16384" width="0" style="208" hidden="1"/>
  </cols>
  <sheetData>
    <row r="1" spans="2:143" ht="22.5" customHeight="1" thickBot="1" x14ac:dyDescent="0.2">
      <c r="B1" s="206"/>
      <c r="C1" s="207"/>
      <c r="D1" s="207"/>
      <c r="E1" s="207"/>
      <c r="F1" s="207"/>
      <c r="G1" s="207"/>
      <c r="H1" s="207"/>
      <c r="I1" s="207"/>
      <c r="J1" s="207"/>
      <c r="K1" s="207"/>
      <c r="L1" s="207"/>
      <c r="M1" s="207"/>
      <c r="N1" s="207"/>
      <c r="O1" s="207"/>
      <c r="P1" s="207"/>
      <c r="Q1" s="207"/>
      <c r="R1" s="207"/>
      <c r="S1" s="207"/>
      <c r="T1" s="207"/>
      <c r="U1" s="207"/>
      <c r="V1" s="207"/>
      <c r="W1" s="207"/>
      <c r="X1" s="207"/>
      <c r="Y1" s="207"/>
      <c r="Z1" s="207"/>
      <c r="AA1" s="207"/>
      <c r="AB1" s="207"/>
      <c r="AC1" s="207"/>
      <c r="AD1" s="207"/>
      <c r="AE1" s="207"/>
      <c r="AF1" s="207"/>
      <c r="AG1" s="207"/>
      <c r="AH1" s="207"/>
      <c r="AI1" s="207"/>
      <c r="AJ1" s="207"/>
      <c r="AK1" s="207"/>
      <c r="AL1" s="207"/>
      <c r="AM1" s="207"/>
      <c r="AN1" s="207"/>
      <c r="AO1" s="207"/>
      <c r="AP1" s="207"/>
      <c r="AQ1" s="207"/>
      <c r="AR1" s="207"/>
      <c r="AS1" s="207"/>
      <c r="AT1" s="207"/>
      <c r="AU1" s="207"/>
      <c r="AV1" s="207"/>
      <c r="AW1" s="207"/>
      <c r="AX1" s="207"/>
      <c r="AY1" s="207"/>
      <c r="AZ1" s="207"/>
      <c r="BA1" s="207"/>
      <c r="BB1" s="207"/>
      <c r="BC1" s="207"/>
      <c r="BD1" s="207"/>
      <c r="BE1" s="207"/>
      <c r="BF1" s="207"/>
      <c r="BG1" s="207"/>
      <c r="BH1" s="207"/>
      <c r="BI1" s="207"/>
      <c r="BJ1" s="207"/>
      <c r="BK1" s="207"/>
      <c r="BL1" s="207"/>
      <c r="BM1" s="207"/>
      <c r="BN1" s="207"/>
      <c r="BO1" s="207"/>
      <c r="BP1" s="207"/>
      <c r="BQ1" s="207"/>
      <c r="BR1" s="207"/>
      <c r="BS1" s="207"/>
      <c r="BT1" s="207"/>
      <c r="BU1" s="207"/>
      <c r="BV1" s="207"/>
      <c r="BW1" s="207"/>
      <c r="BX1" s="207"/>
      <c r="BY1" s="207"/>
      <c r="BZ1" s="207"/>
      <c r="CA1" s="207"/>
      <c r="CB1" s="207"/>
      <c r="CC1" s="207"/>
      <c r="CD1" s="207"/>
      <c r="CE1" s="207"/>
      <c r="CF1" s="207"/>
      <c r="CG1" s="207"/>
      <c r="CH1" s="207"/>
      <c r="CI1" s="207"/>
      <c r="CJ1" s="207"/>
      <c r="CK1" s="207"/>
      <c r="CL1" s="207"/>
      <c r="CM1" s="207"/>
      <c r="CN1" s="207"/>
      <c r="CO1" s="207"/>
      <c r="CP1" s="207"/>
      <c r="CQ1" s="207"/>
      <c r="CR1" s="207"/>
      <c r="CS1" s="207"/>
      <c r="CT1" s="207"/>
      <c r="CU1" s="207"/>
      <c r="CV1" s="207"/>
      <c r="CW1" s="207"/>
      <c r="CX1" s="207"/>
      <c r="CY1" s="207"/>
      <c r="CZ1" s="207"/>
      <c r="DA1" s="207"/>
      <c r="DB1" s="207"/>
      <c r="DC1" s="207"/>
      <c r="DD1" s="207"/>
      <c r="DE1" s="207"/>
      <c r="DF1" s="207"/>
      <c r="DG1" s="207"/>
      <c r="DH1" s="730" t="s">
        <v>201</v>
      </c>
      <c r="DI1" s="731"/>
      <c r="DJ1" s="731"/>
      <c r="DK1" s="731"/>
      <c r="DL1" s="731"/>
      <c r="DM1" s="731"/>
      <c r="DN1" s="732"/>
      <c r="DO1" s="208"/>
      <c r="DP1" s="730" t="s">
        <v>202</v>
      </c>
      <c r="DQ1" s="731"/>
      <c r="DR1" s="731"/>
      <c r="DS1" s="731"/>
      <c r="DT1" s="731"/>
      <c r="DU1" s="731"/>
      <c r="DV1" s="731"/>
      <c r="DW1" s="731"/>
      <c r="DX1" s="731"/>
      <c r="DY1" s="731"/>
      <c r="DZ1" s="731"/>
      <c r="EA1" s="731"/>
      <c r="EB1" s="731"/>
      <c r="EC1" s="732"/>
      <c r="ED1" s="207"/>
      <c r="EE1" s="207"/>
      <c r="EF1" s="207"/>
      <c r="EG1" s="207"/>
      <c r="EH1" s="207"/>
      <c r="EI1" s="207"/>
      <c r="EJ1" s="207"/>
      <c r="EK1" s="207"/>
      <c r="EL1" s="207"/>
      <c r="EM1" s="207"/>
    </row>
    <row r="2" spans="2:143" ht="22.5" customHeight="1" x14ac:dyDescent="0.15">
      <c r="B2" s="209" t="s">
        <v>203</v>
      </c>
      <c r="R2" s="210"/>
      <c r="S2" s="210"/>
      <c r="T2" s="210"/>
      <c r="U2" s="210"/>
      <c r="V2" s="210"/>
      <c r="W2" s="210"/>
      <c r="X2" s="210"/>
      <c r="Y2" s="210"/>
      <c r="Z2" s="210"/>
      <c r="AA2" s="210"/>
      <c r="AB2" s="210"/>
      <c r="AC2" s="210"/>
      <c r="AE2" s="211"/>
      <c r="AF2" s="211"/>
      <c r="AG2" s="211"/>
      <c r="AH2" s="211"/>
      <c r="AI2" s="211"/>
      <c r="AJ2" s="210"/>
      <c r="AK2" s="210"/>
      <c r="AL2" s="210"/>
      <c r="AM2" s="210"/>
      <c r="AN2" s="210"/>
      <c r="AO2" s="210"/>
      <c r="AP2" s="210"/>
      <c r="CD2" s="207"/>
      <c r="CE2" s="207"/>
      <c r="CF2" s="207"/>
      <c r="CG2" s="207"/>
      <c r="CH2" s="207"/>
      <c r="CI2" s="207"/>
      <c r="CJ2" s="207"/>
      <c r="CK2" s="207"/>
      <c r="CL2" s="207"/>
      <c r="CM2" s="207"/>
      <c r="CN2" s="207"/>
      <c r="CO2" s="207"/>
      <c r="CP2" s="207"/>
      <c r="CQ2" s="207"/>
      <c r="CR2" s="207"/>
      <c r="CS2" s="207"/>
      <c r="CT2" s="207"/>
      <c r="CU2" s="207"/>
      <c r="CV2" s="207"/>
      <c r="CW2" s="207"/>
      <c r="CX2" s="207"/>
      <c r="CY2" s="207"/>
      <c r="CZ2" s="207"/>
      <c r="DA2" s="207"/>
      <c r="DB2" s="207"/>
      <c r="DC2" s="207"/>
      <c r="DD2" s="207"/>
      <c r="DE2" s="207"/>
      <c r="DF2" s="207"/>
      <c r="DG2" s="207"/>
      <c r="DH2" s="207"/>
      <c r="DI2" s="207"/>
      <c r="DJ2" s="207"/>
      <c r="DK2" s="207"/>
      <c r="DL2" s="207"/>
      <c r="DM2" s="207"/>
      <c r="DN2" s="207"/>
      <c r="DO2" s="207"/>
      <c r="DP2" s="207"/>
      <c r="DQ2" s="207"/>
      <c r="DR2" s="207"/>
      <c r="DS2" s="207"/>
      <c r="DT2" s="207"/>
      <c r="DU2" s="207"/>
      <c r="DV2" s="207"/>
      <c r="DW2" s="207"/>
      <c r="DX2" s="207"/>
      <c r="DY2" s="207"/>
      <c r="DZ2" s="207"/>
      <c r="EA2" s="207"/>
      <c r="EB2" s="207"/>
      <c r="EC2" s="207"/>
    </row>
    <row r="3" spans="2:143" ht="11.25" customHeight="1" x14ac:dyDescent="0.15">
      <c r="B3" s="686" t="s">
        <v>204</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205</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206</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15">
      <c r="B4" s="686" t="s">
        <v>1</v>
      </c>
      <c r="C4" s="687"/>
      <c r="D4" s="687"/>
      <c r="E4" s="687"/>
      <c r="F4" s="687"/>
      <c r="G4" s="687"/>
      <c r="H4" s="687"/>
      <c r="I4" s="687"/>
      <c r="J4" s="687"/>
      <c r="K4" s="687"/>
      <c r="L4" s="687"/>
      <c r="M4" s="687"/>
      <c r="N4" s="687"/>
      <c r="O4" s="687"/>
      <c r="P4" s="687"/>
      <c r="Q4" s="688"/>
      <c r="R4" s="686" t="s">
        <v>207</v>
      </c>
      <c r="S4" s="687"/>
      <c r="T4" s="687"/>
      <c r="U4" s="687"/>
      <c r="V4" s="687"/>
      <c r="W4" s="687"/>
      <c r="X4" s="687"/>
      <c r="Y4" s="688"/>
      <c r="Z4" s="686" t="s">
        <v>208</v>
      </c>
      <c r="AA4" s="687"/>
      <c r="AB4" s="687"/>
      <c r="AC4" s="688"/>
      <c r="AD4" s="686" t="s">
        <v>209</v>
      </c>
      <c r="AE4" s="687"/>
      <c r="AF4" s="687"/>
      <c r="AG4" s="687"/>
      <c r="AH4" s="687"/>
      <c r="AI4" s="687"/>
      <c r="AJ4" s="687"/>
      <c r="AK4" s="688"/>
      <c r="AL4" s="686" t="s">
        <v>208</v>
      </c>
      <c r="AM4" s="687"/>
      <c r="AN4" s="687"/>
      <c r="AO4" s="688"/>
      <c r="AP4" s="733" t="s">
        <v>210</v>
      </c>
      <c r="AQ4" s="733"/>
      <c r="AR4" s="733"/>
      <c r="AS4" s="733"/>
      <c r="AT4" s="733"/>
      <c r="AU4" s="733"/>
      <c r="AV4" s="733"/>
      <c r="AW4" s="733"/>
      <c r="AX4" s="733"/>
      <c r="AY4" s="733"/>
      <c r="AZ4" s="733"/>
      <c r="BA4" s="733"/>
      <c r="BB4" s="733"/>
      <c r="BC4" s="733"/>
      <c r="BD4" s="733"/>
      <c r="BE4" s="733"/>
      <c r="BF4" s="733"/>
      <c r="BG4" s="733" t="s">
        <v>211</v>
      </c>
      <c r="BH4" s="733"/>
      <c r="BI4" s="733"/>
      <c r="BJ4" s="733"/>
      <c r="BK4" s="733"/>
      <c r="BL4" s="733"/>
      <c r="BM4" s="733"/>
      <c r="BN4" s="733"/>
      <c r="BO4" s="733" t="s">
        <v>208</v>
      </c>
      <c r="BP4" s="733"/>
      <c r="BQ4" s="733"/>
      <c r="BR4" s="733"/>
      <c r="BS4" s="733" t="s">
        <v>212</v>
      </c>
      <c r="BT4" s="733"/>
      <c r="BU4" s="733"/>
      <c r="BV4" s="733"/>
      <c r="BW4" s="733"/>
      <c r="BX4" s="733"/>
      <c r="BY4" s="733"/>
      <c r="BZ4" s="733"/>
      <c r="CA4" s="733"/>
      <c r="CB4" s="733"/>
      <c r="CD4" s="686" t="s">
        <v>213</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15">
      <c r="B5" s="692" t="s">
        <v>214</v>
      </c>
      <c r="C5" s="693"/>
      <c r="D5" s="693"/>
      <c r="E5" s="693"/>
      <c r="F5" s="693"/>
      <c r="G5" s="693"/>
      <c r="H5" s="693"/>
      <c r="I5" s="693"/>
      <c r="J5" s="693"/>
      <c r="K5" s="693"/>
      <c r="L5" s="693"/>
      <c r="M5" s="693"/>
      <c r="N5" s="693"/>
      <c r="O5" s="693"/>
      <c r="P5" s="693"/>
      <c r="Q5" s="694"/>
      <c r="R5" s="689">
        <v>1441258</v>
      </c>
      <c r="S5" s="690"/>
      <c r="T5" s="690"/>
      <c r="U5" s="690"/>
      <c r="V5" s="690"/>
      <c r="W5" s="690"/>
      <c r="X5" s="690"/>
      <c r="Y5" s="715"/>
      <c r="Z5" s="728">
        <v>11.1</v>
      </c>
      <c r="AA5" s="728"/>
      <c r="AB5" s="728"/>
      <c r="AC5" s="728"/>
      <c r="AD5" s="729">
        <v>1413493</v>
      </c>
      <c r="AE5" s="729"/>
      <c r="AF5" s="729"/>
      <c r="AG5" s="729"/>
      <c r="AH5" s="729"/>
      <c r="AI5" s="729"/>
      <c r="AJ5" s="729"/>
      <c r="AK5" s="729"/>
      <c r="AL5" s="716">
        <v>21.2</v>
      </c>
      <c r="AM5" s="698"/>
      <c r="AN5" s="698"/>
      <c r="AO5" s="717"/>
      <c r="AP5" s="692" t="s">
        <v>215</v>
      </c>
      <c r="AQ5" s="693"/>
      <c r="AR5" s="693"/>
      <c r="AS5" s="693"/>
      <c r="AT5" s="693"/>
      <c r="AU5" s="693"/>
      <c r="AV5" s="693"/>
      <c r="AW5" s="693"/>
      <c r="AX5" s="693"/>
      <c r="AY5" s="693"/>
      <c r="AZ5" s="693"/>
      <c r="BA5" s="693"/>
      <c r="BB5" s="693"/>
      <c r="BC5" s="693"/>
      <c r="BD5" s="693"/>
      <c r="BE5" s="693"/>
      <c r="BF5" s="694"/>
      <c r="BG5" s="634">
        <v>1409196</v>
      </c>
      <c r="BH5" s="635"/>
      <c r="BI5" s="635"/>
      <c r="BJ5" s="635"/>
      <c r="BK5" s="635"/>
      <c r="BL5" s="635"/>
      <c r="BM5" s="635"/>
      <c r="BN5" s="636"/>
      <c r="BO5" s="672">
        <v>97.8</v>
      </c>
      <c r="BP5" s="672"/>
      <c r="BQ5" s="672"/>
      <c r="BR5" s="672"/>
      <c r="BS5" s="673">
        <v>7150</v>
      </c>
      <c r="BT5" s="673"/>
      <c r="BU5" s="673"/>
      <c r="BV5" s="673"/>
      <c r="BW5" s="673"/>
      <c r="BX5" s="673"/>
      <c r="BY5" s="673"/>
      <c r="BZ5" s="673"/>
      <c r="CA5" s="673"/>
      <c r="CB5" s="713"/>
      <c r="CD5" s="686" t="s">
        <v>210</v>
      </c>
      <c r="CE5" s="687"/>
      <c r="CF5" s="687"/>
      <c r="CG5" s="687"/>
      <c r="CH5" s="687"/>
      <c r="CI5" s="687"/>
      <c r="CJ5" s="687"/>
      <c r="CK5" s="687"/>
      <c r="CL5" s="687"/>
      <c r="CM5" s="687"/>
      <c r="CN5" s="687"/>
      <c r="CO5" s="687"/>
      <c r="CP5" s="687"/>
      <c r="CQ5" s="688"/>
      <c r="CR5" s="686" t="s">
        <v>216</v>
      </c>
      <c r="CS5" s="687"/>
      <c r="CT5" s="687"/>
      <c r="CU5" s="687"/>
      <c r="CV5" s="687"/>
      <c r="CW5" s="687"/>
      <c r="CX5" s="687"/>
      <c r="CY5" s="688"/>
      <c r="CZ5" s="686" t="s">
        <v>208</v>
      </c>
      <c r="DA5" s="687"/>
      <c r="DB5" s="687"/>
      <c r="DC5" s="688"/>
      <c r="DD5" s="686" t="s">
        <v>217</v>
      </c>
      <c r="DE5" s="687"/>
      <c r="DF5" s="687"/>
      <c r="DG5" s="687"/>
      <c r="DH5" s="687"/>
      <c r="DI5" s="687"/>
      <c r="DJ5" s="687"/>
      <c r="DK5" s="687"/>
      <c r="DL5" s="687"/>
      <c r="DM5" s="687"/>
      <c r="DN5" s="687"/>
      <c r="DO5" s="687"/>
      <c r="DP5" s="688"/>
      <c r="DQ5" s="686" t="s">
        <v>218</v>
      </c>
      <c r="DR5" s="687"/>
      <c r="DS5" s="687"/>
      <c r="DT5" s="687"/>
      <c r="DU5" s="687"/>
      <c r="DV5" s="687"/>
      <c r="DW5" s="687"/>
      <c r="DX5" s="687"/>
      <c r="DY5" s="687"/>
      <c r="DZ5" s="687"/>
      <c r="EA5" s="687"/>
      <c r="EB5" s="687"/>
      <c r="EC5" s="688"/>
    </row>
    <row r="6" spans="2:143" ht="11.25" customHeight="1" x14ac:dyDescent="0.15">
      <c r="B6" s="631" t="s">
        <v>219</v>
      </c>
      <c r="C6" s="632"/>
      <c r="D6" s="632"/>
      <c r="E6" s="632"/>
      <c r="F6" s="632"/>
      <c r="G6" s="632"/>
      <c r="H6" s="632"/>
      <c r="I6" s="632"/>
      <c r="J6" s="632"/>
      <c r="K6" s="632"/>
      <c r="L6" s="632"/>
      <c r="M6" s="632"/>
      <c r="N6" s="632"/>
      <c r="O6" s="632"/>
      <c r="P6" s="632"/>
      <c r="Q6" s="633"/>
      <c r="R6" s="634">
        <v>135572</v>
      </c>
      <c r="S6" s="635"/>
      <c r="T6" s="635"/>
      <c r="U6" s="635"/>
      <c r="V6" s="635"/>
      <c r="W6" s="635"/>
      <c r="X6" s="635"/>
      <c r="Y6" s="636"/>
      <c r="Z6" s="672">
        <v>1</v>
      </c>
      <c r="AA6" s="672"/>
      <c r="AB6" s="672"/>
      <c r="AC6" s="672"/>
      <c r="AD6" s="673">
        <v>135572</v>
      </c>
      <c r="AE6" s="673"/>
      <c r="AF6" s="673"/>
      <c r="AG6" s="673"/>
      <c r="AH6" s="673"/>
      <c r="AI6" s="673"/>
      <c r="AJ6" s="673"/>
      <c r="AK6" s="673"/>
      <c r="AL6" s="637">
        <v>2</v>
      </c>
      <c r="AM6" s="638"/>
      <c r="AN6" s="638"/>
      <c r="AO6" s="674"/>
      <c r="AP6" s="631" t="s">
        <v>220</v>
      </c>
      <c r="AQ6" s="632"/>
      <c r="AR6" s="632"/>
      <c r="AS6" s="632"/>
      <c r="AT6" s="632"/>
      <c r="AU6" s="632"/>
      <c r="AV6" s="632"/>
      <c r="AW6" s="632"/>
      <c r="AX6" s="632"/>
      <c r="AY6" s="632"/>
      <c r="AZ6" s="632"/>
      <c r="BA6" s="632"/>
      <c r="BB6" s="632"/>
      <c r="BC6" s="632"/>
      <c r="BD6" s="632"/>
      <c r="BE6" s="632"/>
      <c r="BF6" s="633"/>
      <c r="BG6" s="634">
        <v>1409196</v>
      </c>
      <c r="BH6" s="635"/>
      <c r="BI6" s="635"/>
      <c r="BJ6" s="635"/>
      <c r="BK6" s="635"/>
      <c r="BL6" s="635"/>
      <c r="BM6" s="635"/>
      <c r="BN6" s="636"/>
      <c r="BO6" s="672">
        <v>97.8</v>
      </c>
      <c r="BP6" s="672"/>
      <c r="BQ6" s="672"/>
      <c r="BR6" s="672"/>
      <c r="BS6" s="673">
        <v>7150</v>
      </c>
      <c r="BT6" s="673"/>
      <c r="BU6" s="673"/>
      <c r="BV6" s="673"/>
      <c r="BW6" s="673"/>
      <c r="BX6" s="673"/>
      <c r="BY6" s="673"/>
      <c r="BZ6" s="673"/>
      <c r="CA6" s="673"/>
      <c r="CB6" s="713"/>
      <c r="CD6" s="692" t="s">
        <v>221</v>
      </c>
      <c r="CE6" s="693"/>
      <c r="CF6" s="693"/>
      <c r="CG6" s="693"/>
      <c r="CH6" s="693"/>
      <c r="CI6" s="693"/>
      <c r="CJ6" s="693"/>
      <c r="CK6" s="693"/>
      <c r="CL6" s="693"/>
      <c r="CM6" s="693"/>
      <c r="CN6" s="693"/>
      <c r="CO6" s="693"/>
      <c r="CP6" s="693"/>
      <c r="CQ6" s="694"/>
      <c r="CR6" s="634">
        <v>97917</v>
      </c>
      <c r="CS6" s="635"/>
      <c r="CT6" s="635"/>
      <c r="CU6" s="635"/>
      <c r="CV6" s="635"/>
      <c r="CW6" s="635"/>
      <c r="CX6" s="635"/>
      <c r="CY6" s="636"/>
      <c r="CZ6" s="716">
        <v>0.8</v>
      </c>
      <c r="DA6" s="698"/>
      <c r="DB6" s="698"/>
      <c r="DC6" s="718"/>
      <c r="DD6" s="640" t="s">
        <v>122</v>
      </c>
      <c r="DE6" s="635"/>
      <c r="DF6" s="635"/>
      <c r="DG6" s="635"/>
      <c r="DH6" s="635"/>
      <c r="DI6" s="635"/>
      <c r="DJ6" s="635"/>
      <c r="DK6" s="635"/>
      <c r="DL6" s="635"/>
      <c r="DM6" s="635"/>
      <c r="DN6" s="635"/>
      <c r="DO6" s="635"/>
      <c r="DP6" s="636"/>
      <c r="DQ6" s="640">
        <v>97727</v>
      </c>
      <c r="DR6" s="635"/>
      <c r="DS6" s="635"/>
      <c r="DT6" s="635"/>
      <c r="DU6" s="635"/>
      <c r="DV6" s="635"/>
      <c r="DW6" s="635"/>
      <c r="DX6" s="635"/>
      <c r="DY6" s="635"/>
      <c r="DZ6" s="635"/>
      <c r="EA6" s="635"/>
      <c r="EB6" s="635"/>
      <c r="EC6" s="671"/>
    </row>
    <row r="7" spans="2:143" ht="11.25" customHeight="1" x14ac:dyDescent="0.15">
      <c r="B7" s="631" t="s">
        <v>222</v>
      </c>
      <c r="C7" s="632"/>
      <c r="D7" s="632"/>
      <c r="E7" s="632"/>
      <c r="F7" s="632"/>
      <c r="G7" s="632"/>
      <c r="H7" s="632"/>
      <c r="I7" s="632"/>
      <c r="J7" s="632"/>
      <c r="K7" s="632"/>
      <c r="L7" s="632"/>
      <c r="M7" s="632"/>
      <c r="N7" s="632"/>
      <c r="O7" s="632"/>
      <c r="P7" s="632"/>
      <c r="Q7" s="633"/>
      <c r="R7" s="634">
        <v>374</v>
      </c>
      <c r="S7" s="635"/>
      <c r="T7" s="635"/>
      <c r="U7" s="635"/>
      <c r="V7" s="635"/>
      <c r="W7" s="635"/>
      <c r="X7" s="635"/>
      <c r="Y7" s="636"/>
      <c r="Z7" s="672">
        <v>0</v>
      </c>
      <c r="AA7" s="672"/>
      <c r="AB7" s="672"/>
      <c r="AC7" s="672"/>
      <c r="AD7" s="673">
        <v>374</v>
      </c>
      <c r="AE7" s="673"/>
      <c r="AF7" s="673"/>
      <c r="AG7" s="673"/>
      <c r="AH7" s="673"/>
      <c r="AI7" s="673"/>
      <c r="AJ7" s="673"/>
      <c r="AK7" s="673"/>
      <c r="AL7" s="637">
        <v>0</v>
      </c>
      <c r="AM7" s="638"/>
      <c r="AN7" s="638"/>
      <c r="AO7" s="674"/>
      <c r="AP7" s="631" t="s">
        <v>223</v>
      </c>
      <c r="AQ7" s="632"/>
      <c r="AR7" s="632"/>
      <c r="AS7" s="632"/>
      <c r="AT7" s="632"/>
      <c r="AU7" s="632"/>
      <c r="AV7" s="632"/>
      <c r="AW7" s="632"/>
      <c r="AX7" s="632"/>
      <c r="AY7" s="632"/>
      <c r="AZ7" s="632"/>
      <c r="BA7" s="632"/>
      <c r="BB7" s="632"/>
      <c r="BC7" s="632"/>
      <c r="BD7" s="632"/>
      <c r="BE7" s="632"/>
      <c r="BF7" s="633"/>
      <c r="BG7" s="634">
        <v>562339</v>
      </c>
      <c r="BH7" s="635"/>
      <c r="BI7" s="635"/>
      <c r="BJ7" s="635"/>
      <c r="BK7" s="635"/>
      <c r="BL7" s="635"/>
      <c r="BM7" s="635"/>
      <c r="BN7" s="636"/>
      <c r="BO7" s="672">
        <v>39</v>
      </c>
      <c r="BP7" s="672"/>
      <c r="BQ7" s="672"/>
      <c r="BR7" s="672"/>
      <c r="BS7" s="673">
        <v>7150</v>
      </c>
      <c r="BT7" s="673"/>
      <c r="BU7" s="673"/>
      <c r="BV7" s="673"/>
      <c r="BW7" s="673"/>
      <c r="BX7" s="673"/>
      <c r="BY7" s="673"/>
      <c r="BZ7" s="673"/>
      <c r="CA7" s="673"/>
      <c r="CB7" s="713"/>
      <c r="CD7" s="631" t="s">
        <v>224</v>
      </c>
      <c r="CE7" s="632"/>
      <c r="CF7" s="632"/>
      <c r="CG7" s="632"/>
      <c r="CH7" s="632"/>
      <c r="CI7" s="632"/>
      <c r="CJ7" s="632"/>
      <c r="CK7" s="632"/>
      <c r="CL7" s="632"/>
      <c r="CM7" s="632"/>
      <c r="CN7" s="632"/>
      <c r="CO7" s="632"/>
      <c r="CP7" s="632"/>
      <c r="CQ7" s="633"/>
      <c r="CR7" s="634">
        <v>2104181</v>
      </c>
      <c r="CS7" s="635"/>
      <c r="CT7" s="635"/>
      <c r="CU7" s="635"/>
      <c r="CV7" s="635"/>
      <c r="CW7" s="635"/>
      <c r="CX7" s="635"/>
      <c r="CY7" s="636"/>
      <c r="CZ7" s="672">
        <v>16.899999999999999</v>
      </c>
      <c r="DA7" s="672"/>
      <c r="DB7" s="672"/>
      <c r="DC7" s="672"/>
      <c r="DD7" s="640">
        <v>244978</v>
      </c>
      <c r="DE7" s="635"/>
      <c r="DF7" s="635"/>
      <c r="DG7" s="635"/>
      <c r="DH7" s="635"/>
      <c r="DI7" s="635"/>
      <c r="DJ7" s="635"/>
      <c r="DK7" s="635"/>
      <c r="DL7" s="635"/>
      <c r="DM7" s="635"/>
      <c r="DN7" s="635"/>
      <c r="DO7" s="635"/>
      <c r="DP7" s="636"/>
      <c r="DQ7" s="640">
        <v>1374618</v>
      </c>
      <c r="DR7" s="635"/>
      <c r="DS7" s="635"/>
      <c r="DT7" s="635"/>
      <c r="DU7" s="635"/>
      <c r="DV7" s="635"/>
      <c r="DW7" s="635"/>
      <c r="DX7" s="635"/>
      <c r="DY7" s="635"/>
      <c r="DZ7" s="635"/>
      <c r="EA7" s="635"/>
      <c r="EB7" s="635"/>
      <c r="EC7" s="671"/>
    </row>
    <row r="8" spans="2:143" ht="11.25" customHeight="1" x14ac:dyDescent="0.15">
      <c r="B8" s="631" t="s">
        <v>225</v>
      </c>
      <c r="C8" s="632"/>
      <c r="D8" s="632"/>
      <c r="E8" s="632"/>
      <c r="F8" s="632"/>
      <c r="G8" s="632"/>
      <c r="H8" s="632"/>
      <c r="I8" s="632"/>
      <c r="J8" s="632"/>
      <c r="K8" s="632"/>
      <c r="L8" s="632"/>
      <c r="M8" s="632"/>
      <c r="N8" s="632"/>
      <c r="O8" s="632"/>
      <c r="P8" s="632"/>
      <c r="Q8" s="633"/>
      <c r="R8" s="634">
        <v>4530</v>
      </c>
      <c r="S8" s="635"/>
      <c r="T8" s="635"/>
      <c r="U8" s="635"/>
      <c r="V8" s="635"/>
      <c r="W8" s="635"/>
      <c r="X8" s="635"/>
      <c r="Y8" s="636"/>
      <c r="Z8" s="672">
        <v>0</v>
      </c>
      <c r="AA8" s="672"/>
      <c r="AB8" s="672"/>
      <c r="AC8" s="672"/>
      <c r="AD8" s="673">
        <v>4530</v>
      </c>
      <c r="AE8" s="673"/>
      <c r="AF8" s="673"/>
      <c r="AG8" s="673"/>
      <c r="AH8" s="673"/>
      <c r="AI8" s="673"/>
      <c r="AJ8" s="673"/>
      <c r="AK8" s="673"/>
      <c r="AL8" s="637">
        <v>0.1</v>
      </c>
      <c r="AM8" s="638"/>
      <c r="AN8" s="638"/>
      <c r="AO8" s="674"/>
      <c r="AP8" s="631" t="s">
        <v>226</v>
      </c>
      <c r="AQ8" s="632"/>
      <c r="AR8" s="632"/>
      <c r="AS8" s="632"/>
      <c r="AT8" s="632"/>
      <c r="AU8" s="632"/>
      <c r="AV8" s="632"/>
      <c r="AW8" s="632"/>
      <c r="AX8" s="632"/>
      <c r="AY8" s="632"/>
      <c r="AZ8" s="632"/>
      <c r="BA8" s="632"/>
      <c r="BB8" s="632"/>
      <c r="BC8" s="632"/>
      <c r="BD8" s="632"/>
      <c r="BE8" s="632"/>
      <c r="BF8" s="633"/>
      <c r="BG8" s="634">
        <v>24106</v>
      </c>
      <c r="BH8" s="635"/>
      <c r="BI8" s="635"/>
      <c r="BJ8" s="635"/>
      <c r="BK8" s="635"/>
      <c r="BL8" s="635"/>
      <c r="BM8" s="635"/>
      <c r="BN8" s="636"/>
      <c r="BO8" s="672">
        <v>1.7</v>
      </c>
      <c r="BP8" s="672"/>
      <c r="BQ8" s="672"/>
      <c r="BR8" s="672"/>
      <c r="BS8" s="673" t="s">
        <v>122</v>
      </c>
      <c r="BT8" s="673"/>
      <c r="BU8" s="673"/>
      <c r="BV8" s="673"/>
      <c r="BW8" s="673"/>
      <c r="BX8" s="673"/>
      <c r="BY8" s="673"/>
      <c r="BZ8" s="673"/>
      <c r="CA8" s="673"/>
      <c r="CB8" s="713"/>
      <c r="CD8" s="631" t="s">
        <v>227</v>
      </c>
      <c r="CE8" s="632"/>
      <c r="CF8" s="632"/>
      <c r="CG8" s="632"/>
      <c r="CH8" s="632"/>
      <c r="CI8" s="632"/>
      <c r="CJ8" s="632"/>
      <c r="CK8" s="632"/>
      <c r="CL8" s="632"/>
      <c r="CM8" s="632"/>
      <c r="CN8" s="632"/>
      <c r="CO8" s="632"/>
      <c r="CP8" s="632"/>
      <c r="CQ8" s="633"/>
      <c r="CR8" s="634">
        <v>2376978</v>
      </c>
      <c r="CS8" s="635"/>
      <c r="CT8" s="635"/>
      <c r="CU8" s="635"/>
      <c r="CV8" s="635"/>
      <c r="CW8" s="635"/>
      <c r="CX8" s="635"/>
      <c r="CY8" s="636"/>
      <c r="CZ8" s="672">
        <v>19.100000000000001</v>
      </c>
      <c r="DA8" s="672"/>
      <c r="DB8" s="672"/>
      <c r="DC8" s="672"/>
      <c r="DD8" s="640">
        <v>13233</v>
      </c>
      <c r="DE8" s="635"/>
      <c r="DF8" s="635"/>
      <c r="DG8" s="635"/>
      <c r="DH8" s="635"/>
      <c r="DI8" s="635"/>
      <c r="DJ8" s="635"/>
      <c r="DK8" s="635"/>
      <c r="DL8" s="635"/>
      <c r="DM8" s="635"/>
      <c r="DN8" s="635"/>
      <c r="DO8" s="635"/>
      <c r="DP8" s="636"/>
      <c r="DQ8" s="640">
        <v>1277279</v>
      </c>
      <c r="DR8" s="635"/>
      <c r="DS8" s="635"/>
      <c r="DT8" s="635"/>
      <c r="DU8" s="635"/>
      <c r="DV8" s="635"/>
      <c r="DW8" s="635"/>
      <c r="DX8" s="635"/>
      <c r="DY8" s="635"/>
      <c r="DZ8" s="635"/>
      <c r="EA8" s="635"/>
      <c r="EB8" s="635"/>
      <c r="EC8" s="671"/>
    </row>
    <row r="9" spans="2:143" ht="11.25" customHeight="1" x14ac:dyDescent="0.15">
      <c r="B9" s="631" t="s">
        <v>228</v>
      </c>
      <c r="C9" s="632"/>
      <c r="D9" s="632"/>
      <c r="E9" s="632"/>
      <c r="F9" s="632"/>
      <c r="G9" s="632"/>
      <c r="H9" s="632"/>
      <c r="I9" s="632"/>
      <c r="J9" s="632"/>
      <c r="K9" s="632"/>
      <c r="L9" s="632"/>
      <c r="M9" s="632"/>
      <c r="N9" s="632"/>
      <c r="O9" s="632"/>
      <c r="P9" s="632"/>
      <c r="Q9" s="633"/>
      <c r="R9" s="634">
        <v>5448</v>
      </c>
      <c r="S9" s="635"/>
      <c r="T9" s="635"/>
      <c r="U9" s="635"/>
      <c r="V9" s="635"/>
      <c r="W9" s="635"/>
      <c r="X9" s="635"/>
      <c r="Y9" s="636"/>
      <c r="Z9" s="672">
        <v>0</v>
      </c>
      <c r="AA9" s="672"/>
      <c r="AB9" s="672"/>
      <c r="AC9" s="672"/>
      <c r="AD9" s="673">
        <v>5448</v>
      </c>
      <c r="AE9" s="673"/>
      <c r="AF9" s="673"/>
      <c r="AG9" s="673"/>
      <c r="AH9" s="673"/>
      <c r="AI9" s="673"/>
      <c r="AJ9" s="673"/>
      <c r="AK9" s="673"/>
      <c r="AL9" s="637">
        <v>0.1</v>
      </c>
      <c r="AM9" s="638"/>
      <c r="AN9" s="638"/>
      <c r="AO9" s="674"/>
      <c r="AP9" s="631" t="s">
        <v>229</v>
      </c>
      <c r="AQ9" s="632"/>
      <c r="AR9" s="632"/>
      <c r="AS9" s="632"/>
      <c r="AT9" s="632"/>
      <c r="AU9" s="632"/>
      <c r="AV9" s="632"/>
      <c r="AW9" s="632"/>
      <c r="AX9" s="632"/>
      <c r="AY9" s="632"/>
      <c r="AZ9" s="632"/>
      <c r="BA9" s="632"/>
      <c r="BB9" s="632"/>
      <c r="BC9" s="632"/>
      <c r="BD9" s="632"/>
      <c r="BE9" s="632"/>
      <c r="BF9" s="633"/>
      <c r="BG9" s="634">
        <v>486610</v>
      </c>
      <c r="BH9" s="635"/>
      <c r="BI9" s="635"/>
      <c r="BJ9" s="635"/>
      <c r="BK9" s="635"/>
      <c r="BL9" s="635"/>
      <c r="BM9" s="635"/>
      <c r="BN9" s="636"/>
      <c r="BO9" s="672">
        <v>33.799999999999997</v>
      </c>
      <c r="BP9" s="672"/>
      <c r="BQ9" s="672"/>
      <c r="BR9" s="672"/>
      <c r="BS9" s="673" t="s">
        <v>122</v>
      </c>
      <c r="BT9" s="673"/>
      <c r="BU9" s="673"/>
      <c r="BV9" s="673"/>
      <c r="BW9" s="673"/>
      <c r="BX9" s="673"/>
      <c r="BY9" s="673"/>
      <c r="BZ9" s="673"/>
      <c r="CA9" s="673"/>
      <c r="CB9" s="713"/>
      <c r="CD9" s="631" t="s">
        <v>230</v>
      </c>
      <c r="CE9" s="632"/>
      <c r="CF9" s="632"/>
      <c r="CG9" s="632"/>
      <c r="CH9" s="632"/>
      <c r="CI9" s="632"/>
      <c r="CJ9" s="632"/>
      <c r="CK9" s="632"/>
      <c r="CL9" s="632"/>
      <c r="CM9" s="632"/>
      <c r="CN9" s="632"/>
      <c r="CO9" s="632"/>
      <c r="CP9" s="632"/>
      <c r="CQ9" s="633"/>
      <c r="CR9" s="634">
        <v>1788230</v>
      </c>
      <c r="CS9" s="635"/>
      <c r="CT9" s="635"/>
      <c r="CU9" s="635"/>
      <c r="CV9" s="635"/>
      <c r="CW9" s="635"/>
      <c r="CX9" s="635"/>
      <c r="CY9" s="636"/>
      <c r="CZ9" s="672">
        <v>14.4</v>
      </c>
      <c r="DA9" s="672"/>
      <c r="DB9" s="672"/>
      <c r="DC9" s="672"/>
      <c r="DD9" s="640">
        <v>12496</v>
      </c>
      <c r="DE9" s="635"/>
      <c r="DF9" s="635"/>
      <c r="DG9" s="635"/>
      <c r="DH9" s="635"/>
      <c r="DI9" s="635"/>
      <c r="DJ9" s="635"/>
      <c r="DK9" s="635"/>
      <c r="DL9" s="635"/>
      <c r="DM9" s="635"/>
      <c r="DN9" s="635"/>
      <c r="DO9" s="635"/>
      <c r="DP9" s="636"/>
      <c r="DQ9" s="640">
        <v>1708402</v>
      </c>
      <c r="DR9" s="635"/>
      <c r="DS9" s="635"/>
      <c r="DT9" s="635"/>
      <c r="DU9" s="635"/>
      <c r="DV9" s="635"/>
      <c r="DW9" s="635"/>
      <c r="DX9" s="635"/>
      <c r="DY9" s="635"/>
      <c r="DZ9" s="635"/>
      <c r="EA9" s="635"/>
      <c r="EB9" s="635"/>
      <c r="EC9" s="671"/>
    </row>
    <row r="10" spans="2:143" ht="11.25" customHeight="1" x14ac:dyDescent="0.15">
      <c r="B10" s="631" t="s">
        <v>231</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232</v>
      </c>
      <c r="AQ10" s="632"/>
      <c r="AR10" s="632"/>
      <c r="AS10" s="632"/>
      <c r="AT10" s="632"/>
      <c r="AU10" s="632"/>
      <c r="AV10" s="632"/>
      <c r="AW10" s="632"/>
      <c r="AX10" s="632"/>
      <c r="AY10" s="632"/>
      <c r="AZ10" s="632"/>
      <c r="BA10" s="632"/>
      <c r="BB10" s="632"/>
      <c r="BC10" s="632"/>
      <c r="BD10" s="632"/>
      <c r="BE10" s="632"/>
      <c r="BF10" s="633"/>
      <c r="BG10" s="634">
        <v>25644</v>
      </c>
      <c r="BH10" s="635"/>
      <c r="BI10" s="635"/>
      <c r="BJ10" s="635"/>
      <c r="BK10" s="635"/>
      <c r="BL10" s="635"/>
      <c r="BM10" s="635"/>
      <c r="BN10" s="636"/>
      <c r="BO10" s="672">
        <v>1.8</v>
      </c>
      <c r="BP10" s="672"/>
      <c r="BQ10" s="672"/>
      <c r="BR10" s="672"/>
      <c r="BS10" s="673" t="s">
        <v>122</v>
      </c>
      <c r="BT10" s="673"/>
      <c r="BU10" s="673"/>
      <c r="BV10" s="673"/>
      <c r="BW10" s="673"/>
      <c r="BX10" s="673"/>
      <c r="BY10" s="673"/>
      <c r="BZ10" s="673"/>
      <c r="CA10" s="673"/>
      <c r="CB10" s="713"/>
      <c r="CD10" s="631" t="s">
        <v>233</v>
      </c>
      <c r="CE10" s="632"/>
      <c r="CF10" s="632"/>
      <c r="CG10" s="632"/>
      <c r="CH10" s="632"/>
      <c r="CI10" s="632"/>
      <c r="CJ10" s="632"/>
      <c r="CK10" s="632"/>
      <c r="CL10" s="632"/>
      <c r="CM10" s="632"/>
      <c r="CN10" s="632"/>
      <c r="CO10" s="632"/>
      <c r="CP10" s="632"/>
      <c r="CQ10" s="633"/>
      <c r="CR10" s="634">
        <v>34810</v>
      </c>
      <c r="CS10" s="635"/>
      <c r="CT10" s="635"/>
      <c r="CU10" s="635"/>
      <c r="CV10" s="635"/>
      <c r="CW10" s="635"/>
      <c r="CX10" s="635"/>
      <c r="CY10" s="636"/>
      <c r="CZ10" s="672">
        <v>0.3</v>
      </c>
      <c r="DA10" s="672"/>
      <c r="DB10" s="672"/>
      <c r="DC10" s="672"/>
      <c r="DD10" s="640" t="s">
        <v>122</v>
      </c>
      <c r="DE10" s="635"/>
      <c r="DF10" s="635"/>
      <c r="DG10" s="635"/>
      <c r="DH10" s="635"/>
      <c r="DI10" s="635"/>
      <c r="DJ10" s="635"/>
      <c r="DK10" s="635"/>
      <c r="DL10" s="635"/>
      <c r="DM10" s="635"/>
      <c r="DN10" s="635"/>
      <c r="DO10" s="635"/>
      <c r="DP10" s="636"/>
      <c r="DQ10" s="640">
        <v>19810</v>
      </c>
      <c r="DR10" s="635"/>
      <c r="DS10" s="635"/>
      <c r="DT10" s="635"/>
      <c r="DU10" s="635"/>
      <c r="DV10" s="635"/>
      <c r="DW10" s="635"/>
      <c r="DX10" s="635"/>
      <c r="DY10" s="635"/>
      <c r="DZ10" s="635"/>
      <c r="EA10" s="635"/>
      <c r="EB10" s="635"/>
      <c r="EC10" s="671"/>
    </row>
    <row r="11" spans="2:143" ht="11.25" customHeight="1" x14ac:dyDescent="0.15">
      <c r="B11" s="631" t="s">
        <v>234</v>
      </c>
      <c r="C11" s="632"/>
      <c r="D11" s="632"/>
      <c r="E11" s="632"/>
      <c r="F11" s="632"/>
      <c r="G11" s="632"/>
      <c r="H11" s="632"/>
      <c r="I11" s="632"/>
      <c r="J11" s="632"/>
      <c r="K11" s="632"/>
      <c r="L11" s="632"/>
      <c r="M11" s="632"/>
      <c r="N11" s="632"/>
      <c r="O11" s="632"/>
      <c r="P11" s="632"/>
      <c r="Q11" s="633"/>
      <c r="R11" s="634">
        <v>366135</v>
      </c>
      <c r="S11" s="635"/>
      <c r="T11" s="635"/>
      <c r="U11" s="635"/>
      <c r="V11" s="635"/>
      <c r="W11" s="635"/>
      <c r="X11" s="635"/>
      <c r="Y11" s="636"/>
      <c r="Z11" s="637">
        <v>2.8</v>
      </c>
      <c r="AA11" s="638"/>
      <c r="AB11" s="638"/>
      <c r="AC11" s="639"/>
      <c r="AD11" s="640">
        <v>366135</v>
      </c>
      <c r="AE11" s="635"/>
      <c r="AF11" s="635"/>
      <c r="AG11" s="635"/>
      <c r="AH11" s="635"/>
      <c r="AI11" s="635"/>
      <c r="AJ11" s="635"/>
      <c r="AK11" s="636"/>
      <c r="AL11" s="637">
        <v>5.5</v>
      </c>
      <c r="AM11" s="638"/>
      <c r="AN11" s="638"/>
      <c r="AO11" s="674"/>
      <c r="AP11" s="631" t="s">
        <v>235</v>
      </c>
      <c r="AQ11" s="632"/>
      <c r="AR11" s="632"/>
      <c r="AS11" s="632"/>
      <c r="AT11" s="632"/>
      <c r="AU11" s="632"/>
      <c r="AV11" s="632"/>
      <c r="AW11" s="632"/>
      <c r="AX11" s="632"/>
      <c r="AY11" s="632"/>
      <c r="AZ11" s="632"/>
      <c r="BA11" s="632"/>
      <c r="BB11" s="632"/>
      <c r="BC11" s="632"/>
      <c r="BD11" s="632"/>
      <c r="BE11" s="632"/>
      <c r="BF11" s="633"/>
      <c r="BG11" s="634">
        <v>25979</v>
      </c>
      <c r="BH11" s="635"/>
      <c r="BI11" s="635"/>
      <c r="BJ11" s="635"/>
      <c r="BK11" s="635"/>
      <c r="BL11" s="635"/>
      <c r="BM11" s="635"/>
      <c r="BN11" s="636"/>
      <c r="BO11" s="672">
        <v>1.8</v>
      </c>
      <c r="BP11" s="672"/>
      <c r="BQ11" s="672"/>
      <c r="BR11" s="672"/>
      <c r="BS11" s="673">
        <v>7150</v>
      </c>
      <c r="BT11" s="673"/>
      <c r="BU11" s="673"/>
      <c r="BV11" s="673"/>
      <c r="BW11" s="673"/>
      <c r="BX11" s="673"/>
      <c r="BY11" s="673"/>
      <c r="BZ11" s="673"/>
      <c r="CA11" s="673"/>
      <c r="CB11" s="713"/>
      <c r="CD11" s="631" t="s">
        <v>236</v>
      </c>
      <c r="CE11" s="632"/>
      <c r="CF11" s="632"/>
      <c r="CG11" s="632"/>
      <c r="CH11" s="632"/>
      <c r="CI11" s="632"/>
      <c r="CJ11" s="632"/>
      <c r="CK11" s="632"/>
      <c r="CL11" s="632"/>
      <c r="CM11" s="632"/>
      <c r="CN11" s="632"/>
      <c r="CO11" s="632"/>
      <c r="CP11" s="632"/>
      <c r="CQ11" s="633"/>
      <c r="CR11" s="634">
        <v>820493</v>
      </c>
      <c r="CS11" s="635"/>
      <c r="CT11" s="635"/>
      <c r="CU11" s="635"/>
      <c r="CV11" s="635"/>
      <c r="CW11" s="635"/>
      <c r="CX11" s="635"/>
      <c r="CY11" s="636"/>
      <c r="CZ11" s="672">
        <v>6.6</v>
      </c>
      <c r="DA11" s="672"/>
      <c r="DB11" s="672"/>
      <c r="DC11" s="672"/>
      <c r="DD11" s="640">
        <v>122217</v>
      </c>
      <c r="DE11" s="635"/>
      <c r="DF11" s="635"/>
      <c r="DG11" s="635"/>
      <c r="DH11" s="635"/>
      <c r="DI11" s="635"/>
      <c r="DJ11" s="635"/>
      <c r="DK11" s="635"/>
      <c r="DL11" s="635"/>
      <c r="DM11" s="635"/>
      <c r="DN11" s="635"/>
      <c r="DO11" s="635"/>
      <c r="DP11" s="636"/>
      <c r="DQ11" s="640">
        <v>332256</v>
      </c>
      <c r="DR11" s="635"/>
      <c r="DS11" s="635"/>
      <c r="DT11" s="635"/>
      <c r="DU11" s="635"/>
      <c r="DV11" s="635"/>
      <c r="DW11" s="635"/>
      <c r="DX11" s="635"/>
      <c r="DY11" s="635"/>
      <c r="DZ11" s="635"/>
      <c r="EA11" s="635"/>
      <c r="EB11" s="635"/>
      <c r="EC11" s="671"/>
    </row>
    <row r="12" spans="2:143" ht="11.25" customHeight="1" x14ac:dyDescent="0.15">
      <c r="B12" s="631" t="s">
        <v>237</v>
      </c>
      <c r="C12" s="632"/>
      <c r="D12" s="632"/>
      <c r="E12" s="632"/>
      <c r="F12" s="632"/>
      <c r="G12" s="632"/>
      <c r="H12" s="632"/>
      <c r="I12" s="632"/>
      <c r="J12" s="632"/>
      <c r="K12" s="632"/>
      <c r="L12" s="632"/>
      <c r="M12" s="632"/>
      <c r="N12" s="632"/>
      <c r="O12" s="632"/>
      <c r="P12" s="632"/>
      <c r="Q12" s="633"/>
      <c r="R12" s="634">
        <v>6982</v>
      </c>
      <c r="S12" s="635"/>
      <c r="T12" s="635"/>
      <c r="U12" s="635"/>
      <c r="V12" s="635"/>
      <c r="W12" s="635"/>
      <c r="X12" s="635"/>
      <c r="Y12" s="636"/>
      <c r="Z12" s="672">
        <v>0.1</v>
      </c>
      <c r="AA12" s="672"/>
      <c r="AB12" s="672"/>
      <c r="AC12" s="672"/>
      <c r="AD12" s="673">
        <v>6982</v>
      </c>
      <c r="AE12" s="673"/>
      <c r="AF12" s="673"/>
      <c r="AG12" s="673"/>
      <c r="AH12" s="673"/>
      <c r="AI12" s="673"/>
      <c r="AJ12" s="673"/>
      <c r="AK12" s="673"/>
      <c r="AL12" s="637">
        <v>0.1</v>
      </c>
      <c r="AM12" s="638"/>
      <c r="AN12" s="638"/>
      <c r="AO12" s="674"/>
      <c r="AP12" s="631" t="s">
        <v>238</v>
      </c>
      <c r="AQ12" s="632"/>
      <c r="AR12" s="632"/>
      <c r="AS12" s="632"/>
      <c r="AT12" s="632"/>
      <c r="AU12" s="632"/>
      <c r="AV12" s="632"/>
      <c r="AW12" s="632"/>
      <c r="AX12" s="632"/>
      <c r="AY12" s="632"/>
      <c r="AZ12" s="632"/>
      <c r="BA12" s="632"/>
      <c r="BB12" s="632"/>
      <c r="BC12" s="632"/>
      <c r="BD12" s="632"/>
      <c r="BE12" s="632"/>
      <c r="BF12" s="633"/>
      <c r="BG12" s="634">
        <v>645446</v>
      </c>
      <c r="BH12" s="635"/>
      <c r="BI12" s="635"/>
      <c r="BJ12" s="635"/>
      <c r="BK12" s="635"/>
      <c r="BL12" s="635"/>
      <c r="BM12" s="635"/>
      <c r="BN12" s="636"/>
      <c r="BO12" s="672">
        <v>44.8</v>
      </c>
      <c r="BP12" s="672"/>
      <c r="BQ12" s="672"/>
      <c r="BR12" s="672"/>
      <c r="BS12" s="673" t="s">
        <v>122</v>
      </c>
      <c r="BT12" s="673"/>
      <c r="BU12" s="673"/>
      <c r="BV12" s="673"/>
      <c r="BW12" s="673"/>
      <c r="BX12" s="673"/>
      <c r="BY12" s="673"/>
      <c r="BZ12" s="673"/>
      <c r="CA12" s="673"/>
      <c r="CB12" s="713"/>
      <c r="CD12" s="631" t="s">
        <v>239</v>
      </c>
      <c r="CE12" s="632"/>
      <c r="CF12" s="632"/>
      <c r="CG12" s="632"/>
      <c r="CH12" s="632"/>
      <c r="CI12" s="632"/>
      <c r="CJ12" s="632"/>
      <c r="CK12" s="632"/>
      <c r="CL12" s="632"/>
      <c r="CM12" s="632"/>
      <c r="CN12" s="632"/>
      <c r="CO12" s="632"/>
      <c r="CP12" s="632"/>
      <c r="CQ12" s="633"/>
      <c r="CR12" s="634">
        <v>296828</v>
      </c>
      <c r="CS12" s="635"/>
      <c r="CT12" s="635"/>
      <c r="CU12" s="635"/>
      <c r="CV12" s="635"/>
      <c r="CW12" s="635"/>
      <c r="CX12" s="635"/>
      <c r="CY12" s="636"/>
      <c r="CZ12" s="672">
        <v>2.4</v>
      </c>
      <c r="DA12" s="672"/>
      <c r="DB12" s="672"/>
      <c r="DC12" s="672"/>
      <c r="DD12" s="640">
        <v>4438</v>
      </c>
      <c r="DE12" s="635"/>
      <c r="DF12" s="635"/>
      <c r="DG12" s="635"/>
      <c r="DH12" s="635"/>
      <c r="DI12" s="635"/>
      <c r="DJ12" s="635"/>
      <c r="DK12" s="635"/>
      <c r="DL12" s="635"/>
      <c r="DM12" s="635"/>
      <c r="DN12" s="635"/>
      <c r="DO12" s="635"/>
      <c r="DP12" s="636"/>
      <c r="DQ12" s="640">
        <v>134877</v>
      </c>
      <c r="DR12" s="635"/>
      <c r="DS12" s="635"/>
      <c r="DT12" s="635"/>
      <c r="DU12" s="635"/>
      <c r="DV12" s="635"/>
      <c r="DW12" s="635"/>
      <c r="DX12" s="635"/>
      <c r="DY12" s="635"/>
      <c r="DZ12" s="635"/>
      <c r="EA12" s="635"/>
      <c r="EB12" s="635"/>
      <c r="EC12" s="671"/>
    </row>
    <row r="13" spans="2:143" ht="11.25" customHeight="1" x14ac:dyDescent="0.15">
      <c r="B13" s="631" t="s">
        <v>240</v>
      </c>
      <c r="C13" s="632"/>
      <c r="D13" s="632"/>
      <c r="E13" s="632"/>
      <c r="F13" s="632"/>
      <c r="G13" s="632"/>
      <c r="H13" s="632"/>
      <c r="I13" s="632"/>
      <c r="J13" s="632"/>
      <c r="K13" s="632"/>
      <c r="L13" s="632"/>
      <c r="M13" s="632"/>
      <c r="N13" s="632"/>
      <c r="O13" s="632"/>
      <c r="P13" s="632"/>
      <c r="Q13" s="633"/>
      <c r="R13" s="634" t="s">
        <v>122</v>
      </c>
      <c r="S13" s="635"/>
      <c r="T13" s="635"/>
      <c r="U13" s="635"/>
      <c r="V13" s="635"/>
      <c r="W13" s="635"/>
      <c r="X13" s="635"/>
      <c r="Y13" s="636"/>
      <c r="Z13" s="672" t="s">
        <v>122</v>
      </c>
      <c r="AA13" s="672"/>
      <c r="AB13" s="672"/>
      <c r="AC13" s="672"/>
      <c r="AD13" s="673" t="s">
        <v>122</v>
      </c>
      <c r="AE13" s="673"/>
      <c r="AF13" s="673"/>
      <c r="AG13" s="673"/>
      <c r="AH13" s="673"/>
      <c r="AI13" s="673"/>
      <c r="AJ13" s="673"/>
      <c r="AK13" s="673"/>
      <c r="AL13" s="637" t="s">
        <v>122</v>
      </c>
      <c r="AM13" s="638"/>
      <c r="AN13" s="638"/>
      <c r="AO13" s="674"/>
      <c r="AP13" s="631" t="s">
        <v>241</v>
      </c>
      <c r="AQ13" s="632"/>
      <c r="AR13" s="632"/>
      <c r="AS13" s="632"/>
      <c r="AT13" s="632"/>
      <c r="AU13" s="632"/>
      <c r="AV13" s="632"/>
      <c r="AW13" s="632"/>
      <c r="AX13" s="632"/>
      <c r="AY13" s="632"/>
      <c r="AZ13" s="632"/>
      <c r="BA13" s="632"/>
      <c r="BB13" s="632"/>
      <c r="BC13" s="632"/>
      <c r="BD13" s="632"/>
      <c r="BE13" s="632"/>
      <c r="BF13" s="633"/>
      <c r="BG13" s="634">
        <v>644345</v>
      </c>
      <c r="BH13" s="635"/>
      <c r="BI13" s="635"/>
      <c r="BJ13" s="635"/>
      <c r="BK13" s="635"/>
      <c r="BL13" s="635"/>
      <c r="BM13" s="635"/>
      <c r="BN13" s="636"/>
      <c r="BO13" s="672">
        <v>44.7</v>
      </c>
      <c r="BP13" s="672"/>
      <c r="BQ13" s="672"/>
      <c r="BR13" s="672"/>
      <c r="BS13" s="673" t="s">
        <v>122</v>
      </c>
      <c r="BT13" s="673"/>
      <c r="BU13" s="673"/>
      <c r="BV13" s="673"/>
      <c r="BW13" s="673"/>
      <c r="BX13" s="673"/>
      <c r="BY13" s="673"/>
      <c r="BZ13" s="673"/>
      <c r="CA13" s="673"/>
      <c r="CB13" s="713"/>
      <c r="CD13" s="631" t="s">
        <v>242</v>
      </c>
      <c r="CE13" s="632"/>
      <c r="CF13" s="632"/>
      <c r="CG13" s="632"/>
      <c r="CH13" s="632"/>
      <c r="CI13" s="632"/>
      <c r="CJ13" s="632"/>
      <c r="CK13" s="632"/>
      <c r="CL13" s="632"/>
      <c r="CM13" s="632"/>
      <c r="CN13" s="632"/>
      <c r="CO13" s="632"/>
      <c r="CP13" s="632"/>
      <c r="CQ13" s="633"/>
      <c r="CR13" s="634">
        <v>1196766</v>
      </c>
      <c r="CS13" s="635"/>
      <c r="CT13" s="635"/>
      <c r="CU13" s="635"/>
      <c r="CV13" s="635"/>
      <c r="CW13" s="635"/>
      <c r="CX13" s="635"/>
      <c r="CY13" s="636"/>
      <c r="CZ13" s="672">
        <v>9.6</v>
      </c>
      <c r="DA13" s="672"/>
      <c r="DB13" s="672"/>
      <c r="DC13" s="672"/>
      <c r="DD13" s="640">
        <v>710159</v>
      </c>
      <c r="DE13" s="635"/>
      <c r="DF13" s="635"/>
      <c r="DG13" s="635"/>
      <c r="DH13" s="635"/>
      <c r="DI13" s="635"/>
      <c r="DJ13" s="635"/>
      <c r="DK13" s="635"/>
      <c r="DL13" s="635"/>
      <c r="DM13" s="635"/>
      <c r="DN13" s="635"/>
      <c r="DO13" s="635"/>
      <c r="DP13" s="636"/>
      <c r="DQ13" s="640">
        <v>503188</v>
      </c>
      <c r="DR13" s="635"/>
      <c r="DS13" s="635"/>
      <c r="DT13" s="635"/>
      <c r="DU13" s="635"/>
      <c r="DV13" s="635"/>
      <c r="DW13" s="635"/>
      <c r="DX13" s="635"/>
      <c r="DY13" s="635"/>
      <c r="DZ13" s="635"/>
      <c r="EA13" s="635"/>
      <c r="EB13" s="635"/>
      <c r="EC13" s="671"/>
    </row>
    <row r="14" spans="2:143" ht="11.25" customHeight="1" x14ac:dyDescent="0.15">
      <c r="B14" s="631" t="s">
        <v>243</v>
      </c>
      <c r="C14" s="632"/>
      <c r="D14" s="632"/>
      <c r="E14" s="632"/>
      <c r="F14" s="632"/>
      <c r="G14" s="632"/>
      <c r="H14" s="632"/>
      <c r="I14" s="632"/>
      <c r="J14" s="632"/>
      <c r="K14" s="632"/>
      <c r="L14" s="632"/>
      <c r="M14" s="632"/>
      <c r="N14" s="632"/>
      <c r="O14" s="632"/>
      <c r="P14" s="632"/>
      <c r="Q14" s="633"/>
      <c r="R14" s="634">
        <v>1128</v>
      </c>
      <c r="S14" s="635"/>
      <c r="T14" s="635"/>
      <c r="U14" s="635"/>
      <c r="V14" s="635"/>
      <c r="W14" s="635"/>
      <c r="X14" s="635"/>
      <c r="Y14" s="636"/>
      <c r="Z14" s="672">
        <v>0</v>
      </c>
      <c r="AA14" s="672"/>
      <c r="AB14" s="672"/>
      <c r="AC14" s="672"/>
      <c r="AD14" s="673">
        <v>1128</v>
      </c>
      <c r="AE14" s="673"/>
      <c r="AF14" s="673"/>
      <c r="AG14" s="673"/>
      <c r="AH14" s="673"/>
      <c r="AI14" s="673"/>
      <c r="AJ14" s="673"/>
      <c r="AK14" s="673"/>
      <c r="AL14" s="637">
        <v>0</v>
      </c>
      <c r="AM14" s="638"/>
      <c r="AN14" s="638"/>
      <c r="AO14" s="674"/>
      <c r="AP14" s="631" t="s">
        <v>244</v>
      </c>
      <c r="AQ14" s="632"/>
      <c r="AR14" s="632"/>
      <c r="AS14" s="632"/>
      <c r="AT14" s="632"/>
      <c r="AU14" s="632"/>
      <c r="AV14" s="632"/>
      <c r="AW14" s="632"/>
      <c r="AX14" s="632"/>
      <c r="AY14" s="632"/>
      <c r="AZ14" s="632"/>
      <c r="BA14" s="632"/>
      <c r="BB14" s="632"/>
      <c r="BC14" s="632"/>
      <c r="BD14" s="632"/>
      <c r="BE14" s="632"/>
      <c r="BF14" s="633"/>
      <c r="BG14" s="634">
        <v>69424</v>
      </c>
      <c r="BH14" s="635"/>
      <c r="BI14" s="635"/>
      <c r="BJ14" s="635"/>
      <c r="BK14" s="635"/>
      <c r="BL14" s="635"/>
      <c r="BM14" s="635"/>
      <c r="BN14" s="636"/>
      <c r="BO14" s="672">
        <v>4.8</v>
      </c>
      <c r="BP14" s="672"/>
      <c r="BQ14" s="672"/>
      <c r="BR14" s="672"/>
      <c r="BS14" s="673" t="s">
        <v>122</v>
      </c>
      <c r="BT14" s="673"/>
      <c r="BU14" s="673"/>
      <c r="BV14" s="673"/>
      <c r="BW14" s="673"/>
      <c r="BX14" s="673"/>
      <c r="BY14" s="673"/>
      <c r="BZ14" s="673"/>
      <c r="CA14" s="673"/>
      <c r="CB14" s="713"/>
      <c r="CD14" s="631" t="s">
        <v>245</v>
      </c>
      <c r="CE14" s="632"/>
      <c r="CF14" s="632"/>
      <c r="CG14" s="632"/>
      <c r="CH14" s="632"/>
      <c r="CI14" s="632"/>
      <c r="CJ14" s="632"/>
      <c r="CK14" s="632"/>
      <c r="CL14" s="632"/>
      <c r="CM14" s="632"/>
      <c r="CN14" s="632"/>
      <c r="CO14" s="632"/>
      <c r="CP14" s="632"/>
      <c r="CQ14" s="633"/>
      <c r="CR14" s="634">
        <v>389362</v>
      </c>
      <c r="CS14" s="635"/>
      <c r="CT14" s="635"/>
      <c r="CU14" s="635"/>
      <c r="CV14" s="635"/>
      <c r="CW14" s="635"/>
      <c r="CX14" s="635"/>
      <c r="CY14" s="636"/>
      <c r="CZ14" s="672">
        <v>3.1</v>
      </c>
      <c r="DA14" s="672"/>
      <c r="DB14" s="672"/>
      <c r="DC14" s="672"/>
      <c r="DD14" s="640">
        <v>31879</v>
      </c>
      <c r="DE14" s="635"/>
      <c r="DF14" s="635"/>
      <c r="DG14" s="635"/>
      <c r="DH14" s="635"/>
      <c r="DI14" s="635"/>
      <c r="DJ14" s="635"/>
      <c r="DK14" s="635"/>
      <c r="DL14" s="635"/>
      <c r="DM14" s="635"/>
      <c r="DN14" s="635"/>
      <c r="DO14" s="635"/>
      <c r="DP14" s="636"/>
      <c r="DQ14" s="640">
        <v>349227</v>
      </c>
      <c r="DR14" s="635"/>
      <c r="DS14" s="635"/>
      <c r="DT14" s="635"/>
      <c r="DU14" s="635"/>
      <c r="DV14" s="635"/>
      <c r="DW14" s="635"/>
      <c r="DX14" s="635"/>
      <c r="DY14" s="635"/>
      <c r="DZ14" s="635"/>
      <c r="EA14" s="635"/>
      <c r="EB14" s="635"/>
      <c r="EC14" s="671"/>
    </row>
    <row r="15" spans="2:143" ht="11.25" customHeight="1" x14ac:dyDescent="0.15">
      <c r="B15" s="631" t="s">
        <v>246</v>
      </c>
      <c r="C15" s="632"/>
      <c r="D15" s="632"/>
      <c r="E15" s="632"/>
      <c r="F15" s="632"/>
      <c r="G15" s="632"/>
      <c r="H15" s="632"/>
      <c r="I15" s="632"/>
      <c r="J15" s="632"/>
      <c r="K15" s="632"/>
      <c r="L15" s="632"/>
      <c r="M15" s="632"/>
      <c r="N15" s="632"/>
      <c r="O15" s="632"/>
      <c r="P15" s="632"/>
      <c r="Q15" s="633"/>
      <c r="R15" s="634" t="s">
        <v>122</v>
      </c>
      <c r="S15" s="635"/>
      <c r="T15" s="635"/>
      <c r="U15" s="635"/>
      <c r="V15" s="635"/>
      <c r="W15" s="635"/>
      <c r="X15" s="635"/>
      <c r="Y15" s="636"/>
      <c r="Z15" s="672" t="s">
        <v>122</v>
      </c>
      <c r="AA15" s="672"/>
      <c r="AB15" s="672"/>
      <c r="AC15" s="672"/>
      <c r="AD15" s="673" t="s">
        <v>122</v>
      </c>
      <c r="AE15" s="673"/>
      <c r="AF15" s="673"/>
      <c r="AG15" s="673"/>
      <c r="AH15" s="673"/>
      <c r="AI15" s="673"/>
      <c r="AJ15" s="673"/>
      <c r="AK15" s="673"/>
      <c r="AL15" s="637" t="s">
        <v>122</v>
      </c>
      <c r="AM15" s="638"/>
      <c r="AN15" s="638"/>
      <c r="AO15" s="674"/>
      <c r="AP15" s="631" t="s">
        <v>247</v>
      </c>
      <c r="AQ15" s="632"/>
      <c r="AR15" s="632"/>
      <c r="AS15" s="632"/>
      <c r="AT15" s="632"/>
      <c r="AU15" s="632"/>
      <c r="AV15" s="632"/>
      <c r="AW15" s="632"/>
      <c r="AX15" s="632"/>
      <c r="AY15" s="632"/>
      <c r="AZ15" s="632"/>
      <c r="BA15" s="632"/>
      <c r="BB15" s="632"/>
      <c r="BC15" s="632"/>
      <c r="BD15" s="632"/>
      <c r="BE15" s="632"/>
      <c r="BF15" s="633"/>
      <c r="BG15" s="634">
        <v>131987</v>
      </c>
      <c r="BH15" s="635"/>
      <c r="BI15" s="635"/>
      <c r="BJ15" s="635"/>
      <c r="BK15" s="635"/>
      <c r="BL15" s="635"/>
      <c r="BM15" s="635"/>
      <c r="BN15" s="636"/>
      <c r="BO15" s="672">
        <v>9.1999999999999993</v>
      </c>
      <c r="BP15" s="672"/>
      <c r="BQ15" s="672"/>
      <c r="BR15" s="672"/>
      <c r="BS15" s="673" t="s">
        <v>122</v>
      </c>
      <c r="BT15" s="673"/>
      <c r="BU15" s="673"/>
      <c r="BV15" s="673"/>
      <c r="BW15" s="673"/>
      <c r="BX15" s="673"/>
      <c r="BY15" s="673"/>
      <c r="BZ15" s="673"/>
      <c r="CA15" s="673"/>
      <c r="CB15" s="713"/>
      <c r="CD15" s="631" t="s">
        <v>248</v>
      </c>
      <c r="CE15" s="632"/>
      <c r="CF15" s="632"/>
      <c r="CG15" s="632"/>
      <c r="CH15" s="632"/>
      <c r="CI15" s="632"/>
      <c r="CJ15" s="632"/>
      <c r="CK15" s="632"/>
      <c r="CL15" s="632"/>
      <c r="CM15" s="632"/>
      <c r="CN15" s="632"/>
      <c r="CO15" s="632"/>
      <c r="CP15" s="632"/>
      <c r="CQ15" s="633"/>
      <c r="CR15" s="634">
        <v>1339637</v>
      </c>
      <c r="CS15" s="635"/>
      <c r="CT15" s="635"/>
      <c r="CU15" s="635"/>
      <c r="CV15" s="635"/>
      <c r="CW15" s="635"/>
      <c r="CX15" s="635"/>
      <c r="CY15" s="636"/>
      <c r="CZ15" s="672">
        <v>10.8</v>
      </c>
      <c r="DA15" s="672"/>
      <c r="DB15" s="672"/>
      <c r="DC15" s="672"/>
      <c r="DD15" s="640">
        <v>534111</v>
      </c>
      <c r="DE15" s="635"/>
      <c r="DF15" s="635"/>
      <c r="DG15" s="635"/>
      <c r="DH15" s="635"/>
      <c r="DI15" s="635"/>
      <c r="DJ15" s="635"/>
      <c r="DK15" s="635"/>
      <c r="DL15" s="635"/>
      <c r="DM15" s="635"/>
      <c r="DN15" s="635"/>
      <c r="DO15" s="635"/>
      <c r="DP15" s="636"/>
      <c r="DQ15" s="640">
        <v>723226</v>
      </c>
      <c r="DR15" s="635"/>
      <c r="DS15" s="635"/>
      <c r="DT15" s="635"/>
      <c r="DU15" s="635"/>
      <c r="DV15" s="635"/>
      <c r="DW15" s="635"/>
      <c r="DX15" s="635"/>
      <c r="DY15" s="635"/>
      <c r="DZ15" s="635"/>
      <c r="EA15" s="635"/>
      <c r="EB15" s="635"/>
      <c r="EC15" s="671"/>
    </row>
    <row r="16" spans="2:143" ht="11.25" customHeight="1" x14ac:dyDescent="0.15">
      <c r="B16" s="631" t="s">
        <v>249</v>
      </c>
      <c r="C16" s="632"/>
      <c r="D16" s="632"/>
      <c r="E16" s="632"/>
      <c r="F16" s="632"/>
      <c r="G16" s="632"/>
      <c r="H16" s="632"/>
      <c r="I16" s="632"/>
      <c r="J16" s="632"/>
      <c r="K16" s="632"/>
      <c r="L16" s="632"/>
      <c r="M16" s="632"/>
      <c r="N16" s="632"/>
      <c r="O16" s="632"/>
      <c r="P16" s="632"/>
      <c r="Q16" s="633"/>
      <c r="R16" s="634">
        <v>14968</v>
      </c>
      <c r="S16" s="635"/>
      <c r="T16" s="635"/>
      <c r="U16" s="635"/>
      <c r="V16" s="635"/>
      <c r="W16" s="635"/>
      <c r="X16" s="635"/>
      <c r="Y16" s="636"/>
      <c r="Z16" s="672">
        <v>0.1</v>
      </c>
      <c r="AA16" s="672"/>
      <c r="AB16" s="672"/>
      <c r="AC16" s="672"/>
      <c r="AD16" s="673">
        <v>14968</v>
      </c>
      <c r="AE16" s="673"/>
      <c r="AF16" s="673"/>
      <c r="AG16" s="673"/>
      <c r="AH16" s="673"/>
      <c r="AI16" s="673"/>
      <c r="AJ16" s="673"/>
      <c r="AK16" s="673"/>
      <c r="AL16" s="637">
        <v>0.2</v>
      </c>
      <c r="AM16" s="638"/>
      <c r="AN16" s="638"/>
      <c r="AO16" s="674"/>
      <c r="AP16" s="631" t="s">
        <v>250</v>
      </c>
      <c r="AQ16" s="632"/>
      <c r="AR16" s="632"/>
      <c r="AS16" s="632"/>
      <c r="AT16" s="632"/>
      <c r="AU16" s="632"/>
      <c r="AV16" s="632"/>
      <c r="AW16" s="632"/>
      <c r="AX16" s="632"/>
      <c r="AY16" s="632"/>
      <c r="AZ16" s="632"/>
      <c r="BA16" s="632"/>
      <c r="BB16" s="632"/>
      <c r="BC16" s="632"/>
      <c r="BD16" s="632"/>
      <c r="BE16" s="632"/>
      <c r="BF16" s="633"/>
      <c r="BG16" s="634" t="s">
        <v>122</v>
      </c>
      <c r="BH16" s="635"/>
      <c r="BI16" s="635"/>
      <c r="BJ16" s="635"/>
      <c r="BK16" s="635"/>
      <c r="BL16" s="635"/>
      <c r="BM16" s="635"/>
      <c r="BN16" s="636"/>
      <c r="BO16" s="672" t="s">
        <v>122</v>
      </c>
      <c r="BP16" s="672"/>
      <c r="BQ16" s="672"/>
      <c r="BR16" s="672"/>
      <c r="BS16" s="673" t="s">
        <v>122</v>
      </c>
      <c r="BT16" s="673"/>
      <c r="BU16" s="673"/>
      <c r="BV16" s="673"/>
      <c r="BW16" s="673"/>
      <c r="BX16" s="673"/>
      <c r="BY16" s="673"/>
      <c r="BZ16" s="673"/>
      <c r="CA16" s="673"/>
      <c r="CB16" s="713"/>
      <c r="CD16" s="631" t="s">
        <v>251</v>
      </c>
      <c r="CE16" s="632"/>
      <c r="CF16" s="632"/>
      <c r="CG16" s="632"/>
      <c r="CH16" s="632"/>
      <c r="CI16" s="632"/>
      <c r="CJ16" s="632"/>
      <c r="CK16" s="632"/>
      <c r="CL16" s="632"/>
      <c r="CM16" s="632"/>
      <c r="CN16" s="632"/>
      <c r="CO16" s="632"/>
      <c r="CP16" s="632"/>
      <c r="CQ16" s="633"/>
      <c r="CR16" s="634">
        <v>707075</v>
      </c>
      <c r="CS16" s="635"/>
      <c r="CT16" s="635"/>
      <c r="CU16" s="635"/>
      <c r="CV16" s="635"/>
      <c r="CW16" s="635"/>
      <c r="CX16" s="635"/>
      <c r="CY16" s="636"/>
      <c r="CZ16" s="672">
        <v>5.7</v>
      </c>
      <c r="DA16" s="672"/>
      <c r="DB16" s="672"/>
      <c r="DC16" s="672"/>
      <c r="DD16" s="640" t="s">
        <v>122</v>
      </c>
      <c r="DE16" s="635"/>
      <c r="DF16" s="635"/>
      <c r="DG16" s="635"/>
      <c r="DH16" s="635"/>
      <c r="DI16" s="635"/>
      <c r="DJ16" s="635"/>
      <c r="DK16" s="635"/>
      <c r="DL16" s="635"/>
      <c r="DM16" s="635"/>
      <c r="DN16" s="635"/>
      <c r="DO16" s="635"/>
      <c r="DP16" s="636"/>
      <c r="DQ16" s="640">
        <v>12024</v>
      </c>
      <c r="DR16" s="635"/>
      <c r="DS16" s="635"/>
      <c r="DT16" s="635"/>
      <c r="DU16" s="635"/>
      <c r="DV16" s="635"/>
      <c r="DW16" s="635"/>
      <c r="DX16" s="635"/>
      <c r="DY16" s="635"/>
      <c r="DZ16" s="635"/>
      <c r="EA16" s="635"/>
      <c r="EB16" s="635"/>
      <c r="EC16" s="671"/>
    </row>
    <row r="17" spans="2:133" ht="11.25" customHeight="1" x14ac:dyDescent="0.15">
      <c r="B17" s="631" t="s">
        <v>252</v>
      </c>
      <c r="C17" s="632"/>
      <c r="D17" s="632"/>
      <c r="E17" s="632"/>
      <c r="F17" s="632"/>
      <c r="G17" s="632"/>
      <c r="H17" s="632"/>
      <c r="I17" s="632"/>
      <c r="J17" s="632"/>
      <c r="K17" s="632"/>
      <c r="L17" s="632"/>
      <c r="M17" s="632"/>
      <c r="N17" s="632"/>
      <c r="O17" s="632"/>
      <c r="P17" s="632"/>
      <c r="Q17" s="633"/>
      <c r="R17" s="634">
        <v>23424</v>
      </c>
      <c r="S17" s="635"/>
      <c r="T17" s="635"/>
      <c r="U17" s="635"/>
      <c r="V17" s="635"/>
      <c r="W17" s="635"/>
      <c r="X17" s="635"/>
      <c r="Y17" s="636"/>
      <c r="Z17" s="672">
        <v>0.2</v>
      </c>
      <c r="AA17" s="672"/>
      <c r="AB17" s="672"/>
      <c r="AC17" s="672"/>
      <c r="AD17" s="673">
        <v>23424</v>
      </c>
      <c r="AE17" s="673"/>
      <c r="AF17" s="673"/>
      <c r="AG17" s="673"/>
      <c r="AH17" s="673"/>
      <c r="AI17" s="673"/>
      <c r="AJ17" s="673"/>
      <c r="AK17" s="673"/>
      <c r="AL17" s="637">
        <v>0.4</v>
      </c>
      <c r="AM17" s="638"/>
      <c r="AN17" s="638"/>
      <c r="AO17" s="674"/>
      <c r="AP17" s="631" t="s">
        <v>253</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13"/>
      <c r="CD17" s="631" t="s">
        <v>254</v>
      </c>
      <c r="CE17" s="632"/>
      <c r="CF17" s="632"/>
      <c r="CG17" s="632"/>
      <c r="CH17" s="632"/>
      <c r="CI17" s="632"/>
      <c r="CJ17" s="632"/>
      <c r="CK17" s="632"/>
      <c r="CL17" s="632"/>
      <c r="CM17" s="632"/>
      <c r="CN17" s="632"/>
      <c r="CO17" s="632"/>
      <c r="CP17" s="632"/>
      <c r="CQ17" s="633"/>
      <c r="CR17" s="634">
        <v>1300278</v>
      </c>
      <c r="CS17" s="635"/>
      <c r="CT17" s="635"/>
      <c r="CU17" s="635"/>
      <c r="CV17" s="635"/>
      <c r="CW17" s="635"/>
      <c r="CX17" s="635"/>
      <c r="CY17" s="636"/>
      <c r="CZ17" s="672">
        <v>10.4</v>
      </c>
      <c r="DA17" s="672"/>
      <c r="DB17" s="672"/>
      <c r="DC17" s="672"/>
      <c r="DD17" s="640" t="s">
        <v>122</v>
      </c>
      <c r="DE17" s="635"/>
      <c r="DF17" s="635"/>
      <c r="DG17" s="635"/>
      <c r="DH17" s="635"/>
      <c r="DI17" s="635"/>
      <c r="DJ17" s="635"/>
      <c r="DK17" s="635"/>
      <c r="DL17" s="635"/>
      <c r="DM17" s="635"/>
      <c r="DN17" s="635"/>
      <c r="DO17" s="635"/>
      <c r="DP17" s="636"/>
      <c r="DQ17" s="640">
        <v>1294189</v>
      </c>
      <c r="DR17" s="635"/>
      <c r="DS17" s="635"/>
      <c r="DT17" s="635"/>
      <c r="DU17" s="635"/>
      <c r="DV17" s="635"/>
      <c r="DW17" s="635"/>
      <c r="DX17" s="635"/>
      <c r="DY17" s="635"/>
      <c r="DZ17" s="635"/>
      <c r="EA17" s="635"/>
      <c r="EB17" s="635"/>
      <c r="EC17" s="671"/>
    </row>
    <row r="18" spans="2:133" ht="11.25" customHeight="1" x14ac:dyDescent="0.15">
      <c r="B18" s="631" t="s">
        <v>255</v>
      </c>
      <c r="C18" s="632"/>
      <c r="D18" s="632"/>
      <c r="E18" s="632"/>
      <c r="F18" s="632"/>
      <c r="G18" s="632"/>
      <c r="H18" s="632"/>
      <c r="I18" s="632"/>
      <c r="J18" s="632"/>
      <c r="K18" s="632"/>
      <c r="L18" s="632"/>
      <c r="M18" s="632"/>
      <c r="N18" s="632"/>
      <c r="O18" s="632"/>
      <c r="P18" s="632"/>
      <c r="Q18" s="633"/>
      <c r="R18" s="634">
        <v>9461</v>
      </c>
      <c r="S18" s="635"/>
      <c r="T18" s="635"/>
      <c r="U18" s="635"/>
      <c r="V18" s="635"/>
      <c r="W18" s="635"/>
      <c r="X18" s="635"/>
      <c r="Y18" s="636"/>
      <c r="Z18" s="672">
        <v>0.1</v>
      </c>
      <c r="AA18" s="672"/>
      <c r="AB18" s="672"/>
      <c r="AC18" s="672"/>
      <c r="AD18" s="673">
        <v>9461</v>
      </c>
      <c r="AE18" s="673"/>
      <c r="AF18" s="673"/>
      <c r="AG18" s="673"/>
      <c r="AH18" s="673"/>
      <c r="AI18" s="673"/>
      <c r="AJ18" s="673"/>
      <c r="AK18" s="673"/>
      <c r="AL18" s="637">
        <v>0.1</v>
      </c>
      <c r="AM18" s="638"/>
      <c r="AN18" s="638"/>
      <c r="AO18" s="674"/>
      <c r="AP18" s="631" t="s">
        <v>256</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13"/>
      <c r="CD18" s="631" t="s">
        <v>257</v>
      </c>
      <c r="CE18" s="632"/>
      <c r="CF18" s="632"/>
      <c r="CG18" s="632"/>
      <c r="CH18" s="632"/>
      <c r="CI18" s="632"/>
      <c r="CJ18" s="632"/>
      <c r="CK18" s="632"/>
      <c r="CL18" s="632"/>
      <c r="CM18" s="632"/>
      <c r="CN18" s="632"/>
      <c r="CO18" s="632"/>
      <c r="CP18" s="632"/>
      <c r="CQ18" s="633"/>
      <c r="CR18" s="634" t="s">
        <v>122</v>
      </c>
      <c r="CS18" s="635"/>
      <c r="CT18" s="635"/>
      <c r="CU18" s="635"/>
      <c r="CV18" s="635"/>
      <c r="CW18" s="635"/>
      <c r="CX18" s="635"/>
      <c r="CY18" s="636"/>
      <c r="CZ18" s="672" t="s">
        <v>122</v>
      </c>
      <c r="DA18" s="672"/>
      <c r="DB18" s="672"/>
      <c r="DC18" s="672"/>
      <c r="DD18" s="640" t="s">
        <v>122</v>
      </c>
      <c r="DE18" s="635"/>
      <c r="DF18" s="635"/>
      <c r="DG18" s="635"/>
      <c r="DH18" s="635"/>
      <c r="DI18" s="635"/>
      <c r="DJ18" s="635"/>
      <c r="DK18" s="635"/>
      <c r="DL18" s="635"/>
      <c r="DM18" s="635"/>
      <c r="DN18" s="635"/>
      <c r="DO18" s="635"/>
      <c r="DP18" s="636"/>
      <c r="DQ18" s="640" t="s">
        <v>122</v>
      </c>
      <c r="DR18" s="635"/>
      <c r="DS18" s="635"/>
      <c r="DT18" s="635"/>
      <c r="DU18" s="635"/>
      <c r="DV18" s="635"/>
      <c r="DW18" s="635"/>
      <c r="DX18" s="635"/>
      <c r="DY18" s="635"/>
      <c r="DZ18" s="635"/>
      <c r="EA18" s="635"/>
      <c r="EB18" s="635"/>
      <c r="EC18" s="671"/>
    </row>
    <row r="19" spans="2:133" ht="11.25" customHeight="1" x14ac:dyDescent="0.15">
      <c r="B19" s="631" t="s">
        <v>258</v>
      </c>
      <c r="C19" s="632"/>
      <c r="D19" s="632"/>
      <c r="E19" s="632"/>
      <c r="F19" s="632"/>
      <c r="G19" s="632"/>
      <c r="H19" s="632"/>
      <c r="I19" s="632"/>
      <c r="J19" s="632"/>
      <c r="K19" s="632"/>
      <c r="L19" s="632"/>
      <c r="M19" s="632"/>
      <c r="N19" s="632"/>
      <c r="O19" s="632"/>
      <c r="P19" s="632"/>
      <c r="Q19" s="633"/>
      <c r="R19" s="634">
        <v>9125</v>
      </c>
      <c r="S19" s="635"/>
      <c r="T19" s="635"/>
      <c r="U19" s="635"/>
      <c r="V19" s="635"/>
      <c r="W19" s="635"/>
      <c r="X19" s="635"/>
      <c r="Y19" s="636"/>
      <c r="Z19" s="672">
        <v>0.1</v>
      </c>
      <c r="AA19" s="672"/>
      <c r="AB19" s="672"/>
      <c r="AC19" s="672"/>
      <c r="AD19" s="673">
        <v>9125</v>
      </c>
      <c r="AE19" s="673"/>
      <c r="AF19" s="673"/>
      <c r="AG19" s="673"/>
      <c r="AH19" s="673"/>
      <c r="AI19" s="673"/>
      <c r="AJ19" s="673"/>
      <c r="AK19" s="673"/>
      <c r="AL19" s="637">
        <v>0.1</v>
      </c>
      <c r="AM19" s="638"/>
      <c r="AN19" s="638"/>
      <c r="AO19" s="674"/>
      <c r="AP19" s="631" t="s">
        <v>259</v>
      </c>
      <c r="AQ19" s="632"/>
      <c r="AR19" s="632"/>
      <c r="AS19" s="632"/>
      <c r="AT19" s="632"/>
      <c r="AU19" s="632"/>
      <c r="AV19" s="632"/>
      <c r="AW19" s="632"/>
      <c r="AX19" s="632"/>
      <c r="AY19" s="632"/>
      <c r="AZ19" s="632"/>
      <c r="BA19" s="632"/>
      <c r="BB19" s="632"/>
      <c r="BC19" s="632"/>
      <c r="BD19" s="632"/>
      <c r="BE19" s="632"/>
      <c r="BF19" s="633"/>
      <c r="BG19" s="634">
        <v>32062</v>
      </c>
      <c r="BH19" s="635"/>
      <c r="BI19" s="635"/>
      <c r="BJ19" s="635"/>
      <c r="BK19" s="635"/>
      <c r="BL19" s="635"/>
      <c r="BM19" s="635"/>
      <c r="BN19" s="636"/>
      <c r="BO19" s="672">
        <v>2.2000000000000002</v>
      </c>
      <c r="BP19" s="672"/>
      <c r="BQ19" s="672"/>
      <c r="BR19" s="672"/>
      <c r="BS19" s="673" t="s">
        <v>122</v>
      </c>
      <c r="BT19" s="673"/>
      <c r="BU19" s="673"/>
      <c r="BV19" s="673"/>
      <c r="BW19" s="673"/>
      <c r="BX19" s="673"/>
      <c r="BY19" s="673"/>
      <c r="BZ19" s="673"/>
      <c r="CA19" s="673"/>
      <c r="CB19" s="713"/>
      <c r="CD19" s="631" t="s">
        <v>260</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15">
      <c r="B20" s="701" t="s">
        <v>261</v>
      </c>
      <c r="C20" s="702"/>
      <c r="D20" s="702"/>
      <c r="E20" s="702"/>
      <c r="F20" s="702"/>
      <c r="G20" s="702"/>
      <c r="H20" s="702"/>
      <c r="I20" s="702"/>
      <c r="J20" s="702"/>
      <c r="K20" s="702"/>
      <c r="L20" s="702"/>
      <c r="M20" s="702"/>
      <c r="N20" s="702"/>
      <c r="O20" s="702"/>
      <c r="P20" s="702"/>
      <c r="Q20" s="703"/>
      <c r="R20" s="634">
        <v>336</v>
      </c>
      <c r="S20" s="635"/>
      <c r="T20" s="635"/>
      <c r="U20" s="635"/>
      <c r="V20" s="635"/>
      <c r="W20" s="635"/>
      <c r="X20" s="635"/>
      <c r="Y20" s="636"/>
      <c r="Z20" s="672">
        <v>0</v>
      </c>
      <c r="AA20" s="672"/>
      <c r="AB20" s="672"/>
      <c r="AC20" s="672"/>
      <c r="AD20" s="673">
        <v>336</v>
      </c>
      <c r="AE20" s="673"/>
      <c r="AF20" s="673"/>
      <c r="AG20" s="673"/>
      <c r="AH20" s="673"/>
      <c r="AI20" s="673"/>
      <c r="AJ20" s="673"/>
      <c r="AK20" s="673"/>
      <c r="AL20" s="637">
        <v>0</v>
      </c>
      <c r="AM20" s="638"/>
      <c r="AN20" s="638"/>
      <c r="AO20" s="674"/>
      <c r="AP20" s="631" t="s">
        <v>262</v>
      </c>
      <c r="AQ20" s="632"/>
      <c r="AR20" s="632"/>
      <c r="AS20" s="632"/>
      <c r="AT20" s="632"/>
      <c r="AU20" s="632"/>
      <c r="AV20" s="632"/>
      <c r="AW20" s="632"/>
      <c r="AX20" s="632"/>
      <c r="AY20" s="632"/>
      <c r="AZ20" s="632"/>
      <c r="BA20" s="632"/>
      <c r="BB20" s="632"/>
      <c r="BC20" s="632"/>
      <c r="BD20" s="632"/>
      <c r="BE20" s="632"/>
      <c r="BF20" s="633"/>
      <c r="BG20" s="634">
        <v>32062</v>
      </c>
      <c r="BH20" s="635"/>
      <c r="BI20" s="635"/>
      <c r="BJ20" s="635"/>
      <c r="BK20" s="635"/>
      <c r="BL20" s="635"/>
      <c r="BM20" s="635"/>
      <c r="BN20" s="636"/>
      <c r="BO20" s="672">
        <v>2.2000000000000002</v>
      </c>
      <c r="BP20" s="672"/>
      <c r="BQ20" s="672"/>
      <c r="BR20" s="672"/>
      <c r="BS20" s="673" t="s">
        <v>122</v>
      </c>
      <c r="BT20" s="673"/>
      <c r="BU20" s="673"/>
      <c r="BV20" s="673"/>
      <c r="BW20" s="673"/>
      <c r="BX20" s="673"/>
      <c r="BY20" s="673"/>
      <c r="BZ20" s="673"/>
      <c r="CA20" s="673"/>
      <c r="CB20" s="713"/>
      <c r="CD20" s="631" t="s">
        <v>263</v>
      </c>
      <c r="CE20" s="632"/>
      <c r="CF20" s="632"/>
      <c r="CG20" s="632"/>
      <c r="CH20" s="632"/>
      <c r="CI20" s="632"/>
      <c r="CJ20" s="632"/>
      <c r="CK20" s="632"/>
      <c r="CL20" s="632"/>
      <c r="CM20" s="632"/>
      <c r="CN20" s="632"/>
      <c r="CO20" s="632"/>
      <c r="CP20" s="632"/>
      <c r="CQ20" s="633"/>
      <c r="CR20" s="634">
        <v>12452555</v>
      </c>
      <c r="CS20" s="635"/>
      <c r="CT20" s="635"/>
      <c r="CU20" s="635"/>
      <c r="CV20" s="635"/>
      <c r="CW20" s="635"/>
      <c r="CX20" s="635"/>
      <c r="CY20" s="636"/>
      <c r="CZ20" s="672">
        <v>100</v>
      </c>
      <c r="DA20" s="672"/>
      <c r="DB20" s="672"/>
      <c r="DC20" s="672"/>
      <c r="DD20" s="640">
        <v>1673511</v>
      </c>
      <c r="DE20" s="635"/>
      <c r="DF20" s="635"/>
      <c r="DG20" s="635"/>
      <c r="DH20" s="635"/>
      <c r="DI20" s="635"/>
      <c r="DJ20" s="635"/>
      <c r="DK20" s="635"/>
      <c r="DL20" s="635"/>
      <c r="DM20" s="635"/>
      <c r="DN20" s="635"/>
      <c r="DO20" s="635"/>
      <c r="DP20" s="636"/>
      <c r="DQ20" s="640">
        <v>7826823</v>
      </c>
      <c r="DR20" s="635"/>
      <c r="DS20" s="635"/>
      <c r="DT20" s="635"/>
      <c r="DU20" s="635"/>
      <c r="DV20" s="635"/>
      <c r="DW20" s="635"/>
      <c r="DX20" s="635"/>
      <c r="DY20" s="635"/>
      <c r="DZ20" s="635"/>
      <c r="EA20" s="635"/>
      <c r="EB20" s="635"/>
      <c r="EC20" s="671"/>
    </row>
    <row r="21" spans="2:133" ht="11.25" customHeight="1" x14ac:dyDescent="0.15">
      <c r="B21" s="631" t="s">
        <v>264</v>
      </c>
      <c r="C21" s="632"/>
      <c r="D21" s="632"/>
      <c r="E21" s="632"/>
      <c r="F21" s="632"/>
      <c r="G21" s="632"/>
      <c r="H21" s="632"/>
      <c r="I21" s="632"/>
      <c r="J21" s="632"/>
      <c r="K21" s="632"/>
      <c r="L21" s="632"/>
      <c r="M21" s="632"/>
      <c r="N21" s="632"/>
      <c r="O21" s="632"/>
      <c r="P21" s="632"/>
      <c r="Q21" s="633"/>
      <c r="R21" s="634">
        <v>5352191</v>
      </c>
      <c r="S21" s="635"/>
      <c r="T21" s="635"/>
      <c r="U21" s="635"/>
      <c r="V21" s="635"/>
      <c r="W21" s="635"/>
      <c r="X21" s="635"/>
      <c r="Y21" s="636"/>
      <c r="Z21" s="672">
        <v>41.2</v>
      </c>
      <c r="AA21" s="672"/>
      <c r="AB21" s="672"/>
      <c r="AC21" s="672"/>
      <c r="AD21" s="673">
        <v>4690148</v>
      </c>
      <c r="AE21" s="673"/>
      <c r="AF21" s="673"/>
      <c r="AG21" s="673"/>
      <c r="AH21" s="673"/>
      <c r="AI21" s="673"/>
      <c r="AJ21" s="673"/>
      <c r="AK21" s="673"/>
      <c r="AL21" s="637">
        <v>70.2</v>
      </c>
      <c r="AM21" s="638"/>
      <c r="AN21" s="638"/>
      <c r="AO21" s="674"/>
      <c r="AP21" s="631" t="s">
        <v>265</v>
      </c>
      <c r="AQ21" s="711"/>
      <c r="AR21" s="711"/>
      <c r="AS21" s="711"/>
      <c r="AT21" s="711"/>
      <c r="AU21" s="711"/>
      <c r="AV21" s="711"/>
      <c r="AW21" s="711"/>
      <c r="AX21" s="711"/>
      <c r="AY21" s="711"/>
      <c r="AZ21" s="711"/>
      <c r="BA21" s="711"/>
      <c r="BB21" s="711"/>
      <c r="BC21" s="711"/>
      <c r="BD21" s="711"/>
      <c r="BE21" s="711"/>
      <c r="BF21" s="712"/>
      <c r="BG21" s="634">
        <v>4298</v>
      </c>
      <c r="BH21" s="635"/>
      <c r="BI21" s="635"/>
      <c r="BJ21" s="635"/>
      <c r="BK21" s="635"/>
      <c r="BL21" s="635"/>
      <c r="BM21" s="635"/>
      <c r="BN21" s="636"/>
      <c r="BO21" s="672">
        <v>0.3</v>
      </c>
      <c r="BP21" s="672"/>
      <c r="BQ21" s="672"/>
      <c r="BR21" s="672"/>
      <c r="BS21" s="673" t="s">
        <v>122</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15">
      <c r="B22" s="631" t="s">
        <v>266</v>
      </c>
      <c r="C22" s="632"/>
      <c r="D22" s="632"/>
      <c r="E22" s="632"/>
      <c r="F22" s="632"/>
      <c r="G22" s="632"/>
      <c r="H22" s="632"/>
      <c r="I22" s="632"/>
      <c r="J22" s="632"/>
      <c r="K22" s="632"/>
      <c r="L22" s="632"/>
      <c r="M22" s="632"/>
      <c r="N22" s="632"/>
      <c r="O22" s="632"/>
      <c r="P22" s="632"/>
      <c r="Q22" s="633"/>
      <c r="R22" s="634">
        <v>4690148</v>
      </c>
      <c r="S22" s="635"/>
      <c r="T22" s="635"/>
      <c r="U22" s="635"/>
      <c r="V22" s="635"/>
      <c r="W22" s="635"/>
      <c r="X22" s="635"/>
      <c r="Y22" s="636"/>
      <c r="Z22" s="672">
        <v>36.1</v>
      </c>
      <c r="AA22" s="672"/>
      <c r="AB22" s="672"/>
      <c r="AC22" s="672"/>
      <c r="AD22" s="673">
        <v>4690148</v>
      </c>
      <c r="AE22" s="673"/>
      <c r="AF22" s="673"/>
      <c r="AG22" s="673"/>
      <c r="AH22" s="673"/>
      <c r="AI22" s="673"/>
      <c r="AJ22" s="673"/>
      <c r="AK22" s="673"/>
      <c r="AL22" s="637">
        <v>70.2</v>
      </c>
      <c r="AM22" s="638"/>
      <c r="AN22" s="638"/>
      <c r="AO22" s="674"/>
      <c r="AP22" s="631" t="s">
        <v>267</v>
      </c>
      <c r="AQ22" s="711"/>
      <c r="AR22" s="711"/>
      <c r="AS22" s="711"/>
      <c r="AT22" s="711"/>
      <c r="AU22" s="711"/>
      <c r="AV22" s="711"/>
      <c r="AW22" s="711"/>
      <c r="AX22" s="711"/>
      <c r="AY22" s="711"/>
      <c r="AZ22" s="711"/>
      <c r="BA22" s="711"/>
      <c r="BB22" s="711"/>
      <c r="BC22" s="711"/>
      <c r="BD22" s="711"/>
      <c r="BE22" s="711"/>
      <c r="BF22" s="712"/>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13"/>
      <c r="CD22" s="686" t="s">
        <v>268</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15">
      <c r="B23" s="631" t="s">
        <v>269</v>
      </c>
      <c r="C23" s="632"/>
      <c r="D23" s="632"/>
      <c r="E23" s="632"/>
      <c r="F23" s="632"/>
      <c r="G23" s="632"/>
      <c r="H23" s="632"/>
      <c r="I23" s="632"/>
      <c r="J23" s="632"/>
      <c r="K23" s="632"/>
      <c r="L23" s="632"/>
      <c r="M23" s="632"/>
      <c r="N23" s="632"/>
      <c r="O23" s="632"/>
      <c r="P23" s="632"/>
      <c r="Q23" s="633"/>
      <c r="R23" s="634">
        <v>662043</v>
      </c>
      <c r="S23" s="635"/>
      <c r="T23" s="635"/>
      <c r="U23" s="635"/>
      <c r="V23" s="635"/>
      <c r="W23" s="635"/>
      <c r="X23" s="635"/>
      <c r="Y23" s="636"/>
      <c r="Z23" s="672">
        <v>5.0999999999999996</v>
      </c>
      <c r="AA23" s="672"/>
      <c r="AB23" s="672"/>
      <c r="AC23" s="672"/>
      <c r="AD23" s="673" t="s">
        <v>122</v>
      </c>
      <c r="AE23" s="673"/>
      <c r="AF23" s="673"/>
      <c r="AG23" s="673"/>
      <c r="AH23" s="673"/>
      <c r="AI23" s="673"/>
      <c r="AJ23" s="673"/>
      <c r="AK23" s="673"/>
      <c r="AL23" s="637" t="s">
        <v>122</v>
      </c>
      <c r="AM23" s="638"/>
      <c r="AN23" s="638"/>
      <c r="AO23" s="674"/>
      <c r="AP23" s="631" t="s">
        <v>270</v>
      </c>
      <c r="AQ23" s="711"/>
      <c r="AR23" s="711"/>
      <c r="AS23" s="711"/>
      <c r="AT23" s="711"/>
      <c r="AU23" s="711"/>
      <c r="AV23" s="711"/>
      <c r="AW23" s="711"/>
      <c r="AX23" s="711"/>
      <c r="AY23" s="711"/>
      <c r="AZ23" s="711"/>
      <c r="BA23" s="711"/>
      <c r="BB23" s="711"/>
      <c r="BC23" s="711"/>
      <c r="BD23" s="711"/>
      <c r="BE23" s="711"/>
      <c r="BF23" s="712"/>
      <c r="BG23" s="634">
        <v>27764</v>
      </c>
      <c r="BH23" s="635"/>
      <c r="BI23" s="635"/>
      <c r="BJ23" s="635"/>
      <c r="BK23" s="635"/>
      <c r="BL23" s="635"/>
      <c r="BM23" s="635"/>
      <c r="BN23" s="636"/>
      <c r="BO23" s="672">
        <v>1.9</v>
      </c>
      <c r="BP23" s="672"/>
      <c r="BQ23" s="672"/>
      <c r="BR23" s="672"/>
      <c r="BS23" s="673" t="s">
        <v>122</v>
      </c>
      <c r="BT23" s="673"/>
      <c r="BU23" s="673"/>
      <c r="BV23" s="673"/>
      <c r="BW23" s="673"/>
      <c r="BX23" s="673"/>
      <c r="BY23" s="673"/>
      <c r="BZ23" s="673"/>
      <c r="CA23" s="673"/>
      <c r="CB23" s="713"/>
      <c r="CD23" s="686" t="s">
        <v>210</v>
      </c>
      <c r="CE23" s="687"/>
      <c r="CF23" s="687"/>
      <c r="CG23" s="687"/>
      <c r="CH23" s="687"/>
      <c r="CI23" s="687"/>
      <c r="CJ23" s="687"/>
      <c r="CK23" s="687"/>
      <c r="CL23" s="687"/>
      <c r="CM23" s="687"/>
      <c r="CN23" s="687"/>
      <c r="CO23" s="687"/>
      <c r="CP23" s="687"/>
      <c r="CQ23" s="688"/>
      <c r="CR23" s="686" t="s">
        <v>271</v>
      </c>
      <c r="CS23" s="687"/>
      <c r="CT23" s="687"/>
      <c r="CU23" s="687"/>
      <c r="CV23" s="687"/>
      <c r="CW23" s="687"/>
      <c r="CX23" s="687"/>
      <c r="CY23" s="688"/>
      <c r="CZ23" s="686" t="s">
        <v>272</v>
      </c>
      <c r="DA23" s="687"/>
      <c r="DB23" s="687"/>
      <c r="DC23" s="688"/>
      <c r="DD23" s="686" t="s">
        <v>273</v>
      </c>
      <c r="DE23" s="687"/>
      <c r="DF23" s="687"/>
      <c r="DG23" s="687"/>
      <c r="DH23" s="687"/>
      <c r="DI23" s="687"/>
      <c r="DJ23" s="687"/>
      <c r="DK23" s="688"/>
      <c r="DL23" s="724" t="s">
        <v>274</v>
      </c>
      <c r="DM23" s="725"/>
      <c r="DN23" s="725"/>
      <c r="DO23" s="725"/>
      <c r="DP23" s="725"/>
      <c r="DQ23" s="725"/>
      <c r="DR23" s="725"/>
      <c r="DS23" s="725"/>
      <c r="DT23" s="725"/>
      <c r="DU23" s="725"/>
      <c r="DV23" s="726"/>
      <c r="DW23" s="686" t="s">
        <v>275</v>
      </c>
      <c r="DX23" s="687"/>
      <c r="DY23" s="687"/>
      <c r="DZ23" s="687"/>
      <c r="EA23" s="687"/>
      <c r="EB23" s="687"/>
      <c r="EC23" s="688"/>
    </row>
    <row r="24" spans="2:133" ht="11.25" customHeight="1" x14ac:dyDescent="0.15">
      <c r="B24" s="631" t="s">
        <v>276</v>
      </c>
      <c r="C24" s="632"/>
      <c r="D24" s="632"/>
      <c r="E24" s="632"/>
      <c r="F24" s="632"/>
      <c r="G24" s="632"/>
      <c r="H24" s="632"/>
      <c r="I24" s="632"/>
      <c r="J24" s="632"/>
      <c r="K24" s="632"/>
      <c r="L24" s="632"/>
      <c r="M24" s="632"/>
      <c r="N24" s="632"/>
      <c r="O24" s="632"/>
      <c r="P24" s="632"/>
      <c r="Q24" s="633"/>
      <c r="R24" s="634" t="s">
        <v>122</v>
      </c>
      <c r="S24" s="635"/>
      <c r="T24" s="635"/>
      <c r="U24" s="635"/>
      <c r="V24" s="635"/>
      <c r="W24" s="635"/>
      <c r="X24" s="635"/>
      <c r="Y24" s="636"/>
      <c r="Z24" s="672" t="s">
        <v>122</v>
      </c>
      <c r="AA24" s="672"/>
      <c r="AB24" s="672"/>
      <c r="AC24" s="672"/>
      <c r="AD24" s="673" t="s">
        <v>122</v>
      </c>
      <c r="AE24" s="673"/>
      <c r="AF24" s="673"/>
      <c r="AG24" s="673"/>
      <c r="AH24" s="673"/>
      <c r="AI24" s="673"/>
      <c r="AJ24" s="673"/>
      <c r="AK24" s="673"/>
      <c r="AL24" s="637" t="s">
        <v>122</v>
      </c>
      <c r="AM24" s="638"/>
      <c r="AN24" s="638"/>
      <c r="AO24" s="674"/>
      <c r="AP24" s="631" t="s">
        <v>277</v>
      </c>
      <c r="AQ24" s="711"/>
      <c r="AR24" s="711"/>
      <c r="AS24" s="711"/>
      <c r="AT24" s="711"/>
      <c r="AU24" s="711"/>
      <c r="AV24" s="711"/>
      <c r="AW24" s="711"/>
      <c r="AX24" s="711"/>
      <c r="AY24" s="711"/>
      <c r="AZ24" s="711"/>
      <c r="BA24" s="711"/>
      <c r="BB24" s="711"/>
      <c r="BC24" s="711"/>
      <c r="BD24" s="711"/>
      <c r="BE24" s="711"/>
      <c r="BF24" s="712"/>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13"/>
      <c r="CD24" s="692" t="s">
        <v>278</v>
      </c>
      <c r="CE24" s="693"/>
      <c r="CF24" s="693"/>
      <c r="CG24" s="693"/>
      <c r="CH24" s="693"/>
      <c r="CI24" s="693"/>
      <c r="CJ24" s="693"/>
      <c r="CK24" s="693"/>
      <c r="CL24" s="693"/>
      <c r="CM24" s="693"/>
      <c r="CN24" s="693"/>
      <c r="CO24" s="693"/>
      <c r="CP24" s="693"/>
      <c r="CQ24" s="694"/>
      <c r="CR24" s="689">
        <v>4304815</v>
      </c>
      <c r="CS24" s="690"/>
      <c r="CT24" s="690"/>
      <c r="CU24" s="690"/>
      <c r="CV24" s="690"/>
      <c r="CW24" s="690"/>
      <c r="CX24" s="690"/>
      <c r="CY24" s="715"/>
      <c r="CZ24" s="716">
        <v>34.6</v>
      </c>
      <c r="DA24" s="698"/>
      <c r="DB24" s="698"/>
      <c r="DC24" s="718"/>
      <c r="DD24" s="714">
        <v>3291601</v>
      </c>
      <c r="DE24" s="690"/>
      <c r="DF24" s="690"/>
      <c r="DG24" s="690"/>
      <c r="DH24" s="690"/>
      <c r="DI24" s="690"/>
      <c r="DJ24" s="690"/>
      <c r="DK24" s="715"/>
      <c r="DL24" s="714">
        <v>3082746</v>
      </c>
      <c r="DM24" s="690"/>
      <c r="DN24" s="690"/>
      <c r="DO24" s="690"/>
      <c r="DP24" s="690"/>
      <c r="DQ24" s="690"/>
      <c r="DR24" s="690"/>
      <c r="DS24" s="690"/>
      <c r="DT24" s="690"/>
      <c r="DU24" s="690"/>
      <c r="DV24" s="715"/>
      <c r="DW24" s="716">
        <v>46</v>
      </c>
      <c r="DX24" s="698"/>
      <c r="DY24" s="698"/>
      <c r="DZ24" s="698"/>
      <c r="EA24" s="698"/>
      <c r="EB24" s="698"/>
      <c r="EC24" s="717"/>
    </row>
    <row r="25" spans="2:133" ht="11.25" customHeight="1" x14ac:dyDescent="0.15">
      <c r="B25" s="631" t="s">
        <v>279</v>
      </c>
      <c r="C25" s="632"/>
      <c r="D25" s="632"/>
      <c r="E25" s="632"/>
      <c r="F25" s="632"/>
      <c r="G25" s="632"/>
      <c r="H25" s="632"/>
      <c r="I25" s="632"/>
      <c r="J25" s="632"/>
      <c r="K25" s="632"/>
      <c r="L25" s="632"/>
      <c r="M25" s="632"/>
      <c r="N25" s="632"/>
      <c r="O25" s="632"/>
      <c r="P25" s="632"/>
      <c r="Q25" s="633"/>
      <c r="R25" s="634">
        <v>7361471</v>
      </c>
      <c r="S25" s="635"/>
      <c r="T25" s="635"/>
      <c r="U25" s="635"/>
      <c r="V25" s="635"/>
      <c r="W25" s="635"/>
      <c r="X25" s="635"/>
      <c r="Y25" s="636"/>
      <c r="Z25" s="672">
        <v>56.7</v>
      </c>
      <c r="AA25" s="672"/>
      <c r="AB25" s="672"/>
      <c r="AC25" s="672"/>
      <c r="AD25" s="673">
        <v>6671663</v>
      </c>
      <c r="AE25" s="673"/>
      <c r="AF25" s="673"/>
      <c r="AG25" s="673"/>
      <c r="AH25" s="673"/>
      <c r="AI25" s="673"/>
      <c r="AJ25" s="673"/>
      <c r="AK25" s="673"/>
      <c r="AL25" s="637">
        <v>99.9</v>
      </c>
      <c r="AM25" s="638"/>
      <c r="AN25" s="638"/>
      <c r="AO25" s="674"/>
      <c r="AP25" s="631" t="s">
        <v>280</v>
      </c>
      <c r="AQ25" s="711"/>
      <c r="AR25" s="711"/>
      <c r="AS25" s="711"/>
      <c r="AT25" s="711"/>
      <c r="AU25" s="711"/>
      <c r="AV25" s="711"/>
      <c r="AW25" s="711"/>
      <c r="AX25" s="711"/>
      <c r="AY25" s="711"/>
      <c r="AZ25" s="711"/>
      <c r="BA25" s="711"/>
      <c r="BB25" s="711"/>
      <c r="BC25" s="711"/>
      <c r="BD25" s="711"/>
      <c r="BE25" s="711"/>
      <c r="BF25" s="712"/>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13"/>
      <c r="CD25" s="631" t="s">
        <v>281</v>
      </c>
      <c r="CE25" s="632"/>
      <c r="CF25" s="632"/>
      <c r="CG25" s="632"/>
      <c r="CH25" s="632"/>
      <c r="CI25" s="632"/>
      <c r="CJ25" s="632"/>
      <c r="CK25" s="632"/>
      <c r="CL25" s="632"/>
      <c r="CM25" s="632"/>
      <c r="CN25" s="632"/>
      <c r="CO25" s="632"/>
      <c r="CP25" s="632"/>
      <c r="CQ25" s="633"/>
      <c r="CR25" s="634">
        <v>1703834</v>
      </c>
      <c r="CS25" s="647"/>
      <c r="CT25" s="647"/>
      <c r="CU25" s="647"/>
      <c r="CV25" s="647"/>
      <c r="CW25" s="647"/>
      <c r="CX25" s="647"/>
      <c r="CY25" s="648"/>
      <c r="CZ25" s="637">
        <v>13.7</v>
      </c>
      <c r="DA25" s="649"/>
      <c r="DB25" s="649"/>
      <c r="DC25" s="650"/>
      <c r="DD25" s="640">
        <v>1591508</v>
      </c>
      <c r="DE25" s="647"/>
      <c r="DF25" s="647"/>
      <c r="DG25" s="647"/>
      <c r="DH25" s="647"/>
      <c r="DI25" s="647"/>
      <c r="DJ25" s="647"/>
      <c r="DK25" s="648"/>
      <c r="DL25" s="640">
        <v>1562017</v>
      </c>
      <c r="DM25" s="647"/>
      <c r="DN25" s="647"/>
      <c r="DO25" s="647"/>
      <c r="DP25" s="647"/>
      <c r="DQ25" s="647"/>
      <c r="DR25" s="647"/>
      <c r="DS25" s="647"/>
      <c r="DT25" s="647"/>
      <c r="DU25" s="647"/>
      <c r="DV25" s="648"/>
      <c r="DW25" s="637">
        <v>23.3</v>
      </c>
      <c r="DX25" s="649"/>
      <c r="DY25" s="649"/>
      <c r="DZ25" s="649"/>
      <c r="EA25" s="649"/>
      <c r="EB25" s="649"/>
      <c r="EC25" s="661"/>
    </row>
    <row r="26" spans="2:133" ht="11.25" customHeight="1" x14ac:dyDescent="0.15">
      <c r="B26" s="631" t="s">
        <v>282</v>
      </c>
      <c r="C26" s="632"/>
      <c r="D26" s="632"/>
      <c r="E26" s="632"/>
      <c r="F26" s="632"/>
      <c r="G26" s="632"/>
      <c r="H26" s="632"/>
      <c r="I26" s="632"/>
      <c r="J26" s="632"/>
      <c r="K26" s="632"/>
      <c r="L26" s="632"/>
      <c r="M26" s="632"/>
      <c r="N26" s="632"/>
      <c r="O26" s="632"/>
      <c r="P26" s="632"/>
      <c r="Q26" s="633"/>
      <c r="R26" s="634">
        <v>2093</v>
      </c>
      <c r="S26" s="635"/>
      <c r="T26" s="635"/>
      <c r="U26" s="635"/>
      <c r="V26" s="635"/>
      <c r="W26" s="635"/>
      <c r="X26" s="635"/>
      <c r="Y26" s="636"/>
      <c r="Z26" s="672">
        <v>0</v>
      </c>
      <c r="AA26" s="672"/>
      <c r="AB26" s="672"/>
      <c r="AC26" s="672"/>
      <c r="AD26" s="673">
        <v>2093</v>
      </c>
      <c r="AE26" s="673"/>
      <c r="AF26" s="673"/>
      <c r="AG26" s="673"/>
      <c r="AH26" s="673"/>
      <c r="AI26" s="673"/>
      <c r="AJ26" s="673"/>
      <c r="AK26" s="673"/>
      <c r="AL26" s="637">
        <v>0</v>
      </c>
      <c r="AM26" s="638"/>
      <c r="AN26" s="638"/>
      <c r="AO26" s="674"/>
      <c r="AP26" s="631" t="s">
        <v>283</v>
      </c>
      <c r="AQ26" s="711"/>
      <c r="AR26" s="711"/>
      <c r="AS26" s="711"/>
      <c r="AT26" s="711"/>
      <c r="AU26" s="711"/>
      <c r="AV26" s="711"/>
      <c r="AW26" s="711"/>
      <c r="AX26" s="711"/>
      <c r="AY26" s="711"/>
      <c r="AZ26" s="711"/>
      <c r="BA26" s="711"/>
      <c r="BB26" s="711"/>
      <c r="BC26" s="711"/>
      <c r="BD26" s="711"/>
      <c r="BE26" s="711"/>
      <c r="BF26" s="712"/>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13"/>
      <c r="CD26" s="631" t="s">
        <v>284</v>
      </c>
      <c r="CE26" s="632"/>
      <c r="CF26" s="632"/>
      <c r="CG26" s="632"/>
      <c r="CH26" s="632"/>
      <c r="CI26" s="632"/>
      <c r="CJ26" s="632"/>
      <c r="CK26" s="632"/>
      <c r="CL26" s="632"/>
      <c r="CM26" s="632"/>
      <c r="CN26" s="632"/>
      <c r="CO26" s="632"/>
      <c r="CP26" s="632"/>
      <c r="CQ26" s="633"/>
      <c r="CR26" s="634">
        <v>1007518</v>
      </c>
      <c r="CS26" s="635"/>
      <c r="CT26" s="635"/>
      <c r="CU26" s="635"/>
      <c r="CV26" s="635"/>
      <c r="CW26" s="635"/>
      <c r="CX26" s="635"/>
      <c r="CY26" s="636"/>
      <c r="CZ26" s="637">
        <v>8.1</v>
      </c>
      <c r="DA26" s="649"/>
      <c r="DB26" s="649"/>
      <c r="DC26" s="650"/>
      <c r="DD26" s="640">
        <v>961237</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15">
      <c r="B27" s="631" t="s">
        <v>285</v>
      </c>
      <c r="C27" s="632"/>
      <c r="D27" s="632"/>
      <c r="E27" s="632"/>
      <c r="F27" s="632"/>
      <c r="G27" s="632"/>
      <c r="H27" s="632"/>
      <c r="I27" s="632"/>
      <c r="J27" s="632"/>
      <c r="K27" s="632"/>
      <c r="L27" s="632"/>
      <c r="M27" s="632"/>
      <c r="N27" s="632"/>
      <c r="O27" s="632"/>
      <c r="P27" s="632"/>
      <c r="Q27" s="633"/>
      <c r="R27" s="634">
        <v>8763</v>
      </c>
      <c r="S27" s="635"/>
      <c r="T27" s="635"/>
      <c r="U27" s="635"/>
      <c r="V27" s="635"/>
      <c r="W27" s="635"/>
      <c r="X27" s="635"/>
      <c r="Y27" s="636"/>
      <c r="Z27" s="672">
        <v>0.1</v>
      </c>
      <c r="AA27" s="672"/>
      <c r="AB27" s="672"/>
      <c r="AC27" s="672"/>
      <c r="AD27" s="673" t="s">
        <v>122</v>
      </c>
      <c r="AE27" s="673"/>
      <c r="AF27" s="673"/>
      <c r="AG27" s="673"/>
      <c r="AH27" s="673"/>
      <c r="AI27" s="673"/>
      <c r="AJ27" s="673"/>
      <c r="AK27" s="673"/>
      <c r="AL27" s="637" t="s">
        <v>122</v>
      </c>
      <c r="AM27" s="638"/>
      <c r="AN27" s="638"/>
      <c r="AO27" s="674"/>
      <c r="AP27" s="631" t="s">
        <v>286</v>
      </c>
      <c r="AQ27" s="632"/>
      <c r="AR27" s="632"/>
      <c r="AS27" s="632"/>
      <c r="AT27" s="632"/>
      <c r="AU27" s="632"/>
      <c r="AV27" s="632"/>
      <c r="AW27" s="632"/>
      <c r="AX27" s="632"/>
      <c r="AY27" s="632"/>
      <c r="AZ27" s="632"/>
      <c r="BA27" s="632"/>
      <c r="BB27" s="632"/>
      <c r="BC27" s="632"/>
      <c r="BD27" s="632"/>
      <c r="BE27" s="632"/>
      <c r="BF27" s="633"/>
      <c r="BG27" s="634">
        <v>1441258</v>
      </c>
      <c r="BH27" s="635"/>
      <c r="BI27" s="635"/>
      <c r="BJ27" s="635"/>
      <c r="BK27" s="635"/>
      <c r="BL27" s="635"/>
      <c r="BM27" s="635"/>
      <c r="BN27" s="636"/>
      <c r="BO27" s="672">
        <v>100</v>
      </c>
      <c r="BP27" s="672"/>
      <c r="BQ27" s="672"/>
      <c r="BR27" s="672"/>
      <c r="BS27" s="673">
        <v>7150</v>
      </c>
      <c r="BT27" s="673"/>
      <c r="BU27" s="673"/>
      <c r="BV27" s="673"/>
      <c r="BW27" s="673"/>
      <c r="BX27" s="673"/>
      <c r="BY27" s="673"/>
      <c r="BZ27" s="673"/>
      <c r="CA27" s="673"/>
      <c r="CB27" s="713"/>
      <c r="CD27" s="631" t="s">
        <v>287</v>
      </c>
      <c r="CE27" s="632"/>
      <c r="CF27" s="632"/>
      <c r="CG27" s="632"/>
      <c r="CH27" s="632"/>
      <c r="CI27" s="632"/>
      <c r="CJ27" s="632"/>
      <c r="CK27" s="632"/>
      <c r="CL27" s="632"/>
      <c r="CM27" s="632"/>
      <c r="CN27" s="632"/>
      <c r="CO27" s="632"/>
      <c r="CP27" s="632"/>
      <c r="CQ27" s="633"/>
      <c r="CR27" s="634">
        <v>1302571</v>
      </c>
      <c r="CS27" s="647"/>
      <c r="CT27" s="647"/>
      <c r="CU27" s="647"/>
      <c r="CV27" s="647"/>
      <c r="CW27" s="647"/>
      <c r="CX27" s="647"/>
      <c r="CY27" s="648"/>
      <c r="CZ27" s="637">
        <v>10.5</v>
      </c>
      <c r="DA27" s="649"/>
      <c r="DB27" s="649"/>
      <c r="DC27" s="650"/>
      <c r="DD27" s="640">
        <v>406012</v>
      </c>
      <c r="DE27" s="647"/>
      <c r="DF27" s="647"/>
      <c r="DG27" s="647"/>
      <c r="DH27" s="647"/>
      <c r="DI27" s="647"/>
      <c r="DJ27" s="647"/>
      <c r="DK27" s="648"/>
      <c r="DL27" s="640">
        <v>226648</v>
      </c>
      <c r="DM27" s="647"/>
      <c r="DN27" s="647"/>
      <c r="DO27" s="647"/>
      <c r="DP27" s="647"/>
      <c r="DQ27" s="647"/>
      <c r="DR27" s="647"/>
      <c r="DS27" s="647"/>
      <c r="DT27" s="647"/>
      <c r="DU27" s="647"/>
      <c r="DV27" s="648"/>
      <c r="DW27" s="637">
        <v>3.4</v>
      </c>
      <c r="DX27" s="649"/>
      <c r="DY27" s="649"/>
      <c r="DZ27" s="649"/>
      <c r="EA27" s="649"/>
      <c r="EB27" s="649"/>
      <c r="EC27" s="661"/>
    </row>
    <row r="28" spans="2:133" ht="11.25" customHeight="1" x14ac:dyDescent="0.15">
      <c r="B28" s="631" t="s">
        <v>288</v>
      </c>
      <c r="C28" s="632"/>
      <c r="D28" s="632"/>
      <c r="E28" s="632"/>
      <c r="F28" s="632"/>
      <c r="G28" s="632"/>
      <c r="H28" s="632"/>
      <c r="I28" s="632"/>
      <c r="J28" s="632"/>
      <c r="K28" s="632"/>
      <c r="L28" s="632"/>
      <c r="M28" s="632"/>
      <c r="N28" s="632"/>
      <c r="O28" s="632"/>
      <c r="P28" s="632"/>
      <c r="Q28" s="633"/>
      <c r="R28" s="634">
        <v>38484</v>
      </c>
      <c r="S28" s="635"/>
      <c r="T28" s="635"/>
      <c r="U28" s="635"/>
      <c r="V28" s="635"/>
      <c r="W28" s="635"/>
      <c r="X28" s="635"/>
      <c r="Y28" s="636"/>
      <c r="Z28" s="672">
        <v>0.3</v>
      </c>
      <c r="AA28" s="672"/>
      <c r="AB28" s="672"/>
      <c r="AC28" s="672"/>
      <c r="AD28" s="673">
        <v>3598</v>
      </c>
      <c r="AE28" s="673"/>
      <c r="AF28" s="673"/>
      <c r="AG28" s="673"/>
      <c r="AH28" s="673"/>
      <c r="AI28" s="673"/>
      <c r="AJ28" s="673"/>
      <c r="AK28" s="673"/>
      <c r="AL28" s="637">
        <v>0.1</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289</v>
      </c>
      <c r="CE28" s="632"/>
      <c r="CF28" s="632"/>
      <c r="CG28" s="632"/>
      <c r="CH28" s="632"/>
      <c r="CI28" s="632"/>
      <c r="CJ28" s="632"/>
      <c r="CK28" s="632"/>
      <c r="CL28" s="632"/>
      <c r="CM28" s="632"/>
      <c r="CN28" s="632"/>
      <c r="CO28" s="632"/>
      <c r="CP28" s="632"/>
      <c r="CQ28" s="633"/>
      <c r="CR28" s="634">
        <v>1298410</v>
      </c>
      <c r="CS28" s="635"/>
      <c r="CT28" s="635"/>
      <c r="CU28" s="635"/>
      <c r="CV28" s="635"/>
      <c r="CW28" s="635"/>
      <c r="CX28" s="635"/>
      <c r="CY28" s="636"/>
      <c r="CZ28" s="637">
        <v>10.4</v>
      </c>
      <c r="DA28" s="649"/>
      <c r="DB28" s="649"/>
      <c r="DC28" s="650"/>
      <c r="DD28" s="640">
        <v>1294081</v>
      </c>
      <c r="DE28" s="635"/>
      <c r="DF28" s="635"/>
      <c r="DG28" s="635"/>
      <c r="DH28" s="635"/>
      <c r="DI28" s="635"/>
      <c r="DJ28" s="635"/>
      <c r="DK28" s="636"/>
      <c r="DL28" s="640">
        <v>1294081</v>
      </c>
      <c r="DM28" s="635"/>
      <c r="DN28" s="635"/>
      <c r="DO28" s="635"/>
      <c r="DP28" s="635"/>
      <c r="DQ28" s="635"/>
      <c r="DR28" s="635"/>
      <c r="DS28" s="635"/>
      <c r="DT28" s="635"/>
      <c r="DU28" s="635"/>
      <c r="DV28" s="636"/>
      <c r="DW28" s="637">
        <v>19.3</v>
      </c>
      <c r="DX28" s="649"/>
      <c r="DY28" s="649"/>
      <c r="DZ28" s="649"/>
      <c r="EA28" s="649"/>
      <c r="EB28" s="649"/>
      <c r="EC28" s="661"/>
    </row>
    <row r="29" spans="2:133" ht="11.25" customHeight="1" x14ac:dyDescent="0.15">
      <c r="B29" s="631" t="s">
        <v>290</v>
      </c>
      <c r="C29" s="632"/>
      <c r="D29" s="632"/>
      <c r="E29" s="632"/>
      <c r="F29" s="632"/>
      <c r="G29" s="632"/>
      <c r="H29" s="632"/>
      <c r="I29" s="632"/>
      <c r="J29" s="632"/>
      <c r="K29" s="632"/>
      <c r="L29" s="632"/>
      <c r="M29" s="632"/>
      <c r="N29" s="632"/>
      <c r="O29" s="632"/>
      <c r="P29" s="632"/>
      <c r="Q29" s="633"/>
      <c r="R29" s="634">
        <v>8897</v>
      </c>
      <c r="S29" s="635"/>
      <c r="T29" s="635"/>
      <c r="U29" s="635"/>
      <c r="V29" s="635"/>
      <c r="W29" s="635"/>
      <c r="X29" s="635"/>
      <c r="Y29" s="636"/>
      <c r="Z29" s="672">
        <v>0.1</v>
      </c>
      <c r="AA29" s="672"/>
      <c r="AB29" s="672"/>
      <c r="AC29" s="672"/>
      <c r="AD29" s="673">
        <v>16</v>
      </c>
      <c r="AE29" s="673"/>
      <c r="AF29" s="673"/>
      <c r="AG29" s="673"/>
      <c r="AH29" s="673"/>
      <c r="AI29" s="673"/>
      <c r="AJ29" s="673"/>
      <c r="AK29" s="673"/>
      <c r="AL29" s="637">
        <v>0</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291</v>
      </c>
      <c r="CE29" s="654"/>
      <c r="CF29" s="631" t="s">
        <v>66</v>
      </c>
      <c r="CG29" s="632"/>
      <c r="CH29" s="632"/>
      <c r="CI29" s="632"/>
      <c r="CJ29" s="632"/>
      <c r="CK29" s="632"/>
      <c r="CL29" s="632"/>
      <c r="CM29" s="632"/>
      <c r="CN29" s="632"/>
      <c r="CO29" s="632"/>
      <c r="CP29" s="632"/>
      <c r="CQ29" s="633"/>
      <c r="CR29" s="634">
        <v>1296616</v>
      </c>
      <c r="CS29" s="647"/>
      <c r="CT29" s="647"/>
      <c r="CU29" s="647"/>
      <c r="CV29" s="647"/>
      <c r="CW29" s="647"/>
      <c r="CX29" s="647"/>
      <c r="CY29" s="648"/>
      <c r="CZ29" s="637">
        <v>10.4</v>
      </c>
      <c r="DA29" s="649"/>
      <c r="DB29" s="649"/>
      <c r="DC29" s="650"/>
      <c r="DD29" s="640">
        <v>1292287</v>
      </c>
      <c r="DE29" s="647"/>
      <c r="DF29" s="647"/>
      <c r="DG29" s="647"/>
      <c r="DH29" s="647"/>
      <c r="DI29" s="647"/>
      <c r="DJ29" s="647"/>
      <c r="DK29" s="648"/>
      <c r="DL29" s="640">
        <v>1292287</v>
      </c>
      <c r="DM29" s="647"/>
      <c r="DN29" s="647"/>
      <c r="DO29" s="647"/>
      <c r="DP29" s="647"/>
      <c r="DQ29" s="647"/>
      <c r="DR29" s="647"/>
      <c r="DS29" s="647"/>
      <c r="DT29" s="647"/>
      <c r="DU29" s="647"/>
      <c r="DV29" s="648"/>
      <c r="DW29" s="637">
        <v>19.3</v>
      </c>
      <c r="DX29" s="649"/>
      <c r="DY29" s="649"/>
      <c r="DZ29" s="649"/>
      <c r="EA29" s="649"/>
      <c r="EB29" s="649"/>
      <c r="EC29" s="661"/>
    </row>
    <row r="30" spans="2:133" ht="11.25" customHeight="1" x14ac:dyDescent="0.15">
      <c r="B30" s="631" t="s">
        <v>292</v>
      </c>
      <c r="C30" s="632"/>
      <c r="D30" s="632"/>
      <c r="E30" s="632"/>
      <c r="F30" s="632"/>
      <c r="G30" s="632"/>
      <c r="H30" s="632"/>
      <c r="I30" s="632"/>
      <c r="J30" s="632"/>
      <c r="K30" s="632"/>
      <c r="L30" s="632"/>
      <c r="M30" s="632"/>
      <c r="N30" s="632"/>
      <c r="O30" s="632"/>
      <c r="P30" s="632"/>
      <c r="Q30" s="633"/>
      <c r="R30" s="634">
        <v>1664934</v>
      </c>
      <c r="S30" s="635"/>
      <c r="T30" s="635"/>
      <c r="U30" s="635"/>
      <c r="V30" s="635"/>
      <c r="W30" s="635"/>
      <c r="X30" s="635"/>
      <c r="Y30" s="636"/>
      <c r="Z30" s="672">
        <v>12.8</v>
      </c>
      <c r="AA30" s="672"/>
      <c r="AB30" s="672"/>
      <c r="AC30" s="672"/>
      <c r="AD30" s="673" t="s">
        <v>122</v>
      </c>
      <c r="AE30" s="673"/>
      <c r="AF30" s="673"/>
      <c r="AG30" s="673"/>
      <c r="AH30" s="673"/>
      <c r="AI30" s="673"/>
      <c r="AJ30" s="673"/>
      <c r="AK30" s="673"/>
      <c r="AL30" s="637" t="s">
        <v>122</v>
      </c>
      <c r="AM30" s="638"/>
      <c r="AN30" s="638"/>
      <c r="AO30" s="674"/>
      <c r="AP30" s="686" t="s">
        <v>210</v>
      </c>
      <c r="AQ30" s="687"/>
      <c r="AR30" s="687"/>
      <c r="AS30" s="687"/>
      <c r="AT30" s="687"/>
      <c r="AU30" s="687"/>
      <c r="AV30" s="687"/>
      <c r="AW30" s="687"/>
      <c r="AX30" s="687"/>
      <c r="AY30" s="687"/>
      <c r="AZ30" s="687"/>
      <c r="BA30" s="687"/>
      <c r="BB30" s="687"/>
      <c r="BC30" s="687"/>
      <c r="BD30" s="687"/>
      <c r="BE30" s="687"/>
      <c r="BF30" s="688"/>
      <c r="BG30" s="686" t="s">
        <v>293</v>
      </c>
      <c r="BH30" s="709"/>
      <c r="BI30" s="709"/>
      <c r="BJ30" s="709"/>
      <c r="BK30" s="709"/>
      <c r="BL30" s="709"/>
      <c r="BM30" s="709"/>
      <c r="BN30" s="709"/>
      <c r="BO30" s="709"/>
      <c r="BP30" s="709"/>
      <c r="BQ30" s="710"/>
      <c r="BR30" s="686" t="s">
        <v>294</v>
      </c>
      <c r="BS30" s="709"/>
      <c r="BT30" s="709"/>
      <c r="BU30" s="709"/>
      <c r="BV30" s="709"/>
      <c r="BW30" s="709"/>
      <c r="BX30" s="709"/>
      <c r="BY30" s="709"/>
      <c r="BZ30" s="709"/>
      <c r="CA30" s="709"/>
      <c r="CB30" s="710"/>
      <c r="CD30" s="655"/>
      <c r="CE30" s="656"/>
      <c r="CF30" s="631" t="s">
        <v>295</v>
      </c>
      <c r="CG30" s="632"/>
      <c r="CH30" s="632"/>
      <c r="CI30" s="632"/>
      <c r="CJ30" s="632"/>
      <c r="CK30" s="632"/>
      <c r="CL30" s="632"/>
      <c r="CM30" s="632"/>
      <c r="CN30" s="632"/>
      <c r="CO30" s="632"/>
      <c r="CP30" s="632"/>
      <c r="CQ30" s="633"/>
      <c r="CR30" s="634">
        <v>1235197</v>
      </c>
      <c r="CS30" s="635"/>
      <c r="CT30" s="635"/>
      <c r="CU30" s="635"/>
      <c r="CV30" s="635"/>
      <c r="CW30" s="635"/>
      <c r="CX30" s="635"/>
      <c r="CY30" s="636"/>
      <c r="CZ30" s="637">
        <v>9.9</v>
      </c>
      <c r="DA30" s="649"/>
      <c r="DB30" s="649"/>
      <c r="DC30" s="650"/>
      <c r="DD30" s="640">
        <v>1230868</v>
      </c>
      <c r="DE30" s="635"/>
      <c r="DF30" s="635"/>
      <c r="DG30" s="635"/>
      <c r="DH30" s="635"/>
      <c r="DI30" s="635"/>
      <c r="DJ30" s="635"/>
      <c r="DK30" s="636"/>
      <c r="DL30" s="640">
        <v>1230868</v>
      </c>
      <c r="DM30" s="635"/>
      <c r="DN30" s="635"/>
      <c r="DO30" s="635"/>
      <c r="DP30" s="635"/>
      <c r="DQ30" s="635"/>
      <c r="DR30" s="635"/>
      <c r="DS30" s="635"/>
      <c r="DT30" s="635"/>
      <c r="DU30" s="635"/>
      <c r="DV30" s="636"/>
      <c r="DW30" s="637">
        <v>18.399999999999999</v>
      </c>
      <c r="DX30" s="649"/>
      <c r="DY30" s="649"/>
      <c r="DZ30" s="649"/>
      <c r="EA30" s="649"/>
      <c r="EB30" s="649"/>
      <c r="EC30" s="661"/>
    </row>
    <row r="31" spans="2:133" ht="11.25" customHeight="1" x14ac:dyDescent="0.15">
      <c r="B31" s="701" t="s">
        <v>296</v>
      </c>
      <c r="C31" s="702"/>
      <c r="D31" s="702"/>
      <c r="E31" s="702"/>
      <c r="F31" s="702"/>
      <c r="G31" s="702"/>
      <c r="H31" s="702"/>
      <c r="I31" s="702"/>
      <c r="J31" s="702"/>
      <c r="K31" s="702"/>
      <c r="L31" s="702"/>
      <c r="M31" s="702"/>
      <c r="N31" s="702"/>
      <c r="O31" s="702"/>
      <c r="P31" s="702"/>
      <c r="Q31" s="703"/>
      <c r="R31" s="634" t="s">
        <v>122</v>
      </c>
      <c r="S31" s="635"/>
      <c r="T31" s="635"/>
      <c r="U31" s="635"/>
      <c r="V31" s="635"/>
      <c r="W31" s="635"/>
      <c r="X31" s="635"/>
      <c r="Y31" s="636"/>
      <c r="Z31" s="672" t="s">
        <v>122</v>
      </c>
      <c r="AA31" s="672"/>
      <c r="AB31" s="672"/>
      <c r="AC31" s="672"/>
      <c r="AD31" s="673" t="s">
        <v>122</v>
      </c>
      <c r="AE31" s="673"/>
      <c r="AF31" s="673"/>
      <c r="AG31" s="673"/>
      <c r="AH31" s="673"/>
      <c r="AI31" s="673"/>
      <c r="AJ31" s="673"/>
      <c r="AK31" s="673"/>
      <c r="AL31" s="637" t="s">
        <v>122</v>
      </c>
      <c r="AM31" s="638"/>
      <c r="AN31" s="638"/>
      <c r="AO31" s="674"/>
      <c r="AP31" s="704" t="s">
        <v>297</v>
      </c>
      <c r="AQ31" s="705"/>
      <c r="AR31" s="705"/>
      <c r="AS31" s="705"/>
      <c r="AT31" s="706" t="s">
        <v>298</v>
      </c>
      <c r="AU31" s="212"/>
      <c r="AV31" s="212"/>
      <c r="AW31" s="212"/>
      <c r="AX31" s="692" t="s">
        <v>176</v>
      </c>
      <c r="AY31" s="693"/>
      <c r="AZ31" s="693"/>
      <c r="BA31" s="693"/>
      <c r="BB31" s="693"/>
      <c r="BC31" s="693"/>
      <c r="BD31" s="693"/>
      <c r="BE31" s="693"/>
      <c r="BF31" s="694"/>
      <c r="BG31" s="696">
        <v>98.4</v>
      </c>
      <c r="BH31" s="697"/>
      <c r="BI31" s="697"/>
      <c r="BJ31" s="697"/>
      <c r="BK31" s="697"/>
      <c r="BL31" s="697"/>
      <c r="BM31" s="698">
        <v>91.5</v>
      </c>
      <c r="BN31" s="697"/>
      <c r="BO31" s="697"/>
      <c r="BP31" s="697"/>
      <c r="BQ31" s="699"/>
      <c r="BR31" s="696">
        <v>98.6</v>
      </c>
      <c r="BS31" s="697"/>
      <c r="BT31" s="697"/>
      <c r="BU31" s="697"/>
      <c r="BV31" s="697"/>
      <c r="BW31" s="697"/>
      <c r="BX31" s="698">
        <v>91.5</v>
      </c>
      <c r="BY31" s="697"/>
      <c r="BZ31" s="697"/>
      <c r="CA31" s="697"/>
      <c r="CB31" s="699"/>
      <c r="CD31" s="655"/>
      <c r="CE31" s="656"/>
      <c r="CF31" s="631" t="s">
        <v>299</v>
      </c>
      <c r="CG31" s="632"/>
      <c r="CH31" s="632"/>
      <c r="CI31" s="632"/>
      <c r="CJ31" s="632"/>
      <c r="CK31" s="632"/>
      <c r="CL31" s="632"/>
      <c r="CM31" s="632"/>
      <c r="CN31" s="632"/>
      <c r="CO31" s="632"/>
      <c r="CP31" s="632"/>
      <c r="CQ31" s="633"/>
      <c r="CR31" s="634">
        <v>61419</v>
      </c>
      <c r="CS31" s="647"/>
      <c r="CT31" s="647"/>
      <c r="CU31" s="647"/>
      <c r="CV31" s="647"/>
      <c r="CW31" s="647"/>
      <c r="CX31" s="647"/>
      <c r="CY31" s="648"/>
      <c r="CZ31" s="637">
        <v>0.5</v>
      </c>
      <c r="DA31" s="649"/>
      <c r="DB31" s="649"/>
      <c r="DC31" s="650"/>
      <c r="DD31" s="640">
        <v>61419</v>
      </c>
      <c r="DE31" s="647"/>
      <c r="DF31" s="647"/>
      <c r="DG31" s="647"/>
      <c r="DH31" s="647"/>
      <c r="DI31" s="647"/>
      <c r="DJ31" s="647"/>
      <c r="DK31" s="648"/>
      <c r="DL31" s="640">
        <v>61419</v>
      </c>
      <c r="DM31" s="647"/>
      <c r="DN31" s="647"/>
      <c r="DO31" s="647"/>
      <c r="DP31" s="647"/>
      <c r="DQ31" s="647"/>
      <c r="DR31" s="647"/>
      <c r="DS31" s="647"/>
      <c r="DT31" s="647"/>
      <c r="DU31" s="647"/>
      <c r="DV31" s="648"/>
      <c r="DW31" s="637">
        <v>0.9</v>
      </c>
      <c r="DX31" s="649"/>
      <c r="DY31" s="649"/>
      <c r="DZ31" s="649"/>
      <c r="EA31" s="649"/>
      <c r="EB31" s="649"/>
      <c r="EC31" s="661"/>
    </row>
    <row r="32" spans="2:133" ht="11.25" customHeight="1" x14ac:dyDescent="0.15">
      <c r="B32" s="631" t="s">
        <v>300</v>
      </c>
      <c r="C32" s="632"/>
      <c r="D32" s="632"/>
      <c r="E32" s="632"/>
      <c r="F32" s="632"/>
      <c r="G32" s="632"/>
      <c r="H32" s="632"/>
      <c r="I32" s="632"/>
      <c r="J32" s="632"/>
      <c r="K32" s="632"/>
      <c r="L32" s="632"/>
      <c r="M32" s="632"/>
      <c r="N32" s="632"/>
      <c r="O32" s="632"/>
      <c r="P32" s="632"/>
      <c r="Q32" s="633"/>
      <c r="R32" s="634">
        <v>809157</v>
      </c>
      <c r="S32" s="635"/>
      <c r="T32" s="635"/>
      <c r="U32" s="635"/>
      <c r="V32" s="635"/>
      <c r="W32" s="635"/>
      <c r="X32" s="635"/>
      <c r="Y32" s="636"/>
      <c r="Z32" s="672">
        <v>6.2</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7"/>
      <c r="AU32" s="208" t="s">
        <v>301</v>
      </c>
      <c r="AX32" s="631" t="s">
        <v>302</v>
      </c>
      <c r="AY32" s="632"/>
      <c r="AZ32" s="632"/>
      <c r="BA32" s="632"/>
      <c r="BB32" s="632"/>
      <c r="BC32" s="632"/>
      <c r="BD32" s="632"/>
      <c r="BE32" s="632"/>
      <c r="BF32" s="633"/>
      <c r="BG32" s="700">
        <v>98.7</v>
      </c>
      <c r="BH32" s="647"/>
      <c r="BI32" s="647"/>
      <c r="BJ32" s="647"/>
      <c r="BK32" s="647"/>
      <c r="BL32" s="647"/>
      <c r="BM32" s="638">
        <v>94.8</v>
      </c>
      <c r="BN32" s="647"/>
      <c r="BO32" s="647"/>
      <c r="BP32" s="647"/>
      <c r="BQ32" s="670"/>
      <c r="BR32" s="700">
        <v>99.4</v>
      </c>
      <c r="BS32" s="647"/>
      <c r="BT32" s="647"/>
      <c r="BU32" s="647"/>
      <c r="BV32" s="647"/>
      <c r="BW32" s="647"/>
      <c r="BX32" s="638">
        <v>95.2</v>
      </c>
      <c r="BY32" s="647"/>
      <c r="BZ32" s="647"/>
      <c r="CA32" s="647"/>
      <c r="CB32" s="670"/>
      <c r="CD32" s="657"/>
      <c r="CE32" s="658"/>
      <c r="CF32" s="631" t="s">
        <v>303</v>
      </c>
      <c r="CG32" s="632"/>
      <c r="CH32" s="632"/>
      <c r="CI32" s="632"/>
      <c r="CJ32" s="632"/>
      <c r="CK32" s="632"/>
      <c r="CL32" s="632"/>
      <c r="CM32" s="632"/>
      <c r="CN32" s="632"/>
      <c r="CO32" s="632"/>
      <c r="CP32" s="632"/>
      <c r="CQ32" s="633"/>
      <c r="CR32" s="634">
        <v>1794</v>
      </c>
      <c r="CS32" s="635"/>
      <c r="CT32" s="635"/>
      <c r="CU32" s="635"/>
      <c r="CV32" s="635"/>
      <c r="CW32" s="635"/>
      <c r="CX32" s="635"/>
      <c r="CY32" s="636"/>
      <c r="CZ32" s="637">
        <v>0</v>
      </c>
      <c r="DA32" s="649"/>
      <c r="DB32" s="649"/>
      <c r="DC32" s="650"/>
      <c r="DD32" s="640">
        <v>1794</v>
      </c>
      <c r="DE32" s="635"/>
      <c r="DF32" s="635"/>
      <c r="DG32" s="635"/>
      <c r="DH32" s="635"/>
      <c r="DI32" s="635"/>
      <c r="DJ32" s="635"/>
      <c r="DK32" s="636"/>
      <c r="DL32" s="640">
        <v>1794</v>
      </c>
      <c r="DM32" s="635"/>
      <c r="DN32" s="635"/>
      <c r="DO32" s="635"/>
      <c r="DP32" s="635"/>
      <c r="DQ32" s="635"/>
      <c r="DR32" s="635"/>
      <c r="DS32" s="635"/>
      <c r="DT32" s="635"/>
      <c r="DU32" s="635"/>
      <c r="DV32" s="636"/>
      <c r="DW32" s="637">
        <v>0</v>
      </c>
      <c r="DX32" s="649"/>
      <c r="DY32" s="649"/>
      <c r="DZ32" s="649"/>
      <c r="EA32" s="649"/>
      <c r="EB32" s="649"/>
      <c r="EC32" s="661"/>
    </row>
    <row r="33" spans="2:133" ht="11.25" customHeight="1" x14ac:dyDescent="0.15">
      <c r="B33" s="631" t="s">
        <v>304</v>
      </c>
      <c r="C33" s="632"/>
      <c r="D33" s="632"/>
      <c r="E33" s="632"/>
      <c r="F33" s="632"/>
      <c r="G33" s="632"/>
      <c r="H33" s="632"/>
      <c r="I33" s="632"/>
      <c r="J33" s="632"/>
      <c r="K33" s="632"/>
      <c r="L33" s="632"/>
      <c r="M33" s="632"/>
      <c r="N33" s="632"/>
      <c r="O33" s="632"/>
      <c r="P33" s="632"/>
      <c r="Q33" s="633"/>
      <c r="R33" s="634">
        <v>65662</v>
      </c>
      <c r="S33" s="635"/>
      <c r="T33" s="635"/>
      <c r="U33" s="635"/>
      <c r="V33" s="635"/>
      <c r="W33" s="635"/>
      <c r="X33" s="635"/>
      <c r="Y33" s="636"/>
      <c r="Z33" s="672">
        <v>0.5</v>
      </c>
      <c r="AA33" s="672"/>
      <c r="AB33" s="672"/>
      <c r="AC33" s="672"/>
      <c r="AD33" s="673">
        <v>641</v>
      </c>
      <c r="AE33" s="673"/>
      <c r="AF33" s="673"/>
      <c r="AG33" s="673"/>
      <c r="AH33" s="673"/>
      <c r="AI33" s="673"/>
      <c r="AJ33" s="673"/>
      <c r="AK33" s="673"/>
      <c r="AL33" s="637">
        <v>0</v>
      </c>
      <c r="AM33" s="638"/>
      <c r="AN33" s="638"/>
      <c r="AO33" s="674"/>
      <c r="AP33" s="677"/>
      <c r="AQ33" s="678"/>
      <c r="AR33" s="678"/>
      <c r="AS33" s="678"/>
      <c r="AT33" s="708"/>
      <c r="AU33" s="213"/>
      <c r="AV33" s="213"/>
      <c r="AW33" s="213"/>
      <c r="AX33" s="615" t="s">
        <v>305</v>
      </c>
      <c r="AY33" s="616"/>
      <c r="AZ33" s="616"/>
      <c r="BA33" s="616"/>
      <c r="BB33" s="616"/>
      <c r="BC33" s="616"/>
      <c r="BD33" s="616"/>
      <c r="BE33" s="616"/>
      <c r="BF33" s="617"/>
      <c r="BG33" s="695">
        <v>97.8</v>
      </c>
      <c r="BH33" s="619"/>
      <c r="BI33" s="619"/>
      <c r="BJ33" s="619"/>
      <c r="BK33" s="619"/>
      <c r="BL33" s="619"/>
      <c r="BM33" s="665">
        <v>87.5</v>
      </c>
      <c r="BN33" s="619"/>
      <c r="BO33" s="619"/>
      <c r="BP33" s="619"/>
      <c r="BQ33" s="682"/>
      <c r="BR33" s="695">
        <v>97.7</v>
      </c>
      <c r="BS33" s="619"/>
      <c r="BT33" s="619"/>
      <c r="BU33" s="619"/>
      <c r="BV33" s="619"/>
      <c r="BW33" s="619"/>
      <c r="BX33" s="665">
        <v>87</v>
      </c>
      <c r="BY33" s="619"/>
      <c r="BZ33" s="619"/>
      <c r="CA33" s="619"/>
      <c r="CB33" s="682"/>
      <c r="CD33" s="631" t="s">
        <v>306</v>
      </c>
      <c r="CE33" s="632"/>
      <c r="CF33" s="632"/>
      <c r="CG33" s="632"/>
      <c r="CH33" s="632"/>
      <c r="CI33" s="632"/>
      <c r="CJ33" s="632"/>
      <c r="CK33" s="632"/>
      <c r="CL33" s="632"/>
      <c r="CM33" s="632"/>
      <c r="CN33" s="632"/>
      <c r="CO33" s="632"/>
      <c r="CP33" s="632"/>
      <c r="CQ33" s="633"/>
      <c r="CR33" s="634">
        <v>5767154</v>
      </c>
      <c r="CS33" s="647"/>
      <c r="CT33" s="647"/>
      <c r="CU33" s="647"/>
      <c r="CV33" s="647"/>
      <c r="CW33" s="647"/>
      <c r="CX33" s="647"/>
      <c r="CY33" s="648"/>
      <c r="CZ33" s="637">
        <v>46.3</v>
      </c>
      <c r="DA33" s="649"/>
      <c r="DB33" s="649"/>
      <c r="DC33" s="650"/>
      <c r="DD33" s="640">
        <v>4436790</v>
      </c>
      <c r="DE33" s="647"/>
      <c r="DF33" s="647"/>
      <c r="DG33" s="647"/>
      <c r="DH33" s="647"/>
      <c r="DI33" s="647"/>
      <c r="DJ33" s="647"/>
      <c r="DK33" s="648"/>
      <c r="DL33" s="640">
        <v>3189848</v>
      </c>
      <c r="DM33" s="647"/>
      <c r="DN33" s="647"/>
      <c r="DO33" s="647"/>
      <c r="DP33" s="647"/>
      <c r="DQ33" s="647"/>
      <c r="DR33" s="647"/>
      <c r="DS33" s="647"/>
      <c r="DT33" s="647"/>
      <c r="DU33" s="647"/>
      <c r="DV33" s="648"/>
      <c r="DW33" s="637">
        <v>47.6</v>
      </c>
      <c r="DX33" s="649"/>
      <c r="DY33" s="649"/>
      <c r="DZ33" s="649"/>
      <c r="EA33" s="649"/>
      <c r="EB33" s="649"/>
      <c r="EC33" s="661"/>
    </row>
    <row r="34" spans="2:133" ht="11.25" customHeight="1" x14ac:dyDescent="0.15">
      <c r="B34" s="631" t="s">
        <v>307</v>
      </c>
      <c r="C34" s="632"/>
      <c r="D34" s="632"/>
      <c r="E34" s="632"/>
      <c r="F34" s="632"/>
      <c r="G34" s="632"/>
      <c r="H34" s="632"/>
      <c r="I34" s="632"/>
      <c r="J34" s="632"/>
      <c r="K34" s="632"/>
      <c r="L34" s="632"/>
      <c r="M34" s="632"/>
      <c r="N34" s="632"/>
      <c r="O34" s="632"/>
      <c r="P34" s="632"/>
      <c r="Q34" s="633"/>
      <c r="R34" s="634">
        <v>221462</v>
      </c>
      <c r="S34" s="635"/>
      <c r="T34" s="635"/>
      <c r="U34" s="635"/>
      <c r="V34" s="635"/>
      <c r="W34" s="635"/>
      <c r="X34" s="635"/>
      <c r="Y34" s="636"/>
      <c r="Z34" s="672">
        <v>1.7</v>
      </c>
      <c r="AA34" s="672"/>
      <c r="AB34" s="672"/>
      <c r="AC34" s="672"/>
      <c r="AD34" s="673" t="s">
        <v>122</v>
      </c>
      <c r="AE34" s="673"/>
      <c r="AF34" s="673"/>
      <c r="AG34" s="673"/>
      <c r="AH34" s="673"/>
      <c r="AI34" s="673"/>
      <c r="AJ34" s="673"/>
      <c r="AK34" s="673"/>
      <c r="AL34" s="637" t="s">
        <v>122</v>
      </c>
      <c r="AM34" s="638"/>
      <c r="AN34" s="638"/>
      <c r="AO34" s="674"/>
      <c r="AP34" s="214"/>
      <c r="AQ34" s="215"/>
      <c r="AS34" s="212"/>
      <c r="AT34" s="212"/>
      <c r="AU34" s="212"/>
      <c r="AV34" s="212"/>
      <c r="AW34" s="212"/>
      <c r="AX34" s="212"/>
      <c r="AY34" s="212"/>
      <c r="AZ34" s="212"/>
      <c r="BA34" s="212"/>
      <c r="BB34" s="212"/>
      <c r="BC34" s="212"/>
      <c r="BD34" s="212"/>
      <c r="BE34" s="212"/>
      <c r="BF34" s="212"/>
      <c r="BG34" s="215"/>
      <c r="BH34" s="215"/>
      <c r="BI34" s="215"/>
      <c r="BJ34" s="215"/>
      <c r="BK34" s="215"/>
      <c r="BL34" s="215"/>
      <c r="BM34" s="215"/>
      <c r="BN34" s="215"/>
      <c r="BO34" s="215"/>
      <c r="BP34" s="215"/>
      <c r="BQ34" s="215"/>
      <c r="BR34" s="215"/>
      <c r="BS34" s="215"/>
      <c r="BT34" s="215"/>
      <c r="BU34" s="215"/>
      <c r="BV34" s="215"/>
      <c r="BW34" s="215"/>
      <c r="BX34" s="215"/>
      <c r="BY34" s="215"/>
      <c r="BZ34" s="215"/>
      <c r="CA34" s="215"/>
      <c r="CB34" s="215"/>
      <c r="CD34" s="631" t="s">
        <v>308</v>
      </c>
      <c r="CE34" s="632"/>
      <c r="CF34" s="632"/>
      <c r="CG34" s="632"/>
      <c r="CH34" s="632"/>
      <c r="CI34" s="632"/>
      <c r="CJ34" s="632"/>
      <c r="CK34" s="632"/>
      <c r="CL34" s="632"/>
      <c r="CM34" s="632"/>
      <c r="CN34" s="632"/>
      <c r="CO34" s="632"/>
      <c r="CP34" s="632"/>
      <c r="CQ34" s="633"/>
      <c r="CR34" s="634">
        <v>1153053</v>
      </c>
      <c r="CS34" s="635"/>
      <c r="CT34" s="635"/>
      <c r="CU34" s="635"/>
      <c r="CV34" s="635"/>
      <c r="CW34" s="635"/>
      <c r="CX34" s="635"/>
      <c r="CY34" s="636"/>
      <c r="CZ34" s="637">
        <v>9.3000000000000007</v>
      </c>
      <c r="DA34" s="649"/>
      <c r="DB34" s="649"/>
      <c r="DC34" s="650"/>
      <c r="DD34" s="640">
        <v>910515</v>
      </c>
      <c r="DE34" s="635"/>
      <c r="DF34" s="635"/>
      <c r="DG34" s="635"/>
      <c r="DH34" s="635"/>
      <c r="DI34" s="635"/>
      <c r="DJ34" s="635"/>
      <c r="DK34" s="636"/>
      <c r="DL34" s="640">
        <v>736536</v>
      </c>
      <c r="DM34" s="635"/>
      <c r="DN34" s="635"/>
      <c r="DO34" s="635"/>
      <c r="DP34" s="635"/>
      <c r="DQ34" s="635"/>
      <c r="DR34" s="635"/>
      <c r="DS34" s="635"/>
      <c r="DT34" s="635"/>
      <c r="DU34" s="635"/>
      <c r="DV34" s="636"/>
      <c r="DW34" s="637">
        <v>11</v>
      </c>
      <c r="DX34" s="649"/>
      <c r="DY34" s="649"/>
      <c r="DZ34" s="649"/>
      <c r="EA34" s="649"/>
      <c r="EB34" s="649"/>
      <c r="EC34" s="661"/>
    </row>
    <row r="35" spans="2:133" ht="11.25" customHeight="1" x14ac:dyDescent="0.15">
      <c r="B35" s="631" t="s">
        <v>309</v>
      </c>
      <c r="C35" s="632"/>
      <c r="D35" s="632"/>
      <c r="E35" s="632"/>
      <c r="F35" s="632"/>
      <c r="G35" s="632"/>
      <c r="H35" s="632"/>
      <c r="I35" s="632"/>
      <c r="J35" s="632"/>
      <c r="K35" s="632"/>
      <c r="L35" s="632"/>
      <c r="M35" s="632"/>
      <c r="N35" s="632"/>
      <c r="O35" s="632"/>
      <c r="P35" s="632"/>
      <c r="Q35" s="633"/>
      <c r="R35" s="634">
        <v>285983</v>
      </c>
      <c r="S35" s="635"/>
      <c r="T35" s="635"/>
      <c r="U35" s="635"/>
      <c r="V35" s="635"/>
      <c r="W35" s="635"/>
      <c r="X35" s="635"/>
      <c r="Y35" s="636"/>
      <c r="Z35" s="672">
        <v>2.2000000000000002</v>
      </c>
      <c r="AA35" s="672"/>
      <c r="AB35" s="672"/>
      <c r="AC35" s="672"/>
      <c r="AD35" s="673" t="s">
        <v>122</v>
      </c>
      <c r="AE35" s="673"/>
      <c r="AF35" s="673"/>
      <c r="AG35" s="673"/>
      <c r="AH35" s="673"/>
      <c r="AI35" s="673"/>
      <c r="AJ35" s="673"/>
      <c r="AK35" s="673"/>
      <c r="AL35" s="637" t="s">
        <v>122</v>
      </c>
      <c r="AM35" s="638"/>
      <c r="AN35" s="638"/>
      <c r="AO35" s="674"/>
      <c r="AP35" s="216"/>
      <c r="AQ35" s="686" t="s">
        <v>310</v>
      </c>
      <c r="AR35" s="687"/>
      <c r="AS35" s="687"/>
      <c r="AT35" s="687"/>
      <c r="AU35" s="687"/>
      <c r="AV35" s="687"/>
      <c r="AW35" s="687"/>
      <c r="AX35" s="687"/>
      <c r="AY35" s="687"/>
      <c r="AZ35" s="687"/>
      <c r="BA35" s="687"/>
      <c r="BB35" s="687"/>
      <c r="BC35" s="687"/>
      <c r="BD35" s="687"/>
      <c r="BE35" s="687"/>
      <c r="BF35" s="688"/>
      <c r="BG35" s="686" t="s">
        <v>311</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312</v>
      </c>
      <c r="CE35" s="632"/>
      <c r="CF35" s="632"/>
      <c r="CG35" s="632"/>
      <c r="CH35" s="632"/>
      <c r="CI35" s="632"/>
      <c r="CJ35" s="632"/>
      <c r="CK35" s="632"/>
      <c r="CL35" s="632"/>
      <c r="CM35" s="632"/>
      <c r="CN35" s="632"/>
      <c r="CO35" s="632"/>
      <c r="CP35" s="632"/>
      <c r="CQ35" s="633"/>
      <c r="CR35" s="634">
        <v>185183</v>
      </c>
      <c r="CS35" s="647"/>
      <c r="CT35" s="647"/>
      <c r="CU35" s="647"/>
      <c r="CV35" s="647"/>
      <c r="CW35" s="647"/>
      <c r="CX35" s="647"/>
      <c r="CY35" s="648"/>
      <c r="CZ35" s="637">
        <v>1.5</v>
      </c>
      <c r="DA35" s="649"/>
      <c r="DB35" s="649"/>
      <c r="DC35" s="650"/>
      <c r="DD35" s="640">
        <v>155358</v>
      </c>
      <c r="DE35" s="647"/>
      <c r="DF35" s="647"/>
      <c r="DG35" s="647"/>
      <c r="DH35" s="647"/>
      <c r="DI35" s="647"/>
      <c r="DJ35" s="647"/>
      <c r="DK35" s="648"/>
      <c r="DL35" s="640">
        <v>84615</v>
      </c>
      <c r="DM35" s="647"/>
      <c r="DN35" s="647"/>
      <c r="DO35" s="647"/>
      <c r="DP35" s="647"/>
      <c r="DQ35" s="647"/>
      <c r="DR35" s="647"/>
      <c r="DS35" s="647"/>
      <c r="DT35" s="647"/>
      <c r="DU35" s="647"/>
      <c r="DV35" s="648"/>
      <c r="DW35" s="637">
        <v>1.3</v>
      </c>
      <c r="DX35" s="649"/>
      <c r="DY35" s="649"/>
      <c r="DZ35" s="649"/>
      <c r="EA35" s="649"/>
      <c r="EB35" s="649"/>
      <c r="EC35" s="661"/>
    </row>
    <row r="36" spans="2:133" ht="11.25" customHeight="1" x14ac:dyDescent="0.15">
      <c r="B36" s="631" t="s">
        <v>313</v>
      </c>
      <c r="C36" s="632"/>
      <c r="D36" s="632"/>
      <c r="E36" s="632"/>
      <c r="F36" s="632"/>
      <c r="G36" s="632"/>
      <c r="H36" s="632"/>
      <c r="I36" s="632"/>
      <c r="J36" s="632"/>
      <c r="K36" s="632"/>
      <c r="L36" s="632"/>
      <c r="M36" s="632"/>
      <c r="N36" s="632"/>
      <c r="O36" s="632"/>
      <c r="P36" s="632"/>
      <c r="Q36" s="633"/>
      <c r="R36" s="634">
        <v>696778</v>
      </c>
      <c r="S36" s="635"/>
      <c r="T36" s="635"/>
      <c r="U36" s="635"/>
      <c r="V36" s="635"/>
      <c r="W36" s="635"/>
      <c r="X36" s="635"/>
      <c r="Y36" s="636"/>
      <c r="Z36" s="672">
        <v>5.4</v>
      </c>
      <c r="AA36" s="672"/>
      <c r="AB36" s="672"/>
      <c r="AC36" s="672"/>
      <c r="AD36" s="673" t="s">
        <v>122</v>
      </c>
      <c r="AE36" s="673"/>
      <c r="AF36" s="673"/>
      <c r="AG36" s="673"/>
      <c r="AH36" s="673"/>
      <c r="AI36" s="673"/>
      <c r="AJ36" s="673"/>
      <c r="AK36" s="673"/>
      <c r="AL36" s="637" t="s">
        <v>122</v>
      </c>
      <c r="AM36" s="638"/>
      <c r="AN36" s="638"/>
      <c r="AO36" s="674"/>
      <c r="AP36" s="216"/>
      <c r="AQ36" s="683" t="s">
        <v>314</v>
      </c>
      <c r="AR36" s="684"/>
      <c r="AS36" s="684"/>
      <c r="AT36" s="684"/>
      <c r="AU36" s="684"/>
      <c r="AV36" s="684"/>
      <c r="AW36" s="684"/>
      <c r="AX36" s="684"/>
      <c r="AY36" s="685"/>
      <c r="AZ36" s="689">
        <v>2417324</v>
      </c>
      <c r="BA36" s="690"/>
      <c r="BB36" s="690"/>
      <c r="BC36" s="690"/>
      <c r="BD36" s="690"/>
      <c r="BE36" s="690"/>
      <c r="BF36" s="691"/>
      <c r="BG36" s="692" t="s">
        <v>315</v>
      </c>
      <c r="BH36" s="693"/>
      <c r="BI36" s="693"/>
      <c r="BJ36" s="693"/>
      <c r="BK36" s="693"/>
      <c r="BL36" s="693"/>
      <c r="BM36" s="693"/>
      <c r="BN36" s="693"/>
      <c r="BO36" s="693"/>
      <c r="BP36" s="693"/>
      <c r="BQ36" s="693"/>
      <c r="BR36" s="693"/>
      <c r="BS36" s="693"/>
      <c r="BT36" s="693"/>
      <c r="BU36" s="694"/>
      <c r="BV36" s="689">
        <v>36012</v>
      </c>
      <c r="BW36" s="690"/>
      <c r="BX36" s="690"/>
      <c r="BY36" s="690"/>
      <c r="BZ36" s="690"/>
      <c r="CA36" s="690"/>
      <c r="CB36" s="691"/>
      <c r="CD36" s="631" t="s">
        <v>316</v>
      </c>
      <c r="CE36" s="632"/>
      <c r="CF36" s="632"/>
      <c r="CG36" s="632"/>
      <c r="CH36" s="632"/>
      <c r="CI36" s="632"/>
      <c r="CJ36" s="632"/>
      <c r="CK36" s="632"/>
      <c r="CL36" s="632"/>
      <c r="CM36" s="632"/>
      <c r="CN36" s="632"/>
      <c r="CO36" s="632"/>
      <c r="CP36" s="632"/>
      <c r="CQ36" s="633"/>
      <c r="CR36" s="634">
        <v>2972965</v>
      </c>
      <c r="CS36" s="635"/>
      <c r="CT36" s="635"/>
      <c r="CU36" s="635"/>
      <c r="CV36" s="635"/>
      <c r="CW36" s="635"/>
      <c r="CX36" s="635"/>
      <c r="CY36" s="636"/>
      <c r="CZ36" s="637">
        <v>23.9</v>
      </c>
      <c r="DA36" s="649"/>
      <c r="DB36" s="649"/>
      <c r="DC36" s="650"/>
      <c r="DD36" s="640">
        <v>2336668</v>
      </c>
      <c r="DE36" s="635"/>
      <c r="DF36" s="635"/>
      <c r="DG36" s="635"/>
      <c r="DH36" s="635"/>
      <c r="DI36" s="635"/>
      <c r="DJ36" s="635"/>
      <c r="DK36" s="636"/>
      <c r="DL36" s="640">
        <v>1685119</v>
      </c>
      <c r="DM36" s="635"/>
      <c r="DN36" s="635"/>
      <c r="DO36" s="635"/>
      <c r="DP36" s="635"/>
      <c r="DQ36" s="635"/>
      <c r="DR36" s="635"/>
      <c r="DS36" s="635"/>
      <c r="DT36" s="635"/>
      <c r="DU36" s="635"/>
      <c r="DV36" s="636"/>
      <c r="DW36" s="637">
        <v>25.1</v>
      </c>
      <c r="DX36" s="649"/>
      <c r="DY36" s="649"/>
      <c r="DZ36" s="649"/>
      <c r="EA36" s="649"/>
      <c r="EB36" s="649"/>
      <c r="EC36" s="661"/>
    </row>
    <row r="37" spans="2:133" ht="11.25" customHeight="1" x14ac:dyDescent="0.15">
      <c r="B37" s="631" t="s">
        <v>317</v>
      </c>
      <c r="C37" s="632"/>
      <c r="D37" s="632"/>
      <c r="E37" s="632"/>
      <c r="F37" s="632"/>
      <c r="G37" s="632"/>
      <c r="H37" s="632"/>
      <c r="I37" s="632"/>
      <c r="J37" s="632"/>
      <c r="K37" s="632"/>
      <c r="L37" s="632"/>
      <c r="M37" s="632"/>
      <c r="N37" s="632"/>
      <c r="O37" s="632"/>
      <c r="P37" s="632"/>
      <c r="Q37" s="633"/>
      <c r="R37" s="634">
        <v>212122</v>
      </c>
      <c r="S37" s="635"/>
      <c r="T37" s="635"/>
      <c r="U37" s="635"/>
      <c r="V37" s="635"/>
      <c r="W37" s="635"/>
      <c r="X37" s="635"/>
      <c r="Y37" s="636"/>
      <c r="Z37" s="672">
        <v>1.6</v>
      </c>
      <c r="AA37" s="672"/>
      <c r="AB37" s="672"/>
      <c r="AC37" s="672"/>
      <c r="AD37" s="673">
        <v>12</v>
      </c>
      <c r="AE37" s="673"/>
      <c r="AF37" s="673"/>
      <c r="AG37" s="673"/>
      <c r="AH37" s="673"/>
      <c r="AI37" s="673"/>
      <c r="AJ37" s="673"/>
      <c r="AK37" s="673"/>
      <c r="AL37" s="637">
        <v>0</v>
      </c>
      <c r="AM37" s="638"/>
      <c r="AN37" s="638"/>
      <c r="AO37" s="674"/>
      <c r="AQ37" s="667" t="s">
        <v>318</v>
      </c>
      <c r="AR37" s="668"/>
      <c r="AS37" s="668"/>
      <c r="AT37" s="668"/>
      <c r="AU37" s="668"/>
      <c r="AV37" s="668"/>
      <c r="AW37" s="668"/>
      <c r="AX37" s="668"/>
      <c r="AY37" s="669"/>
      <c r="AZ37" s="634">
        <v>1361640</v>
      </c>
      <c r="BA37" s="635"/>
      <c r="BB37" s="635"/>
      <c r="BC37" s="635"/>
      <c r="BD37" s="647"/>
      <c r="BE37" s="647"/>
      <c r="BF37" s="670"/>
      <c r="BG37" s="631" t="s">
        <v>319</v>
      </c>
      <c r="BH37" s="632"/>
      <c r="BI37" s="632"/>
      <c r="BJ37" s="632"/>
      <c r="BK37" s="632"/>
      <c r="BL37" s="632"/>
      <c r="BM37" s="632"/>
      <c r="BN37" s="632"/>
      <c r="BO37" s="632"/>
      <c r="BP37" s="632"/>
      <c r="BQ37" s="632"/>
      <c r="BR37" s="632"/>
      <c r="BS37" s="632"/>
      <c r="BT37" s="632"/>
      <c r="BU37" s="633"/>
      <c r="BV37" s="634">
        <v>27772</v>
      </c>
      <c r="BW37" s="635"/>
      <c r="BX37" s="635"/>
      <c r="BY37" s="635"/>
      <c r="BZ37" s="635"/>
      <c r="CA37" s="635"/>
      <c r="CB37" s="671"/>
      <c r="CD37" s="631" t="s">
        <v>320</v>
      </c>
      <c r="CE37" s="632"/>
      <c r="CF37" s="632"/>
      <c r="CG37" s="632"/>
      <c r="CH37" s="632"/>
      <c r="CI37" s="632"/>
      <c r="CJ37" s="632"/>
      <c r="CK37" s="632"/>
      <c r="CL37" s="632"/>
      <c r="CM37" s="632"/>
      <c r="CN37" s="632"/>
      <c r="CO37" s="632"/>
      <c r="CP37" s="632"/>
      <c r="CQ37" s="633"/>
      <c r="CR37" s="634">
        <v>490602</v>
      </c>
      <c r="CS37" s="647"/>
      <c r="CT37" s="647"/>
      <c r="CU37" s="647"/>
      <c r="CV37" s="647"/>
      <c r="CW37" s="647"/>
      <c r="CX37" s="647"/>
      <c r="CY37" s="648"/>
      <c r="CZ37" s="637">
        <v>3.9</v>
      </c>
      <c r="DA37" s="649"/>
      <c r="DB37" s="649"/>
      <c r="DC37" s="650"/>
      <c r="DD37" s="640">
        <v>490000</v>
      </c>
      <c r="DE37" s="647"/>
      <c r="DF37" s="647"/>
      <c r="DG37" s="647"/>
      <c r="DH37" s="647"/>
      <c r="DI37" s="647"/>
      <c r="DJ37" s="647"/>
      <c r="DK37" s="648"/>
      <c r="DL37" s="640">
        <v>442497</v>
      </c>
      <c r="DM37" s="647"/>
      <c r="DN37" s="647"/>
      <c r="DO37" s="647"/>
      <c r="DP37" s="647"/>
      <c r="DQ37" s="647"/>
      <c r="DR37" s="647"/>
      <c r="DS37" s="647"/>
      <c r="DT37" s="647"/>
      <c r="DU37" s="647"/>
      <c r="DV37" s="648"/>
      <c r="DW37" s="637">
        <v>6.6</v>
      </c>
      <c r="DX37" s="649"/>
      <c r="DY37" s="649"/>
      <c r="DZ37" s="649"/>
      <c r="EA37" s="649"/>
      <c r="EB37" s="649"/>
      <c r="EC37" s="661"/>
    </row>
    <row r="38" spans="2:133" ht="11.25" customHeight="1" x14ac:dyDescent="0.15">
      <c r="B38" s="631" t="s">
        <v>321</v>
      </c>
      <c r="C38" s="632"/>
      <c r="D38" s="632"/>
      <c r="E38" s="632"/>
      <c r="F38" s="632"/>
      <c r="G38" s="632"/>
      <c r="H38" s="632"/>
      <c r="I38" s="632"/>
      <c r="J38" s="632"/>
      <c r="K38" s="632"/>
      <c r="L38" s="632"/>
      <c r="M38" s="632"/>
      <c r="N38" s="632"/>
      <c r="O38" s="632"/>
      <c r="P38" s="632"/>
      <c r="Q38" s="633"/>
      <c r="R38" s="634">
        <v>1606324</v>
      </c>
      <c r="S38" s="635"/>
      <c r="T38" s="635"/>
      <c r="U38" s="635"/>
      <c r="V38" s="635"/>
      <c r="W38" s="635"/>
      <c r="X38" s="635"/>
      <c r="Y38" s="636"/>
      <c r="Z38" s="672">
        <v>12.4</v>
      </c>
      <c r="AA38" s="672"/>
      <c r="AB38" s="672"/>
      <c r="AC38" s="672"/>
      <c r="AD38" s="673" t="s">
        <v>122</v>
      </c>
      <c r="AE38" s="673"/>
      <c r="AF38" s="673"/>
      <c r="AG38" s="673"/>
      <c r="AH38" s="673"/>
      <c r="AI38" s="673"/>
      <c r="AJ38" s="673"/>
      <c r="AK38" s="673"/>
      <c r="AL38" s="637" t="s">
        <v>122</v>
      </c>
      <c r="AM38" s="638"/>
      <c r="AN38" s="638"/>
      <c r="AO38" s="674"/>
      <c r="AQ38" s="667" t="s">
        <v>322</v>
      </c>
      <c r="AR38" s="668"/>
      <c r="AS38" s="668"/>
      <c r="AT38" s="668"/>
      <c r="AU38" s="668"/>
      <c r="AV38" s="668"/>
      <c r="AW38" s="668"/>
      <c r="AX38" s="668"/>
      <c r="AY38" s="669"/>
      <c r="AZ38" s="634">
        <v>310837</v>
      </c>
      <c r="BA38" s="635"/>
      <c r="BB38" s="635"/>
      <c r="BC38" s="635"/>
      <c r="BD38" s="647"/>
      <c r="BE38" s="647"/>
      <c r="BF38" s="670"/>
      <c r="BG38" s="631" t="s">
        <v>323</v>
      </c>
      <c r="BH38" s="632"/>
      <c r="BI38" s="632"/>
      <c r="BJ38" s="632"/>
      <c r="BK38" s="632"/>
      <c r="BL38" s="632"/>
      <c r="BM38" s="632"/>
      <c r="BN38" s="632"/>
      <c r="BO38" s="632"/>
      <c r="BP38" s="632"/>
      <c r="BQ38" s="632"/>
      <c r="BR38" s="632"/>
      <c r="BS38" s="632"/>
      <c r="BT38" s="632"/>
      <c r="BU38" s="633"/>
      <c r="BV38" s="634">
        <v>1914</v>
      </c>
      <c r="BW38" s="635"/>
      <c r="BX38" s="635"/>
      <c r="BY38" s="635"/>
      <c r="BZ38" s="635"/>
      <c r="CA38" s="635"/>
      <c r="CB38" s="671"/>
      <c r="CD38" s="631" t="s">
        <v>324</v>
      </c>
      <c r="CE38" s="632"/>
      <c r="CF38" s="632"/>
      <c r="CG38" s="632"/>
      <c r="CH38" s="632"/>
      <c r="CI38" s="632"/>
      <c r="CJ38" s="632"/>
      <c r="CK38" s="632"/>
      <c r="CL38" s="632"/>
      <c r="CM38" s="632"/>
      <c r="CN38" s="632"/>
      <c r="CO38" s="632"/>
      <c r="CP38" s="632"/>
      <c r="CQ38" s="633"/>
      <c r="CR38" s="634">
        <v>1016355</v>
      </c>
      <c r="CS38" s="635"/>
      <c r="CT38" s="635"/>
      <c r="CU38" s="635"/>
      <c r="CV38" s="635"/>
      <c r="CW38" s="635"/>
      <c r="CX38" s="635"/>
      <c r="CY38" s="636"/>
      <c r="CZ38" s="637">
        <v>8.1999999999999993</v>
      </c>
      <c r="DA38" s="649"/>
      <c r="DB38" s="649"/>
      <c r="DC38" s="650"/>
      <c r="DD38" s="640">
        <v>892682</v>
      </c>
      <c r="DE38" s="635"/>
      <c r="DF38" s="635"/>
      <c r="DG38" s="635"/>
      <c r="DH38" s="635"/>
      <c r="DI38" s="635"/>
      <c r="DJ38" s="635"/>
      <c r="DK38" s="636"/>
      <c r="DL38" s="640">
        <v>681478</v>
      </c>
      <c r="DM38" s="635"/>
      <c r="DN38" s="635"/>
      <c r="DO38" s="635"/>
      <c r="DP38" s="635"/>
      <c r="DQ38" s="635"/>
      <c r="DR38" s="635"/>
      <c r="DS38" s="635"/>
      <c r="DT38" s="635"/>
      <c r="DU38" s="635"/>
      <c r="DV38" s="636"/>
      <c r="DW38" s="637">
        <v>10.199999999999999</v>
      </c>
      <c r="DX38" s="649"/>
      <c r="DY38" s="649"/>
      <c r="DZ38" s="649"/>
      <c r="EA38" s="649"/>
      <c r="EB38" s="649"/>
      <c r="EC38" s="661"/>
    </row>
    <row r="39" spans="2:133" ht="11.25" customHeight="1" x14ac:dyDescent="0.15">
      <c r="B39" s="631" t="s">
        <v>325</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326</v>
      </c>
      <c r="AR39" s="668"/>
      <c r="AS39" s="668"/>
      <c r="AT39" s="668"/>
      <c r="AU39" s="668"/>
      <c r="AV39" s="668"/>
      <c r="AW39" s="668"/>
      <c r="AX39" s="668"/>
      <c r="AY39" s="669"/>
      <c r="AZ39" s="634">
        <v>39329</v>
      </c>
      <c r="BA39" s="635"/>
      <c r="BB39" s="635"/>
      <c r="BC39" s="635"/>
      <c r="BD39" s="647"/>
      <c r="BE39" s="647"/>
      <c r="BF39" s="670"/>
      <c r="BG39" s="631" t="s">
        <v>327</v>
      </c>
      <c r="BH39" s="632"/>
      <c r="BI39" s="632"/>
      <c r="BJ39" s="632"/>
      <c r="BK39" s="632"/>
      <c r="BL39" s="632"/>
      <c r="BM39" s="632"/>
      <c r="BN39" s="632"/>
      <c r="BO39" s="632"/>
      <c r="BP39" s="632"/>
      <c r="BQ39" s="632"/>
      <c r="BR39" s="632"/>
      <c r="BS39" s="632"/>
      <c r="BT39" s="632"/>
      <c r="BU39" s="633"/>
      <c r="BV39" s="634">
        <v>2971</v>
      </c>
      <c r="BW39" s="635"/>
      <c r="BX39" s="635"/>
      <c r="BY39" s="635"/>
      <c r="BZ39" s="635"/>
      <c r="CA39" s="635"/>
      <c r="CB39" s="671"/>
      <c r="CD39" s="631" t="s">
        <v>328</v>
      </c>
      <c r="CE39" s="632"/>
      <c r="CF39" s="632"/>
      <c r="CG39" s="632"/>
      <c r="CH39" s="632"/>
      <c r="CI39" s="632"/>
      <c r="CJ39" s="632"/>
      <c r="CK39" s="632"/>
      <c r="CL39" s="632"/>
      <c r="CM39" s="632"/>
      <c r="CN39" s="632"/>
      <c r="CO39" s="632"/>
      <c r="CP39" s="632"/>
      <c r="CQ39" s="633"/>
      <c r="CR39" s="634">
        <v>400698</v>
      </c>
      <c r="CS39" s="647"/>
      <c r="CT39" s="647"/>
      <c r="CU39" s="647"/>
      <c r="CV39" s="647"/>
      <c r="CW39" s="647"/>
      <c r="CX39" s="647"/>
      <c r="CY39" s="648"/>
      <c r="CZ39" s="637">
        <v>3.2</v>
      </c>
      <c r="DA39" s="649"/>
      <c r="DB39" s="649"/>
      <c r="DC39" s="650"/>
      <c r="DD39" s="640">
        <v>139467</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15">
      <c r="B40" s="631" t="s">
        <v>329</v>
      </c>
      <c r="C40" s="632"/>
      <c r="D40" s="632"/>
      <c r="E40" s="632"/>
      <c r="F40" s="632"/>
      <c r="G40" s="632"/>
      <c r="H40" s="632"/>
      <c r="I40" s="632"/>
      <c r="J40" s="632"/>
      <c r="K40" s="632"/>
      <c r="L40" s="632"/>
      <c r="M40" s="632"/>
      <c r="N40" s="632"/>
      <c r="O40" s="632"/>
      <c r="P40" s="632"/>
      <c r="Q40" s="633"/>
      <c r="R40" s="634">
        <v>28824</v>
      </c>
      <c r="S40" s="635"/>
      <c r="T40" s="635"/>
      <c r="U40" s="635"/>
      <c r="V40" s="635"/>
      <c r="W40" s="635"/>
      <c r="X40" s="635"/>
      <c r="Y40" s="636"/>
      <c r="Z40" s="672">
        <v>0.2</v>
      </c>
      <c r="AA40" s="672"/>
      <c r="AB40" s="672"/>
      <c r="AC40" s="672"/>
      <c r="AD40" s="673" t="s">
        <v>122</v>
      </c>
      <c r="AE40" s="673"/>
      <c r="AF40" s="673"/>
      <c r="AG40" s="673"/>
      <c r="AH40" s="673"/>
      <c r="AI40" s="673"/>
      <c r="AJ40" s="673"/>
      <c r="AK40" s="673"/>
      <c r="AL40" s="637" t="s">
        <v>122</v>
      </c>
      <c r="AM40" s="638"/>
      <c r="AN40" s="638"/>
      <c r="AO40" s="674"/>
      <c r="AQ40" s="667" t="s">
        <v>330</v>
      </c>
      <c r="AR40" s="668"/>
      <c r="AS40" s="668"/>
      <c r="AT40" s="668"/>
      <c r="AU40" s="668"/>
      <c r="AV40" s="668"/>
      <c r="AW40" s="668"/>
      <c r="AX40" s="668"/>
      <c r="AY40" s="669"/>
      <c r="AZ40" s="634" t="s">
        <v>122</v>
      </c>
      <c r="BA40" s="635"/>
      <c r="BB40" s="635"/>
      <c r="BC40" s="635"/>
      <c r="BD40" s="647"/>
      <c r="BE40" s="647"/>
      <c r="BF40" s="670"/>
      <c r="BG40" s="675" t="s">
        <v>331</v>
      </c>
      <c r="BH40" s="676"/>
      <c r="BI40" s="676"/>
      <c r="BJ40" s="676"/>
      <c r="BK40" s="676"/>
      <c r="BL40" s="217"/>
      <c r="BM40" s="632" t="s">
        <v>332</v>
      </c>
      <c r="BN40" s="632"/>
      <c r="BO40" s="632"/>
      <c r="BP40" s="632"/>
      <c r="BQ40" s="632"/>
      <c r="BR40" s="632"/>
      <c r="BS40" s="632"/>
      <c r="BT40" s="632"/>
      <c r="BU40" s="633"/>
      <c r="BV40" s="634">
        <v>97</v>
      </c>
      <c r="BW40" s="635"/>
      <c r="BX40" s="635"/>
      <c r="BY40" s="635"/>
      <c r="BZ40" s="635"/>
      <c r="CA40" s="635"/>
      <c r="CB40" s="671"/>
      <c r="CD40" s="631" t="s">
        <v>333</v>
      </c>
      <c r="CE40" s="632"/>
      <c r="CF40" s="632"/>
      <c r="CG40" s="632"/>
      <c r="CH40" s="632"/>
      <c r="CI40" s="632"/>
      <c r="CJ40" s="632"/>
      <c r="CK40" s="632"/>
      <c r="CL40" s="632"/>
      <c r="CM40" s="632"/>
      <c r="CN40" s="632"/>
      <c r="CO40" s="632"/>
      <c r="CP40" s="632"/>
      <c r="CQ40" s="633"/>
      <c r="CR40" s="634">
        <v>38900</v>
      </c>
      <c r="CS40" s="635"/>
      <c r="CT40" s="635"/>
      <c r="CU40" s="635"/>
      <c r="CV40" s="635"/>
      <c r="CW40" s="635"/>
      <c r="CX40" s="635"/>
      <c r="CY40" s="636"/>
      <c r="CZ40" s="637">
        <v>0.3</v>
      </c>
      <c r="DA40" s="649"/>
      <c r="DB40" s="649"/>
      <c r="DC40" s="650"/>
      <c r="DD40" s="640">
        <v>2100</v>
      </c>
      <c r="DE40" s="635"/>
      <c r="DF40" s="635"/>
      <c r="DG40" s="635"/>
      <c r="DH40" s="635"/>
      <c r="DI40" s="635"/>
      <c r="DJ40" s="635"/>
      <c r="DK40" s="636"/>
      <c r="DL40" s="640">
        <v>2100</v>
      </c>
      <c r="DM40" s="635"/>
      <c r="DN40" s="635"/>
      <c r="DO40" s="635"/>
      <c r="DP40" s="635"/>
      <c r="DQ40" s="635"/>
      <c r="DR40" s="635"/>
      <c r="DS40" s="635"/>
      <c r="DT40" s="635"/>
      <c r="DU40" s="635"/>
      <c r="DV40" s="636"/>
      <c r="DW40" s="637">
        <v>0</v>
      </c>
      <c r="DX40" s="649"/>
      <c r="DY40" s="649"/>
      <c r="DZ40" s="649"/>
      <c r="EA40" s="649"/>
      <c r="EB40" s="649"/>
      <c r="EC40" s="661"/>
    </row>
    <row r="41" spans="2:133" ht="11.25" customHeight="1" x14ac:dyDescent="0.15">
      <c r="B41" s="615" t="s">
        <v>334</v>
      </c>
      <c r="C41" s="616"/>
      <c r="D41" s="616"/>
      <c r="E41" s="616"/>
      <c r="F41" s="616"/>
      <c r="G41" s="616"/>
      <c r="H41" s="616"/>
      <c r="I41" s="616"/>
      <c r="J41" s="616"/>
      <c r="K41" s="616"/>
      <c r="L41" s="616"/>
      <c r="M41" s="616"/>
      <c r="N41" s="616"/>
      <c r="O41" s="616"/>
      <c r="P41" s="616"/>
      <c r="Q41" s="617"/>
      <c r="R41" s="618">
        <v>12982130</v>
      </c>
      <c r="S41" s="659"/>
      <c r="T41" s="659"/>
      <c r="U41" s="659"/>
      <c r="V41" s="659"/>
      <c r="W41" s="659"/>
      <c r="X41" s="659"/>
      <c r="Y41" s="662"/>
      <c r="Z41" s="663">
        <v>100</v>
      </c>
      <c r="AA41" s="663"/>
      <c r="AB41" s="663"/>
      <c r="AC41" s="663"/>
      <c r="AD41" s="664">
        <v>6678023</v>
      </c>
      <c r="AE41" s="664"/>
      <c r="AF41" s="664"/>
      <c r="AG41" s="664"/>
      <c r="AH41" s="664"/>
      <c r="AI41" s="664"/>
      <c r="AJ41" s="664"/>
      <c r="AK41" s="664"/>
      <c r="AL41" s="621">
        <v>100</v>
      </c>
      <c r="AM41" s="665"/>
      <c r="AN41" s="665"/>
      <c r="AO41" s="666"/>
      <c r="AQ41" s="667" t="s">
        <v>335</v>
      </c>
      <c r="AR41" s="668"/>
      <c r="AS41" s="668"/>
      <c r="AT41" s="668"/>
      <c r="AU41" s="668"/>
      <c r="AV41" s="668"/>
      <c r="AW41" s="668"/>
      <c r="AX41" s="668"/>
      <c r="AY41" s="669"/>
      <c r="AZ41" s="634">
        <v>133174</v>
      </c>
      <c r="BA41" s="635"/>
      <c r="BB41" s="635"/>
      <c r="BC41" s="635"/>
      <c r="BD41" s="647"/>
      <c r="BE41" s="647"/>
      <c r="BF41" s="670"/>
      <c r="BG41" s="675"/>
      <c r="BH41" s="676"/>
      <c r="BI41" s="676"/>
      <c r="BJ41" s="676"/>
      <c r="BK41" s="676"/>
      <c r="BL41" s="217"/>
      <c r="BM41" s="632" t="s">
        <v>336</v>
      </c>
      <c r="BN41" s="632"/>
      <c r="BO41" s="632"/>
      <c r="BP41" s="632"/>
      <c r="BQ41" s="632"/>
      <c r="BR41" s="632"/>
      <c r="BS41" s="632"/>
      <c r="BT41" s="632"/>
      <c r="BU41" s="633"/>
      <c r="BV41" s="634" t="s">
        <v>122</v>
      </c>
      <c r="BW41" s="635"/>
      <c r="BX41" s="635"/>
      <c r="BY41" s="635"/>
      <c r="BZ41" s="635"/>
      <c r="CA41" s="635"/>
      <c r="CB41" s="671"/>
      <c r="CD41" s="631" t="s">
        <v>337</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15">
      <c r="AQ42" s="679" t="s">
        <v>338</v>
      </c>
      <c r="AR42" s="680"/>
      <c r="AS42" s="680"/>
      <c r="AT42" s="680"/>
      <c r="AU42" s="680"/>
      <c r="AV42" s="680"/>
      <c r="AW42" s="680"/>
      <c r="AX42" s="680"/>
      <c r="AY42" s="681"/>
      <c r="AZ42" s="618">
        <v>572344</v>
      </c>
      <c r="BA42" s="659"/>
      <c r="BB42" s="659"/>
      <c r="BC42" s="659"/>
      <c r="BD42" s="619"/>
      <c r="BE42" s="619"/>
      <c r="BF42" s="682"/>
      <c r="BG42" s="677"/>
      <c r="BH42" s="678"/>
      <c r="BI42" s="678"/>
      <c r="BJ42" s="678"/>
      <c r="BK42" s="678"/>
      <c r="BL42" s="218"/>
      <c r="BM42" s="616" t="s">
        <v>339</v>
      </c>
      <c r="BN42" s="616"/>
      <c r="BO42" s="616"/>
      <c r="BP42" s="616"/>
      <c r="BQ42" s="616"/>
      <c r="BR42" s="616"/>
      <c r="BS42" s="616"/>
      <c r="BT42" s="616"/>
      <c r="BU42" s="617"/>
      <c r="BV42" s="618">
        <v>418</v>
      </c>
      <c r="BW42" s="659"/>
      <c r="BX42" s="659"/>
      <c r="BY42" s="659"/>
      <c r="BZ42" s="659"/>
      <c r="CA42" s="659"/>
      <c r="CB42" s="660"/>
      <c r="CD42" s="631" t="s">
        <v>340</v>
      </c>
      <c r="CE42" s="632"/>
      <c r="CF42" s="632"/>
      <c r="CG42" s="632"/>
      <c r="CH42" s="632"/>
      <c r="CI42" s="632"/>
      <c r="CJ42" s="632"/>
      <c r="CK42" s="632"/>
      <c r="CL42" s="632"/>
      <c r="CM42" s="632"/>
      <c r="CN42" s="632"/>
      <c r="CO42" s="632"/>
      <c r="CP42" s="632"/>
      <c r="CQ42" s="633"/>
      <c r="CR42" s="634">
        <v>2380586</v>
      </c>
      <c r="CS42" s="647"/>
      <c r="CT42" s="647"/>
      <c r="CU42" s="647"/>
      <c r="CV42" s="647"/>
      <c r="CW42" s="647"/>
      <c r="CX42" s="647"/>
      <c r="CY42" s="648"/>
      <c r="CZ42" s="637">
        <v>19.100000000000001</v>
      </c>
      <c r="DA42" s="649"/>
      <c r="DB42" s="649"/>
      <c r="DC42" s="650"/>
      <c r="DD42" s="640">
        <v>98432</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15">
      <c r="B43" s="208" t="s">
        <v>341</v>
      </c>
      <c r="CD43" s="631" t="s">
        <v>342</v>
      </c>
      <c r="CE43" s="632"/>
      <c r="CF43" s="632"/>
      <c r="CG43" s="632"/>
      <c r="CH43" s="632"/>
      <c r="CI43" s="632"/>
      <c r="CJ43" s="632"/>
      <c r="CK43" s="632"/>
      <c r="CL43" s="632"/>
      <c r="CM43" s="632"/>
      <c r="CN43" s="632"/>
      <c r="CO43" s="632"/>
      <c r="CP43" s="632"/>
      <c r="CQ43" s="633"/>
      <c r="CR43" s="634">
        <v>27409</v>
      </c>
      <c r="CS43" s="647"/>
      <c r="CT43" s="647"/>
      <c r="CU43" s="647"/>
      <c r="CV43" s="647"/>
      <c r="CW43" s="647"/>
      <c r="CX43" s="647"/>
      <c r="CY43" s="648"/>
      <c r="CZ43" s="637">
        <v>0.2</v>
      </c>
      <c r="DA43" s="649"/>
      <c r="DB43" s="649"/>
      <c r="DC43" s="650"/>
      <c r="DD43" s="640">
        <v>27409</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15">
      <c r="B44" s="651" t="s">
        <v>343</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291</v>
      </c>
      <c r="CE44" s="654"/>
      <c r="CF44" s="631" t="s">
        <v>344</v>
      </c>
      <c r="CG44" s="632"/>
      <c r="CH44" s="632"/>
      <c r="CI44" s="632"/>
      <c r="CJ44" s="632"/>
      <c r="CK44" s="632"/>
      <c r="CL44" s="632"/>
      <c r="CM44" s="632"/>
      <c r="CN44" s="632"/>
      <c r="CO44" s="632"/>
      <c r="CP44" s="632"/>
      <c r="CQ44" s="633"/>
      <c r="CR44" s="634">
        <v>1673511</v>
      </c>
      <c r="CS44" s="635"/>
      <c r="CT44" s="635"/>
      <c r="CU44" s="635"/>
      <c r="CV44" s="635"/>
      <c r="CW44" s="635"/>
      <c r="CX44" s="635"/>
      <c r="CY44" s="636"/>
      <c r="CZ44" s="637">
        <v>13.4</v>
      </c>
      <c r="DA44" s="638"/>
      <c r="DB44" s="638"/>
      <c r="DC44" s="639"/>
      <c r="DD44" s="640">
        <v>86408</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15">
      <c r="B45" s="651" t="s">
        <v>345</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346</v>
      </c>
      <c r="CG45" s="632"/>
      <c r="CH45" s="632"/>
      <c r="CI45" s="632"/>
      <c r="CJ45" s="632"/>
      <c r="CK45" s="632"/>
      <c r="CL45" s="632"/>
      <c r="CM45" s="632"/>
      <c r="CN45" s="632"/>
      <c r="CO45" s="632"/>
      <c r="CP45" s="632"/>
      <c r="CQ45" s="633"/>
      <c r="CR45" s="634">
        <v>564980</v>
      </c>
      <c r="CS45" s="647"/>
      <c r="CT45" s="647"/>
      <c r="CU45" s="647"/>
      <c r="CV45" s="647"/>
      <c r="CW45" s="647"/>
      <c r="CX45" s="647"/>
      <c r="CY45" s="648"/>
      <c r="CZ45" s="637">
        <v>4.5</v>
      </c>
      <c r="DA45" s="649"/>
      <c r="DB45" s="649"/>
      <c r="DC45" s="650"/>
      <c r="DD45" s="640">
        <v>31038</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15">
      <c r="B46" s="219"/>
      <c r="CD46" s="655"/>
      <c r="CE46" s="656"/>
      <c r="CF46" s="631" t="s">
        <v>347</v>
      </c>
      <c r="CG46" s="632"/>
      <c r="CH46" s="632"/>
      <c r="CI46" s="632"/>
      <c r="CJ46" s="632"/>
      <c r="CK46" s="632"/>
      <c r="CL46" s="632"/>
      <c r="CM46" s="632"/>
      <c r="CN46" s="632"/>
      <c r="CO46" s="632"/>
      <c r="CP46" s="632"/>
      <c r="CQ46" s="633"/>
      <c r="CR46" s="634">
        <v>1038808</v>
      </c>
      <c r="CS46" s="635"/>
      <c r="CT46" s="635"/>
      <c r="CU46" s="635"/>
      <c r="CV46" s="635"/>
      <c r="CW46" s="635"/>
      <c r="CX46" s="635"/>
      <c r="CY46" s="636"/>
      <c r="CZ46" s="637">
        <v>8.3000000000000007</v>
      </c>
      <c r="DA46" s="638"/>
      <c r="DB46" s="638"/>
      <c r="DC46" s="639"/>
      <c r="DD46" s="640">
        <v>51147</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15">
      <c r="B47" s="219"/>
      <c r="CD47" s="655"/>
      <c r="CE47" s="656"/>
      <c r="CF47" s="631" t="s">
        <v>348</v>
      </c>
      <c r="CG47" s="632"/>
      <c r="CH47" s="632"/>
      <c r="CI47" s="632"/>
      <c r="CJ47" s="632"/>
      <c r="CK47" s="632"/>
      <c r="CL47" s="632"/>
      <c r="CM47" s="632"/>
      <c r="CN47" s="632"/>
      <c r="CO47" s="632"/>
      <c r="CP47" s="632"/>
      <c r="CQ47" s="633"/>
      <c r="CR47" s="634">
        <v>707075</v>
      </c>
      <c r="CS47" s="647"/>
      <c r="CT47" s="647"/>
      <c r="CU47" s="647"/>
      <c r="CV47" s="647"/>
      <c r="CW47" s="647"/>
      <c r="CX47" s="647"/>
      <c r="CY47" s="648"/>
      <c r="CZ47" s="637">
        <v>5.7</v>
      </c>
      <c r="DA47" s="649"/>
      <c r="DB47" s="649"/>
      <c r="DC47" s="650"/>
      <c r="DD47" s="640">
        <v>12024</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x14ac:dyDescent="0.15">
      <c r="B48" s="219"/>
      <c r="CD48" s="657"/>
      <c r="CE48" s="658"/>
      <c r="CF48" s="631" t="s">
        <v>349</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15">
      <c r="B49" s="219"/>
      <c r="CD49" s="615" t="s">
        <v>350</v>
      </c>
      <c r="CE49" s="616"/>
      <c r="CF49" s="616"/>
      <c r="CG49" s="616"/>
      <c r="CH49" s="616"/>
      <c r="CI49" s="616"/>
      <c r="CJ49" s="616"/>
      <c r="CK49" s="616"/>
      <c r="CL49" s="616"/>
      <c r="CM49" s="616"/>
      <c r="CN49" s="616"/>
      <c r="CO49" s="616"/>
      <c r="CP49" s="616"/>
      <c r="CQ49" s="617"/>
      <c r="CR49" s="618">
        <v>12452555</v>
      </c>
      <c r="CS49" s="619"/>
      <c r="CT49" s="619"/>
      <c r="CU49" s="619"/>
      <c r="CV49" s="619"/>
      <c r="CW49" s="619"/>
      <c r="CX49" s="619"/>
      <c r="CY49" s="620"/>
      <c r="CZ49" s="621">
        <v>100</v>
      </c>
      <c r="DA49" s="622"/>
      <c r="DB49" s="622"/>
      <c r="DC49" s="623"/>
      <c r="DD49" s="624">
        <v>7826823</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Y75Fb9aubqhqAy3UBj2NpXrrVgu0Ir75leeh5VgU1O+7Ks3I3XsDsiSPzCMIMvejqMYyJA+7JFeouVSzKEOluA==" saltValue="2CpSsb8jrsqMQcUsIZE8w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B27:Q27"/>
    <mergeCell ref="R27:Y27"/>
    <mergeCell ref="Z27:AC27"/>
    <mergeCell ref="AD27:AK27"/>
    <mergeCell ref="AL27:AO27"/>
    <mergeCell ref="AP27:BF27"/>
    <mergeCell ref="BG27:BN27"/>
    <mergeCell ref="BO27:BR27"/>
    <mergeCell ref="BS27:CB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85" zoomScaleNormal="85" zoomScaleSheetLayoutView="70" workbookViewId="0"/>
  </sheetViews>
  <sheetFormatPr defaultColWidth="0" defaultRowHeight="13.5" zeroHeight="1" x14ac:dyDescent="0.15"/>
  <cols>
    <col min="1" max="130" width="2.75" style="225" customWidth="1"/>
    <col min="131" max="131" width="1.625" style="225" customWidth="1"/>
    <col min="132" max="16384" width="9" style="225" hidden="1"/>
  </cols>
  <sheetData>
    <row r="1" spans="1:131" ht="11.25" customHeight="1" thickBot="1" x14ac:dyDescent="0.2">
      <c r="A1" s="221"/>
      <c r="B1" s="221"/>
      <c r="C1" s="221"/>
      <c r="D1" s="221"/>
      <c r="E1" s="221"/>
      <c r="F1" s="221"/>
      <c r="G1" s="221"/>
      <c r="H1" s="221"/>
      <c r="I1" s="221"/>
      <c r="J1" s="221"/>
      <c r="K1" s="221"/>
      <c r="L1" s="221"/>
      <c r="M1" s="221"/>
      <c r="N1" s="222"/>
      <c r="O1" s="222"/>
      <c r="P1" s="222"/>
      <c r="Q1" s="222"/>
      <c r="R1" s="222"/>
      <c r="S1" s="222"/>
      <c r="T1" s="222"/>
      <c r="U1" s="222"/>
      <c r="V1" s="222"/>
      <c r="W1" s="222"/>
      <c r="X1" s="222"/>
      <c r="Y1" s="222"/>
      <c r="Z1" s="222"/>
      <c r="AA1" s="222"/>
      <c r="AB1" s="222"/>
      <c r="AC1" s="222"/>
      <c r="AD1" s="222"/>
      <c r="AE1" s="222"/>
      <c r="AF1" s="222"/>
      <c r="AG1" s="222"/>
      <c r="AH1" s="222"/>
      <c r="AI1" s="222"/>
      <c r="AJ1" s="222"/>
      <c r="AK1" s="222"/>
      <c r="AL1" s="222"/>
      <c r="AM1" s="222"/>
      <c r="AN1" s="222"/>
      <c r="AO1" s="222"/>
      <c r="AP1" s="222"/>
      <c r="AQ1" s="222"/>
      <c r="AR1" s="222"/>
      <c r="AS1" s="222"/>
      <c r="AT1" s="222"/>
      <c r="AU1" s="222"/>
      <c r="AV1" s="222"/>
      <c r="AW1" s="222"/>
      <c r="AX1" s="222"/>
      <c r="AY1" s="222"/>
      <c r="AZ1" s="222"/>
      <c r="BA1" s="222"/>
      <c r="BB1" s="222"/>
      <c r="BC1" s="222"/>
      <c r="BD1" s="222"/>
      <c r="BE1" s="222"/>
      <c r="BF1" s="222"/>
      <c r="BG1" s="222"/>
      <c r="BH1" s="222"/>
      <c r="BI1" s="222"/>
      <c r="BJ1" s="222"/>
      <c r="BK1" s="222"/>
      <c r="BL1" s="222"/>
      <c r="BM1" s="222"/>
      <c r="BN1" s="222"/>
      <c r="BO1" s="222"/>
      <c r="BP1" s="222"/>
      <c r="BQ1" s="222"/>
      <c r="BR1" s="222"/>
      <c r="BS1" s="222"/>
      <c r="BT1" s="222"/>
      <c r="BU1" s="222"/>
      <c r="BV1" s="222"/>
      <c r="BW1" s="222"/>
      <c r="BX1" s="222"/>
      <c r="BY1" s="222"/>
      <c r="BZ1" s="222"/>
      <c r="CA1" s="222"/>
      <c r="CB1" s="222"/>
      <c r="CC1" s="222"/>
      <c r="CD1" s="222"/>
      <c r="CE1" s="222"/>
      <c r="CF1" s="222"/>
      <c r="CG1" s="222"/>
      <c r="CH1" s="222"/>
      <c r="CI1" s="222"/>
      <c r="CJ1" s="222"/>
      <c r="CK1" s="222"/>
      <c r="CL1" s="222"/>
      <c r="CM1" s="222"/>
      <c r="CN1" s="222"/>
      <c r="CO1" s="222"/>
      <c r="CP1" s="222"/>
      <c r="CQ1" s="222"/>
      <c r="CR1" s="222"/>
      <c r="CS1" s="222"/>
      <c r="CT1" s="222"/>
      <c r="CU1" s="222"/>
      <c r="CV1" s="222"/>
      <c r="CW1" s="222"/>
      <c r="CX1" s="222"/>
      <c r="CY1" s="222"/>
      <c r="CZ1" s="222"/>
      <c r="DA1" s="222"/>
      <c r="DB1" s="222"/>
      <c r="DC1" s="222"/>
      <c r="DD1" s="222"/>
      <c r="DE1" s="222"/>
      <c r="DF1" s="222"/>
      <c r="DG1" s="222"/>
      <c r="DH1" s="222"/>
      <c r="DI1" s="222"/>
      <c r="DJ1" s="222"/>
      <c r="DK1" s="222"/>
      <c r="DL1" s="222"/>
      <c r="DM1" s="222"/>
      <c r="DN1" s="222"/>
      <c r="DO1" s="222"/>
      <c r="DP1" s="222"/>
      <c r="DQ1" s="223"/>
      <c r="DR1" s="223"/>
      <c r="DS1" s="223"/>
      <c r="DT1" s="223"/>
      <c r="DU1" s="223"/>
      <c r="DV1" s="223"/>
      <c r="DW1" s="223"/>
      <c r="DX1" s="223"/>
      <c r="DY1" s="223"/>
      <c r="DZ1" s="223"/>
      <c r="EA1" s="224"/>
    </row>
    <row r="2" spans="1:131" ht="26.25" customHeight="1" thickBot="1" x14ac:dyDescent="0.2">
      <c r="A2" s="1103" t="s">
        <v>351</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22"/>
      <c r="BK2" s="222"/>
      <c r="BL2" s="222"/>
      <c r="BM2" s="222"/>
      <c r="BN2" s="222"/>
      <c r="BO2" s="222"/>
      <c r="BP2" s="222"/>
      <c r="BQ2" s="222"/>
      <c r="BR2" s="222"/>
      <c r="BS2" s="222"/>
      <c r="BT2" s="222"/>
      <c r="BU2" s="222"/>
      <c r="BV2" s="222"/>
      <c r="BW2" s="222"/>
      <c r="BX2" s="222"/>
      <c r="BY2" s="222"/>
      <c r="BZ2" s="222"/>
      <c r="CA2" s="222"/>
      <c r="CB2" s="222"/>
      <c r="CC2" s="222"/>
      <c r="CD2" s="222"/>
      <c r="CE2" s="222"/>
      <c r="CF2" s="222"/>
      <c r="CG2" s="222"/>
      <c r="CH2" s="222"/>
      <c r="CI2" s="222"/>
      <c r="CJ2" s="222"/>
      <c r="CK2" s="222"/>
      <c r="CL2" s="222"/>
      <c r="CM2" s="222"/>
      <c r="CN2" s="222"/>
      <c r="CO2" s="222"/>
      <c r="CP2" s="222"/>
      <c r="CQ2" s="222"/>
      <c r="CR2" s="222"/>
      <c r="CS2" s="222"/>
      <c r="CT2" s="222"/>
      <c r="CU2" s="222"/>
      <c r="CV2" s="222"/>
      <c r="CW2" s="222"/>
      <c r="CX2" s="222"/>
      <c r="CY2" s="222"/>
      <c r="CZ2" s="222"/>
      <c r="DA2" s="222"/>
      <c r="DB2" s="222"/>
      <c r="DC2" s="222"/>
      <c r="DD2" s="222"/>
      <c r="DE2" s="222"/>
      <c r="DF2" s="222"/>
      <c r="DG2" s="222"/>
      <c r="DH2" s="222"/>
      <c r="DI2" s="222"/>
      <c r="DJ2" s="1104" t="s">
        <v>352</v>
      </c>
      <c r="DK2" s="1105"/>
      <c r="DL2" s="1105"/>
      <c r="DM2" s="1105"/>
      <c r="DN2" s="1105"/>
      <c r="DO2" s="1106"/>
      <c r="DP2" s="222"/>
      <c r="DQ2" s="1104" t="s">
        <v>353</v>
      </c>
      <c r="DR2" s="1105"/>
      <c r="DS2" s="1105"/>
      <c r="DT2" s="1105"/>
      <c r="DU2" s="1105"/>
      <c r="DV2" s="1105"/>
      <c r="DW2" s="1105"/>
      <c r="DX2" s="1105"/>
      <c r="DY2" s="1105"/>
      <c r="DZ2" s="1106"/>
      <c r="EA2" s="224"/>
    </row>
    <row r="3" spans="1:131" ht="11.25" customHeight="1" x14ac:dyDescent="0.15">
      <c r="A3" s="222"/>
      <c r="B3" s="222"/>
      <c r="C3" s="222"/>
      <c r="D3" s="222"/>
      <c r="E3" s="222"/>
      <c r="F3" s="222"/>
      <c r="G3" s="222"/>
      <c r="H3" s="222"/>
      <c r="I3" s="222"/>
      <c r="J3" s="222"/>
      <c r="K3" s="222"/>
      <c r="L3" s="222"/>
      <c r="M3" s="222"/>
      <c r="N3" s="222"/>
      <c r="O3" s="222"/>
      <c r="P3" s="222"/>
      <c r="Q3" s="222"/>
      <c r="R3" s="222"/>
      <c r="S3" s="222"/>
      <c r="T3" s="222"/>
      <c r="U3" s="222"/>
      <c r="V3" s="222"/>
      <c r="W3" s="222"/>
      <c r="X3" s="222"/>
      <c r="Y3" s="222"/>
      <c r="Z3" s="222"/>
      <c r="AA3" s="222"/>
      <c r="AB3" s="222"/>
      <c r="AC3" s="222"/>
      <c r="AD3" s="222"/>
      <c r="AE3" s="222"/>
      <c r="AF3" s="222"/>
      <c r="AG3" s="222"/>
      <c r="AH3" s="222"/>
      <c r="AI3" s="222"/>
      <c r="AJ3" s="222"/>
      <c r="AK3" s="222"/>
      <c r="AL3" s="222"/>
      <c r="AM3" s="222"/>
      <c r="AN3" s="222"/>
      <c r="AO3" s="222"/>
      <c r="AP3" s="222"/>
      <c r="AQ3" s="222"/>
      <c r="AR3" s="222"/>
      <c r="AS3" s="222"/>
      <c r="AT3" s="222"/>
      <c r="AU3" s="222"/>
      <c r="AV3" s="222"/>
      <c r="AW3" s="222"/>
      <c r="AX3" s="222"/>
      <c r="AY3" s="222"/>
      <c r="AZ3" s="222"/>
      <c r="BA3" s="222"/>
      <c r="BB3" s="222"/>
      <c r="BC3" s="222"/>
      <c r="BD3" s="222"/>
      <c r="BE3" s="222"/>
      <c r="BF3" s="222"/>
      <c r="BG3" s="222"/>
      <c r="BH3" s="222"/>
      <c r="BI3" s="222"/>
      <c r="BJ3" s="222"/>
      <c r="BK3" s="222"/>
      <c r="BL3" s="222"/>
      <c r="BM3" s="222"/>
      <c r="BN3" s="222"/>
      <c r="BO3" s="222"/>
      <c r="BP3" s="222"/>
      <c r="BQ3" s="222"/>
      <c r="BR3" s="222"/>
      <c r="BS3" s="222"/>
      <c r="BT3" s="222"/>
      <c r="BU3" s="222"/>
      <c r="BV3" s="222"/>
      <c r="BW3" s="222"/>
      <c r="BX3" s="222"/>
      <c r="BY3" s="222"/>
      <c r="BZ3" s="222"/>
      <c r="CA3" s="222"/>
      <c r="CB3" s="222"/>
      <c r="CC3" s="222"/>
      <c r="CD3" s="222"/>
      <c r="CE3" s="222"/>
      <c r="CF3" s="222"/>
      <c r="CG3" s="222"/>
      <c r="CH3" s="222"/>
      <c r="CI3" s="222"/>
      <c r="CJ3" s="222"/>
      <c r="CK3" s="222"/>
      <c r="CL3" s="222"/>
      <c r="CM3" s="222"/>
      <c r="CN3" s="222"/>
      <c r="CO3" s="222"/>
      <c r="CP3" s="222"/>
      <c r="CQ3" s="222"/>
      <c r="CR3" s="222"/>
      <c r="CS3" s="222"/>
      <c r="CT3" s="222"/>
      <c r="CU3" s="222"/>
      <c r="CV3" s="222"/>
      <c r="CW3" s="222"/>
      <c r="CX3" s="222"/>
      <c r="CY3" s="222"/>
      <c r="CZ3" s="222"/>
      <c r="DA3" s="222"/>
      <c r="DB3" s="222"/>
      <c r="DC3" s="222"/>
      <c r="DD3" s="222"/>
      <c r="DE3" s="222"/>
      <c r="DF3" s="222"/>
      <c r="DG3" s="222"/>
      <c r="DH3" s="222"/>
      <c r="DI3" s="222"/>
      <c r="DJ3" s="222"/>
      <c r="DK3" s="222"/>
      <c r="DL3" s="222"/>
      <c r="DM3" s="222"/>
      <c r="DN3" s="222"/>
      <c r="DO3" s="222"/>
      <c r="DP3" s="222"/>
      <c r="DQ3" s="222"/>
      <c r="DR3" s="222"/>
      <c r="DS3" s="222"/>
      <c r="DT3" s="222"/>
      <c r="DU3" s="222"/>
      <c r="DV3" s="222"/>
      <c r="DW3" s="222"/>
      <c r="DX3" s="222"/>
      <c r="DY3" s="222"/>
      <c r="DZ3" s="222"/>
      <c r="EA3" s="224"/>
    </row>
    <row r="4" spans="1:131" s="229" customFormat="1" ht="26.25" customHeight="1" thickBot="1" x14ac:dyDescent="0.2">
      <c r="A4" s="1072" t="s">
        <v>354</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26"/>
      <c r="BA4" s="226"/>
      <c r="BB4" s="226"/>
      <c r="BC4" s="226"/>
      <c r="BD4" s="226"/>
      <c r="BE4" s="227"/>
      <c r="BF4" s="227"/>
      <c r="BG4" s="227"/>
      <c r="BH4" s="227"/>
      <c r="BI4" s="227"/>
      <c r="BJ4" s="227"/>
      <c r="BK4" s="227"/>
      <c r="BL4" s="227"/>
      <c r="BM4" s="227"/>
      <c r="BN4" s="227"/>
      <c r="BO4" s="227"/>
      <c r="BP4" s="227"/>
      <c r="BQ4" s="743" t="s">
        <v>355</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28"/>
    </row>
    <row r="5" spans="1:131" s="229" customFormat="1" ht="26.25" customHeight="1" x14ac:dyDescent="0.15">
      <c r="A5" s="1008" t="s">
        <v>356</v>
      </c>
      <c r="B5" s="1009"/>
      <c r="C5" s="1009"/>
      <c r="D5" s="1009"/>
      <c r="E5" s="1009"/>
      <c r="F5" s="1009"/>
      <c r="G5" s="1009"/>
      <c r="H5" s="1009"/>
      <c r="I5" s="1009"/>
      <c r="J5" s="1009"/>
      <c r="K5" s="1009"/>
      <c r="L5" s="1009"/>
      <c r="M5" s="1009"/>
      <c r="N5" s="1009"/>
      <c r="O5" s="1009"/>
      <c r="P5" s="1010"/>
      <c r="Q5" s="1014" t="s">
        <v>357</v>
      </c>
      <c r="R5" s="1015"/>
      <c r="S5" s="1015"/>
      <c r="T5" s="1015"/>
      <c r="U5" s="1016"/>
      <c r="V5" s="1014" t="s">
        <v>358</v>
      </c>
      <c r="W5" s="1015"/>
      <c r="X5" s="1015"/>
      <c r="Y5" s="1015"/>
      <c r="Z5" s="1016"/>
      <c r="AA5" s="1014" t="s">
        <v>359</v>
      </c>
      <c r="AB5" s="1015"/>
      <c r="AC5" s="1015"/>
      <c r="AD5" s="1015"/>
      <c r="AE5" s="1015"/>
      <c r="AF5" s="1107" t="s">
        <v>360</v>
      </c>
      <c r="AG5" s="1015"/>
      <c r="AH5" s="1015"/>
      <c r="AI5" s="1015"/>
      <c r="AJ5" s="1028"/>
      <c r="AK5" s="1015" t="s">
        <v>361</v>
      </c>
      <c r="AL5" s="1015"/>
      <c r="AM5" s="1015"/>
      <c r="AN5" s="1015"/>
      <c r="AO5" s="1016"/>
      <c r="AP5" s="1014" t="s">
        <v>362</v>
      </c>
      <c r="AQ5" s="1015"/>
      <c r="AR5" s="1015"/>
      <c r="AS5" s="1015"/>
      <c r="AT5" s="1016"/>
      <c r="AU5" s="1014" t="s">
        <v>363</v>
      </c>
      <c r="AV5" s="1015"/>
      <c r="AW5" s="1015"/>
      <c r="AX5" s="1015"/>
      <c r="AY5" s="1028"/>
      <c r="AZ5" s="226"/>
      <c r="BA5" s="226"/>
      <c r="BB5" s="226"/>
      <c r="BC5" s="226"/>
      <c r="BD5" s="226"/>
      <c r="BE5" s="227"/>
      <c r="BF5" s="227"/>
      <c r="BG5" s="227"/>
      <c r="BH5" s="227"/>
      <c r="BI5" s="227"/>
      <c r="BJ5" s="227"/>
      <c r="BK5" s="227"/>
      <c r="BL5" s="227"/>
      <c r="BM5" s="227"/>
      <c r="BN5" s="227"/>
      <c r="BO5" s="227"/>
      <c r="BP5" s="227"/>
      <c r="BQ5" s="1008" t="s">
        <v>364</v>
      </c>
      <c r="BR5" s="1009"/>
      <c r="BS5" s="1009"/>
      <c r="BT5" s="1009"/>
      <c r="BU5" s="1009"/>
      <c r="BV5" s="1009"/>
      <c r="BW5" s="1009"/>
      <c r="BX5" s="1009"/>
      <c r="BY5" s="1009"/>
      <c r="BZ5" s="1009"/>
      <c r="CA5" s="1009"/>
      <c r="CB5" s="1009"/>
      <c r="CC5" s="1009"/>
      <c r="CD5" s="1009"/>
      <c r="CE5" s="1009"/>
      <c r="CF5" s="1009"/>
      <c r="CG5" s="1010"/>
      <c r="CH5" s="1014" t="s">
        <v>365</v>
      </c>
      <c r="CI5" s="1015"/>
      <c r="CJ5" s="1015"/>
      <c r="CK5" s="1015"/>
      <c r="CL5" s="1016"/>
      <c r="CM5" s="1014" t="s">
        <v>366</v>
      </c>
      <c r="CN5" s="1015"/>
      <c r="CO5" s="1015"/>
      <c r="CP5" s="1015"/>
      <c r="CQ5" s="1016"/>
      <c r="CR5" s="1014" t="s">
        <v>367</v>
      </c>
      <c r="CS5" s="1015"/>
      <c r="CT5" s="1015"/>
      <c r="CU5" s="1015"/>
      <c r="CV5" s="1016"/>
      <c r="CW5" s="1014" t="s">
        <v>368</v>
      </c>
      <c r="CX5" s="1015"/>
      <c r="CY5" s="1015"/>
      <c r="CZ5" s="1015"/>
      <c r="DA5" s="1016"/>
      <c r="DB5" s="1014" t="s">
        <v>369</v>
      </c>
      <c r="DC5" s="1015"/>
      <c r="DD5" s="1015"/>
      <c r="DE5" s="1015"/>
      <c r="DF5" s="1016"/>
      <c r="DG5" s="1097" t="s">
        <v>370</v>
      </c>
      <c r="DH5" s="1098"/>
      <c r="DI5" s="1098"/>
      <c r="DJ5" s="1098"/>
      <c r="DK5" s="1099"/>
      <c r="DL5" s="1097" t="s">
        <v>371</v>
      </c>
      <c r="DM5" s="1098"/>
      <c r="DN5" s="1098"/>
      <c r="DO5" s="1098"/>
      <c r="DP5" s="1099"/>
      <c r="DQ5" s="1014" t="s">
        <v>372</v>
      </c>
      <c r="DR5" s="1015"/>
      <c r="DS5" s="1015"/>
      <c r="DT5" s="1015"/>
      <c r="DU5" s="1016"/>
      <c r="DV5" s="1014" t="s">
        <v>363</v>
      </c>
      <c r="DW5" s="1015"/>
      <c r="DX5" s="1015"/>
      <c r="DY5" s="1015"/>
      <c r="DZ5" s="1028"/>
      <c r="EA5" s="228"/>
    </row>
    <row r="6" spans="1:131" s="229" customFormat="1" ht="26.25" customHeight="1" thickBot="1" x14ac:dyDescent="0.2">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26"/>
      <c r="BA6" s="226"/>
      <c r="BB6" s="226"/>
      <c r="BC6" s="226"/>
      <c r="BD6" s="226"/>
      <c r="BE6" s="227"/>
      <c r="BF6" s="227"/>
      <c r="BG6" s="227"/>
      <c r="BH6" s="227"/>
      <c r="BI6" s="227"/>
      <c r="BJ6" s="227"/>
      <c r="BK6" s="227"/>
      <c r="BL6" s="227"/>
      <c r="BM6" s="227"/>
      <c r="BN6" s="227"/>
      <c r="BO6" s="227"/>
      <c r="BP6" s="227"/>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28"/>
    </row>
    <row r="7" spans="1:131" s="229" customFormat="1" ht="26.25" customHeight="1" thickTop="1" x14ac:dyDescent="0.15">
      <c r="A7" s="230">
        <v>1</v>
      </c>
      <c r="B7" s="1060" t="s">
        <v>373</v>
      </c>
      <c r="C7" s="1061"/>
      <c r="D7" s="1061"/>
      <c r="E7" s="1061"/>
      <c r="F7" s="1061"/>
      <c r="G7" s="1061"/>
      <c r="H7" s="1061"/>
      <c r="I7" s="1061"/>
      <c r="J7" s="1061"/>
      <c r="K7" s="1061"/>
      <c r="L7" s="1061"/>
      <c r="M7" s="1061"/>
      <c r="N7" s="1061"/>
      <c r="O7" s="1061"/>
      <c r="P7" s="1062"/>
      <c r="Q7" s="1115">
        <v>12987</v>
      </c>
      <c r="R7" s="1116"/>
      <c r="S7" s="1116"/>
      <c r="T7" s="1116"/>
      <c r="U7" s="1116"/>
      <c r="V7" s="1116">
        <v>12457</v>
      </c>
      <c r="W7" s="1116"/>
      <c r="X7" s="1116"/>
      <c r="Y7" s="1116"/>
      <c r="Z7" s="1116"/>
      <c r="AA7" s="1116">
        <v>530</v>
      </c>
      <c r="AB7" s="1116"/>
      <c r="AC7" s="1116"/>
      <c r="AD7" s="1116"/>
      <c r="AE7" s="1117"/>
      <c r="AF7" s="1118">
        <v>500</v>
      </c>
      <c r="AG7" s="1119"/>
      <c r="AH7" s="1119"/>
      <c r="AI7" s="1119"/>
      <c r="AJ7" s="1120"/>
      <c r="AK7" s="1121">
        <v>286</v>
      </c>
      <c r="AL7" s="1122"/>
      <c r="AM7" s="1122"/>
      <c r="AN7" s="1122"/>
      <c r="AO7" s="1122"/>
      <c r="AP7" s="1122">
        <v>14967</v>
      </c>
      <c r="AQ7" s="1122"/>
      <c r="AR7" s="1122"/>
      <c r="AS7" s="1122"/>
      <c r="AT7" s="1122"/>
      <c r="AU7" s="1123"/>
      <c r="AV7" s="1123"/>
      <c r="AW7" s="1123"/>
      <c r="AX7" s="1123"/>
      <c r="AY7" s="1124"/>
      <c r="AZ7" s="226"/>
      <c r="BA7" s="226"/>
      <c r="BB7" s="226"/>
      <c r="BC7" s="226"/>
      <c r="BD7" s="226"/>
      <c r="BE7" s="227"/>
      <c r="BF7" s="227"/>
      <c r="BG7" s="227"/>
      <c r="BH7" s="227"/>
      <c r="BI7" s="227"/>
      <c r="BJ7" s="227"/>
      <c r="BK7" s="227"/>
      <c r="BL7" s="227"/>
      <c r="BM7" s="227"/>
      <c r="BN7" s="227"/>
      <c r="BO7" s="227"/>
      <c r="BP7" s="227"/>
      <c r="BQ7" s="230">
        <v>1</v>
      </c>
      <c r="BR7" s="231"/>
      <c r="BS7" s="1112" t="s">
        <v>544</v>
      </c>
      <c r="BT7" s="1113"/>
      <c r="BU7" s="1113"/>
      <c r="BV7" s="1113"/>
      <c r="BW7" s="1113"/>
      <c r="BX7" s="1113"/>
      <c r="BY7" s="1113"/>
      <c r="BZ7" s="1113"/>
      <c r="CA7" s="1113"/>
      <c r="CB7" s="1113"/>
      <c r="CC7" s="1113"/>
      <c r="CD7" s="1113"/>
      <c r="CE7" s="1113"/>
      <c r="CF7" s="1113"/>
      <c r="CG7" s="1125"/>
      <c r="CH7" s="1109">
        <v>5</v>
      </c>
      <c r="CI7" s="1110"/>
      <c r="CJ7" s="1110"/>
      <c r="CK7" s="1110"/>
      <c r="CL7" s="1111"/>
      <c r="CM7" s="1109">
        <v>-60</v>
      </c>
      <c r="CN7" s="1110"/>
      <c r="CO7" s="1110"/>
      <c r="CP7" s="1110"/>
      <c r="CQ7" s="1111"/>
      <c r="CR7" s="1109">
        <v>14</v>
      </c>
      <c r="CS7" s="1110"/>
      <c r="CT7" s="1110"/>
      <c r="CU7" s="1110"/>
      <c r="CV7" s="1111"/>
      <c r="CW7" s="1109">
        <v>5</v>
      </c>
      <c r="CX7" s="1110"/>
      <c r="CY7" s="1110"/>
      <c r="CZ7" s="1110"/>
      <c r="DA7" s="1111"/>
      <c r="DB7" s="1109" t="s">
        <v>486</v>
      </c>
      <c r="DC7" s="1110"/>
      <c r="DD7" s="1110"/>
      <c r="DE7" s="1110"/>
      <c r="DF7" s="1111"/>
      <c r="DG7" s="1109" t="s">
        <v>486</v>
      </c>
      <c r="DH7" s="1110"/>
      <c r="DI7" s="1110"/>
      <c r="DJ7" s="1110"/>
      <c r="DK7" s="1111"/>
      <c r="DL7" s="1109" t="s">
        <v>486</v>
      </c>
      <c r="DM7" s="1110"/>
      <c r="DN7" s="1110"/>
      <c r="DO7" s="1110"/>
      <c r="DP7" s="1111"/>
      <c r="DQ7" s="1109" t="s">
        <v>486</v>
      </c>
      <c r="DR7" s="1110"/>
      <c r="DS7" s="1110"/>
      <c r="DT7" s="1110"/>
      <c r="DU7" s="1111"/>
      <c r="DV7" s="1112"/>
      <c r="DW7" s="1113"/>
      <c r="DX7" s="1113"/>
      <c r="DY7" s="1113"/>
      <c r="DZ7" s="1114"/>
      <c r="EA7" s="228"/>
    </row>
    <row r="8" spans="1:131" s="229" customFormat="1" ht="26.25" customHeight="1" x14ac:dyDescent="0.15">
      <c r="A8" s="232">
        <v>2</v>
      </c>
      <c r="B8" s="1043"/>
      <c r="C8" s="1044"/>
      <c r="D8" s="1044"/>
      <c r="E8" s="1044"/>
      <c r="F8" s="1044"/>
      <c r="G8" s="1044"/>
      <c r="H8" s="1044"/>
      <c r="I8" s="1044"/>
      <c r="J8" s="1044"/>
      <c r="K8" s="1044"/>
      <c r="L8" s="1044"/>
      <c r="M8" s="1044"/>
      <c r="N8" s="1044"/>
      <c r="O8" s="1044"/>
      <c r="P8" s="1045"/>
      <c r="Q8" s="1051"/>
      <c r="R8" s="1052"/>
      <c r="S8" s="1052"/>
      <c r="T8" s="1052"/>
      <c r="U8" s="1052"/>
      <c r="V8" s="1052"/>
      <c r="W8" s="1052"/>
      <c r="X8" s="1052"/>
      <c r="Y8" s="1052"/>
      <c r="Z8" s="1052"/>
      <c r="AA8" s="1052"/>
      <c r="AB8" s="1052"/>
      <c r="AC8" s="1052"/>
      <c r="AD8" s="1052"/>
      <c r="AE8" s="1053"/>
      <c r="AF8" s="1048"/>
      <c r="AG8" s="1049"/>
      <c r="AH8" s="1049"/>
      <c r="AI8" s="1049"/>
      <c r="AJ8" s="1050"/>
      <c r="AK8" s="1093"/>
      <c r="AL8" s="1094"/>
      <c r="AM8" s="1094"/>
      <c r="AN8" s="1094"/>
      <c r="AO8" s="1094"/>
      <c r="AP8" s="1094"/>
      <c r="AQ8" s="1094"/>
      <c r="AR8" s="1094"/>
      <c r="AS8" s="1094"/>
      <c r="AT8" s="1094"/>
      <c r="AU8" s="1095"/>
      <c r="AV8" s="1095"/>
      <c r="AW8" s="1095"/>
      <c r="AX8" s="1095"/>
      <c r="AY8" s="1096"/>
      <c r="AZ8" s="226"/>
      <c r="BA8" s="226"/>
      <c r="BB8" s="226"/>
      <c r="BC8" s="226"/>
      <c r="BD8" s="226"/>
      <c r="BE8" s="227"/>
      <c r="BF8" s="227"/>
      <c r="BG8" s="227"/>
      <c r="BH8" s="227"/>
      <c r="BI8" s="227"/>
      <c r="BJ8" s="227"/>
      <c r="BK8" s="227"/>
      <c r="BL8" s="227"/>
      <c r="BM8" s="227"/>
      <c r="BN8" s="227"/>
      <c r="BO8" s="227"/>
      <c r="BP8" s="227"/>
      <c r="BQ8" s="232">
        <v>2</v>
      </c>
      <c r="BR8" s="233" t="s">
        <v>545</v>
      </c>
      <c r="BS8" s="1005" t="s">
        <v>546</v>
      </c>
      <c r="BT8" s="1006"/>
      <c r="BU8" s="1006"/>
      <c r="BV8" s="1006"/>
      <c r="BW8" s="1006"/>
      <c r="BX8" s="1006"/>
      <c r="BY8" s="1006"/>
      <c r="BZ8" s="1006"/>
      <c r="CA8" s="1006"/>
      <c r="CB8" s="1006"/>
      <c r="CC8" s="1006"/>
      <c r="CD8" s="1006"/>
      <c r="CE8" s="1006"/>
      <c r="CF8" s="1006"/>
      <c r="CG8" s="1027"/>
      <c r="CH8" s="1002">
        <v>0</v>
      </c>
      <c r="CI8" s="1003"/>
      <c r="CJ8" s="1003"/>
      <c r="CK8" s="1003"/>
      <c r="CL8" s="1004"/>
      <c r="CM8" s="1002">
        <v>38</v>
      </c>
      <c r="CN8" s="1003"/>
      <c r="CO8" s="1003"/>
      <c r="CP8" s="1003"/>
      <c r="CQ8" s="1004"/>
      <c r="CR8" s="1002">
        <v>5</v>
      </c>
      <c r="CS8" s="1003"/>
      <c r="CT8" s="1003"/>
      <c r="CU8" s="1003"/>
      <c r="CV8" s="1004"/>
      <c r="CW8" s="1002" t="s">
        <v>486</v>
      </c>
      <c r="CX8" s="1003"/>
      <c r="CY8" s="1003"/>
      <c r="CZ8" s="1003"/>
      <c r="DA8" s="1004"/>
      <c r="DB8" s="1002" t="s">
        <v>486</v>
      </c>
      <c r="DC8" s="1003"/>
      <c r="DD8" s="1003"/>
      <c r="DE8" s="1003"/>
      <c r="DF8" s="1004"/>
      <c r="DG8" s="1002" t="s">
        <v>486</v>
      </c>
      <c r="DH8" s="1003"/>
      <c r="DI8" s="1003"/>
      <c r="DJ8" s="1003"/>
      <c r="DK8" s="1004"/>
      <c r="DL8" s="1002" t="s">
        <v>486</v>
      </c>
      <c r="DM8" s="1003"/>
      <c r="DN8" s="1003"/>
      <c r="DO8" s="1003"/>
      <c r="DP8" s="1004"/>
      <c r="DQ8" s="1002" t="s">
        <v>486</v>
      </c>
      <c r="DR8" s="1003"/>
      <c r="DS8" s="1003"/>
      <c r="DT8" s="1003"/>
      <c r="DU8" s="1004"/>
      <c r="DV8" s="1005"/>
      <c r="DW8" s="1006"/>
      <c r="DX8" s="1006"/>
      <c r="DY8" s="1006"/>
      <c r="DZ8" s="1007"/>
      <c r="EA8" s="228"/>
    </row>
    <row r="9" spans="1:131" s="229" customFormat="1" ht="26.25" customHeight="1" x14ac:dyDescent="0.15">
      <c r="A9" s="232">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3"/>
      <c r="AL9" s="1094"/>
      <c r="AM9" s="1094"/>
      <c r="AN9" s="1094"/>
      <c r="AO9" s="1094"/>
      <c r="AP9" s="1094"/>
      <c r="AQ9" s="1094"/>
      <c r="AR9" s="1094"/>
      <c r="AS9" s="1094"/>
      <c r="AT9" s="1094"/>
      <c r="AU9" s="1095"/>
      <c r="AV9" s="1095"/>
      <c r="AW9" s="1095"/>
      <c r="AX9" s="1095"/>
      <c r="AY9" s="1096"/>
      <c r="AZ9" s="226"/>
      <c r="BA9" s="226"/>
      <c r="BB9" s="226"/>
      <c r="BC9" s="226"/>
      <c r="BD9" s="226"/>
      <c r="BE9" s="227"/>
      <c r="BF9" s="227"/>
      <c r="BG9" s="227"/>
      <c r="BH9" s="227"/>
      <c r="BI9" s="227"/>
      <c r="BJ9" s="227"/>
      <c r="BK9" s="227"/>
      <c r="BL9" s="227"/>
      <c r="BM9" s="227"/>
      <c r="BN9" s="227"/>
      <c r="BO9" s="227"/>
      <c r="BP9" s="227"/>
      <c r="BQ9" s="232">
        <v>3</v>
      </c>
      <c r="BR9" s="233"/>
      <c r="BS9" s="1005" t="s">
        <v>547</v>
      </c>
      <c r="BT9" s="1006"/>
      <c r="BU9" s="1006"/>
      <c r="BV9" s="1006"/>
      <c r="BW9" s="1006"/>
      <c r="BX9" s="1006"/>
      <c r="BY9" s="1006"/>
      <c r="BZ9" s="1006"/>
      <c r="CA9" s="1006"/>
      <c r="CB9" s="1006"/>
      <c r="CC9" s="1006"/>
      <c r="CD9" s="1006"/>
      <c r="CE9" s="1006"/>
      <c r="CF9" s="1006"/>
      <c r="CG9" s="1027"/>
      <c r="CH9" s="1002">
        <v>-105</v>
      </c>
      <c r="CI9" s="1003"/>
      <c r="CJ9" s="1003"/>
      <c r="CK9" s="1003"/>
      <c r="CL9" s="1004"/>
      <c r="CM9" s="1002">
        <v>133</v>
      </c>
      <c r="CN9" s="1003"/>
      <c r="CO9" s="1003"/>
      <c r="CP9" s="1003"/>
      <c r="CQ9" s="1004"/>
      <c r="CR9" s="1002">
        <v>10</v>
      </c>
      <c r="CS9" s="1003"/>
      <c r="CT9" s="1003"/>
      <c r="CU9" s="1003"/>
      <c r="CV9" s="1004"/>
      <c r="CW9" s="1002">
        <v>1</v>
      </c>
      <c r="CX9" s="1003"/>
      <c r="CY9" s="1003"/>
      <c r="CZ9" s="1003"/>
      <c r="DA9" s="1004"/>
      <c r="DB9" s="1002" t="s">
        <v>486</v>
      </c>
      <c r="DC9" s="1003"/>
      <c r="DD9" s="1003"/>
      <c r="DE9" s="1003"/>
      <c r="DF9" s="1004"/>
      <c r="DG9" s="1002" t="s">
        <v>486</v>
      </c>
      <c r="DH9" s="1003"/>
      <c r="DI9" s="1003"/>
      <c r="DJ9" s="1003"/>
      <c r="DK9" s="1004"/>
      <c r="DL9" s="1002" t="s">
        <v>486</v>
      </c>
      <c r="DM9" s="1003"/>
      <c r="DN9" s="1003"/>
      <c r="DO9" s="1003"/>
      <c r="DP9" s="1004"/>
      <c r="DQ9" s="1002" t="s">
        <v>486</v>
      </c>
      <c r="DR9" s="1003"/>
      <c r="DS9" s="1003"/>
      <c r="DT9" s="1003"/>
      <c r="DU9" s="1004"/>
      <c r="DV9" s="1005"/>
      <c r="DW9" s="1006"/>
      <c r="DX9" s="1006"/>
      <c r="DY9" s="1006"/>
      <c r="DZ9" s="1007"/>
      <c r="EA9" s="228"/>
    </row>
    <row r="10" spans="1:131" s="229" customFormat="1" ht="26.25" customHeight="1" x14ac:dyDescent="0.15">
      <c r="A10" s="232">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26"/>
      <c r="BA10" s="226"/>
      <c r="BB10" s="226"/>
      <c r="BC10" s="226"/>
      <c r="BD10" s="226"/>
      <c r="BE10" s="227"/>
      <c r="BF10" s="227"/>
      <c r="BG10" s="227"/>
      <c r="BH10" s="227"/>
      <c r="BI10" s="227"/>
      <c r="BJ10" s="227"/>
      <c r="BK10" s="227"/>
      <c r="BL10" s="227"/>
      <c r="BM10" s="227"/>
      <c r="BN10" s="227"/>
      <c r="BO10" s="227"/>
      <c r="BP10" s="227"/>
      <c r="BQ10" s="232">
        <v>4</v>
      </c>
      <c r="BR10" s="233"/>
      <c r="BS10" s="1005" t="s">
        <v>548</v>
      </c>
      <c r="BT10" s="1006"/>
      <c r="BU10" s="1006"/>
      <c r="BV10" s="1006"/>
      <c r="BW10" s="1006"/>
      <c r="BX10" s="1006"/>
      <c r="BY10" s="1006"/>
      <c r="BZ10" s="1006"/>
      <c r="CA10" s="1006"/>
      <c r="CB10" s="1006"/>
      <c r="CC10" s="1006"/>
      <c r="CD10" s="1006"/>
      <c r="CE10" s="1006"/>
      <c r="CF10" s="1006"/>
      <c r="CG10" s="1027"/>
      <c r="CH10" s="1002">
        <v>1</v>
      </c>
      <c r="CI10" s="1003"/>
      <c r="CJ10" s="1003"/>
      <c r="CK10" s="1003"/>
      <c r="CL10" s="1004"/>
      <c r="CM10" s="1002">
        <v>20</v>
      </c>
      <c r="CN10" s="1003"/>
      <c r="CO10" s="1003"/>
      <c r="CP10" s="1003"/>
      <c r="CQ10" s="1004"/>
      <c r="CR10" s="1002">
        <v>2</v>
      </c>
      <c r="CS10" s="1003"/>
      <c r="CT10" s="1003"/>
      <c r="CU10" s="1003"/>
      <c r="CV10" s="1004"/>
      <c r="CW10" s="1002">
        <v>2</v>
      </c>
      <c r="CX10" s="1003"/>
      <c r="CY10" s="1003"/>
      <c r="CZ10" s="1003"/>
      <c r="DA10" s="1004"/>
      <c r="DB10" s="1002" t="s">
        <v>486</v>
      </c>
      <c r="DC10" s="1003"/>
      <c r="DD10" s="1003"/>
      <c r="DE10" s="1003"/>
      <c r="DF10" s="1004"/>
      <c r="DG10" s="1002" t="s">
        <v>486</v>
      </c>
      <c r="DH10" s="1003"/>
      <c r="DI10" s="1003"/>
      <c r="DJ10" s="1003"/>
      <c r="DK10" s="1004"/>
      <c r="DL10" s="1002" t="s">
        <v>486</v>
      </c>
      <c r="DM10" s="1003"/>
      <c r="DN10" s="1003"/>
      <c r="DO10" s="1003"/>
      <c r="DP10" s="1004"/>
      <c r="DQ10" s="1002" t="s">
        <v>486</v>
      </c>
      <c r="DR10" s="1003"/>
      <c r="DS10" s="1003"/>
      <c r="DT10" s="1003"/>
      <c r="DU10" s="1004"/>
      <c r="DV10" s="1005"/>
      <c r="DW10" s="1006"/>
      <c r="DX10" s="1006"/>
      <c r="DY10" s="1006"/>
      <c r="DZ10" s="1007"/>
      <c r="EA10" s="228"/>
    </row>
    <row r="11" spans="1:131" s="229" customFormat="1" ht="26.25" customHeight="1" x14ac:dyDescent="0.15">
      <c r="A11" s="232">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26"/>
      <c r="BA11" s="226"/>
      <c r="BB11" s="226"/>
      <c r="BC11" s="226"/>
      <c r="BD11" s="226"/>
      <c r="BE11" s="227"/>
      <c r="BF11" s="227"/>
      <c r="BG11" s="227"/>
      <c r="BH11" s="227"/>
      <c r="BI11" s="227"/>
      <c r="BJ11" s="227"/>
      <c r="BK11" s="227"/>
      <c r="BL11" s="227"/>
      <c r="BM11" s="227"/>
      <c r="BN11" s="227"/>
      <c r="BO11" s="227"/>
      <c r="BP11" s="227"/>
      <c r="BQ11" s="232">
        <v>5</v>
      </c>
      <c r="BR11" s="233"/>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28"/>
    </row>
    <row r="12" spans="1:131" s="229" customFormat="1" ht="26.25" customHeight="1" x14ac:dyDescent="0.15">
      <c r="A12" s="232">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26"/>
      <c r="BA12" s="226"/>
      <c r="BB12" s="226"/>
      <c r="BC12" s="226"/>
      <c r="BD12" s="226"/>
      <c r="BE12" s="227"/>
      <c r="BF12" s="227"/>
      <c r="BG12" s="227"/>
      <c r="BH12" s="227"/>
      <c r="BI12" s="227"/>
      <c r="BJ12" s="227"/>
      <c r="BK12" s="227"/>
      <c r="BL12" s="227"/>
      <c r="BM12" s="227"/>
      <c r="BN12" s="227"/>
      <c r="BO12" s="227"/>
      <c r="BP12" s="227"/>
      <c r="BQ12" s="232">
        <v>6</v>
      </c>
      <c r="BR12" s="233"/>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28"/>
    </row>
    <row r="13" spans="1:131" s="229" customFormat="1" ht="26.25" customHeight="1" x14ac:dyDescent="0.15">
      <c r="A13" s="232">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26"/>
      <c r="BA13" s="226"/>
      <c r="BB13" s="226"/>
      <c r="BC13" s="226"/>
      <c r="BD13" s="226"/>
      <c r="BE13" s="227"/>
      <c r="BF13" s="227"/>
      <c r="BG13" s="227"/>
      <c r="BH13" s="227"/>
      <c r="BI13" s="227"/>
      <c r="BJ13" s="227"/>
      <c r="BK13" s="227"/>
      <c r="BL13" s="227"/>
      <c r="BM13" s="227"/>
      <c r="BN13" s="227"/>
      <c r="BO13" s="227"/>
      <c r="BP13" s="227"/>
      <c r="BQ13" s="232">
        <v>7</v>
      </c>
      <c r="BR13" s="233"/>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28"/>
    </row>
    <row r="14" spans="1:131" s="229" customFormat="1" ht="26.25" customHeight="1" x14ac:dyDescent="0.15">
      <c r="A14" s="232">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26"/>
      <c r="BA14" s="226"/>
      <c r="BB14" s="226"/>
      <c r="BC14" s="226"/>
      <c r="BD14" s="226"/>
      <c r="BE14" s="227"/>
      <c r="BF14" s="227"/>
      <c r="BG14" s="227"/>
      <c r="BH14" s="227"/>
      <c r="BI14" s="227"/>
      <c r="BJ14" s="227"/>
      <c r="BK14" s="227"/>
      <c r="BL14" s="227"/>
      <c r="BM14" s="227"/>
      <c r="BN14" s="227"/>
      <c r="BO14" s="227"/>
      <c r="BP14" s="227"/>
      <c r="BQ14" s="232">
        <v>8</v>
      </c>
      <c r="BR14" s="233"/>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28"/>
    </row>
    <row r="15" spans="1:131" s="229" customFormat="1" ht="26.25" customHeight="1" x14ac:dyDescent="0.15">
      <c r="A15" s="232">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26"/>
      <c r="BA15" s="226"/>
      <c r="BB15" s="226"/>
      <c r="BC15" s="226"/>
      <c r="BD15" s="226"/>
      <c r="BE15" s="227"/>
      <c r="BF15" s="227"/>
      <c r="BG15" s="227"/>
      <c r="BH15" s="227"/>
      <c r="BI15" s="227"/>
      <c r="BJ15" s="227"/>
      <c r="BK15" s="227"/>
      <c r="BL15" s="227"/>
      <c r="BM15" s="227"/>
      <c r="BN15" s="227"/>
      <c r="BO15" s="227"/>
      <c r="BP15" s="227"/>
      <c r="BQ15" s="232">
        <v>9</v>
      </c>
      <c r="BR15" s="233"/>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28"/>
    </row>
    <row r="16" spans="1:131" s="229" customFormat="1" ht="26.25" customHeight="1" x14ac:dyDescent="0.15">
      <c r="A16" s="232">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26"/>
      <c r="BA16" s="226"/>
      <c r="BB16" s="226"/>
      <c r="BC16" s="226"/>
      <c r="BD16" s="226"/>
      <c r="BE16" s="227"/>
      <c r="BF16" s="227"/>
      <c r="BG16" s="227"/>
      <c r="BH16" s="227"/>
      <c r="BI16" s="227"/>
      <c r="BJ16" s="227"/>
      <c r="BK16" s="227"/>
      <c r="BL16" s="227"/>
      <c r="BM16" s="227"/>
      <c r="BN16" s="227"/>
      <c r="BO16" s="227"/>
      <c r="BP16" s="227"/>
      <c r="BQ16" s="232">
        <v>10</v>
      </c>
      <c r="BR16" s="233"/>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28"/>
    </row>
    <row r="17" spans="1:131" s="229" customFormat="1" ht="26.25" customHeight="1" x14ac:dyDescent="0.15">
      <c r="A17" s="232">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26"/>
      <c r="BA17" s="226"/>
      <c r="BB17" s="226"/>
      <c r="BC17" s="226"/>
      <c r="BD17" s="226"/>
      <c r="BE17" s="227"/>
      <c r="BF17" s="227"/>
      <c r="BG17" s="227"/>
      <c r="BH17" s="227"/>
      <c r="BI17" s="227"/>
      <c r="BJ17" s="227"/>
      <c r="BK17" s="227"/>
      <c r="BL17" s="227"/>
      <c r="BM17" s="227"/>
      <c r="BN17" s="227"/>
      <c r="BO17" s="227"/>
      <c r="BP17" s="227"/>
      <c r="BQ17" s="232">
        <v>11</v>
      </c>
      <c r="BR17" s="233"/>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28"/>
    </row>
    <row r="18" spans="1:131" s="229" customFormat="1" ht="26.25" customHeight="1" x14ac:dyDescent="0.15">
      <c r="A18" s="232">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26"/>
      <c r="BA18" s="226"/>
      <c r="BB18" s="226"/>
      <c r="BC18" s="226"/>
      <c r="BD18" s="226"/>
      <c r="BE18" s="227"/>
      <c r="BF18" s="227"/>
      <c r="BG18" s="227"/>
      <c r="BH18" s="227"/>
      <c r="BI18" s="227"/>
      <c r="BJ18" s="227"/>
      <c r="BK18" s="227"/>
      <c r="BL18" s="227"/>
      <c r="BM18" s="227"/>
      <c r="BN18" s="227"/>
      <c r="BO18" s="227"/>
      <c r="BP18" s="227"/>
      <c r="BQ18" s="232">
        <v>12</v>
      </c>
      <c r="BR18" s="233"/>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28"/>
    </row>
    <row r="19" spans="1:131" s="229" customFormat="1" ht="26.25" customHeight="1" x14ac:dyDescent="0.15">
      <c r="A19" s="232">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26"/>
      <c r="BA19" s="226"/>
      <c r="BB19" s="226"/>
      <c r="BC19" s="226"/>
      <c r="BD19" s="226"/>
      <c r="BE19" s="227"/>
      <c r="BF19" s="227"/>
      <c r="BG19" s="227"/>
      <c r="BH19" s="227"/>
      <c r="BI19" s="227"/>
      <c r="BJ19" s="227"/>
      <c r="BK19" s="227"/>
      <c r="BL19" s="227"/>
      <c r="BM19" s="227"/>
      <c r="BN19" s="227"/>
      <c r="BO19" s="227"/>
      <c r="BP19" s="227"/>
      <c r="BQ19" s="232">
        <v>13</v>
      </c>
      <c r="BR19" s="233"/>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28"/>
    </row>
    <row r="20" spans="1:131" s="229" customFormat="1" ht="26.25" customHeight="1" x14ac:dyDescent="0.15">
      <c r="A20" s="232">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26"/>
      <c r="BA20" s="226"/>
      <c r="BB20" s="226"/>
      <c r="BC20" s="226"/>
      <c r="BD20" s="226"/>
      <c r="BE20" s="227"/>
      <c r="BF20" s="227"/>
      <c r="BG20" s="227"/>
      <c r="BH20" s="227"/>
      <c r="BI20" s="227"/>
      <c r="BJ20" s="227"/>
      <c r="BK20" s="227"/>
      <c r="BL20" s="227"/>
      <c r="BM20" s="227"/>
      <c r="BN20" s="227"/>
      <c r="BO20" s="227"/>
      <c r="BP20" s="227"/>
      <c r="BQ20" s="232">
        <v>14</v>
      </c>
      <c r="BR20" s="233"/>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28"/>
    </row>
    <row r="21" spans="1:131" s="229" customFormat="1" ht="26.25" customHeight="1" thickBot="1" x14ac:dyDescent="0.2">
      <c r="A21" s="232">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26"/>
      <c r="BA21" s="226"/>
      <c r="BB21" s="226"/>
      <c r="BC21" s="226"/>
      <c r="BD21" s="226"/>
      <c r="BE21" s="227"/>
      <c r="BF21" s="227"/>
      <c r="BG21" s="227"/>
      <c r="BH21" s="227"/>
      <c r="BI21" s="227"/>
      <c r="BJ21" s="227"/>
      <c r="BK21" s="227"/>
      <c r="BL21" s="227"/>
      <c r="BM21" s="227"/>
      <c r="BN21" s="227"/>
      <c r="BO21" s="227"/>
      <c r="BP21" s="227"/>
      <c r="BQ21" s="232">
        <v>15</v>
      </c>
      <c r="BR21" s="233"/>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28"/>
    </row>
    <row r="22" spans="1:131" s="229" customFormat="1" ht="26.25" customHeight="1" x14ac:dyDescent="0.15">
      <c r="A22" s="232">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374</v>
      </c>
      <c r="BA22" s="1041"/>
      <c r="BB22" s="1041"/>
      <c r="BC22" s="1041"/>
      <c r="BD22" s="1042"/>
      <c r="BE22" s="227"/>
      <c r="BF22" s="227"/>
      <c r="BG22" s="227"/>
      <c r="BH22" s="227"/>
      <c r="BI22" s="227"/>
      <c r="BJ22" s="227"/>
      <c r="BK22" s="227"/>
      <c r="BL22" s="227"/>
      <c r="BM22" s="227"/>
      <c r="BN22" s="227"/>
      <c r="BO22" s="227"/>
      <c r="BP22" s="227"/>
      <c r="BQ22" s="232">
        <v>16</v>
      </c>
      <c r="BR22" s="233"/>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28"/>
    </row>
    <row r="23" spans="1:131" s="229" customFormat="1" ht="26.25" customHeight="1" thickBot="1" x14ac:dyDescent="0.2">
      <c r="A23" s="234" t="s">
        <v>375</v>
      </c>
      <c r="B23" s="950" t="s">
        <v>376</v>
      </c>
      <c r="C23" s="951"/>
      <c r="D23" s="951"/>
      <c r="E23" s="951"/>
      <c r="F23" s="951"/>
      <c r="G23" s="951"/>
      <c r="H23" s="951"/>
      <c r="I23" s="951"/>
      <c r="J23" s="951"/>
      <c r="K23" s="951"/>
      <c r="L23" s="951"/>
      <c r="M23" s="951"/>
      <c r="N23" s="951"/>
      <c r="O23" s="951"/>
      <c r="P23" s="961"/>
      <c r="Q23" s="1080">
        <v>12982</v>
      </c>
      <c r="R23" s="1074"/>
      <c r="S23" s="1074"/>
      <c r="T23" s="1074"/>
      <c r="U23" s="1074"/>
      <c r="V23" s="1074">
        <v>12452</v>
      </c>
      <c r="W23" s="1074"/>
      <c r="X23" s="1074"/>
      <c r="Y23" s="1074"/>
      <c r="Z23" s="1074"/>
      <c r="AA23" s="1074">
        <v>530</v>
      </c>
      <c r="AB23" s="1074"/>
      <c r="AC23" s="1074"/>
      <c r="AD23" s="1074"/>
      <c r="AE23" s="1081"/>
      <c r="AF23" s="1082">
        <v>500</v>
      </c>
      <c r="AG23" s="1074"/>
      <c r="AH23" s="1074"/>
      <c r="AI23" s="1074"/>
      <c r="AJ23" s="1083"/>
      <c r="AK23" s="1084"/>
      <c r="AL23" s="1085"/>
      <c r="AM23" s="1085"/>
      <c r="AN23" s="1085"/>
      <c r="AO23" s="1085"/>
      <c r="AP23" s="1074">
        <v>14967</v>
      </c>
      <c r="AQ23" s="1074"/>
      <c r="AR23" s="1074"/>
      <c r="AS23" s="1074"/>
      <c r="AT23" s="1074"/>
      <c r="AU23" s="1075"/>
      <c r="AV23" s="1075"/>
      <c r="AW23" s="1075"/>
      <c r="AX23" s="1075"/>
      <c r="AY23" s="1076"/>
      <c r="AZ23" s="1077" t="s">
        <v>122</v>
      </c>
      <c r="BA23" s="1078"/>
      <c r="BB23" s="1078"/>
      <c r="BC23" s="1078"/>
      <c r="BD23" s="1079"/>
      <c r="BE23" s="227"/>
      <c r="BF23" s="227"/>
      <c r="BG23" s="227"/>
      <c r="BH23" s="227"/>
      <c r="BI23" s="227"/>
      <c r="BJ23" s="227"/>
      <c r="BK23" s="227"/>
      <c r="BL23" s="227"/>
      <c r="BM23" s="227"/>
      <c r="BN23" s="227"/>
      <c r="BO23" s="227"/>
      <c r="BP23" s="227"/>
      <c r="BQ23" s="232">
        <v>17</v>
      </c>
      <c r="BR23" s="233"/>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28"/>
    </row>
    <row r="24" spans="1:131" s="229" customFormat="1" ht="26.25" customHeight="1" x14ac:dyDescent="0.15">
      <c r="A24" s="1073" t="s">
        <v>377</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26"/>
      <c r="BA24" s="226"/>
      <c r="BB24" s="226"/>
      <c r="BC24" s="226"/>
      <c r="BD24" s="226"/>
      <c r="BE24" s="227"/>
      <c r="BF24" s="227"/>
      <c r="BG24" s="227"/>
      <c r="BH24" s="227"/>
      <c r="BI24" s="227"/>
      <c r="BJ24" s="227"/>
      <c r="BK24" s="227"/>
      <c r="BL24" s="227"/>
      <c r="BM24" s="227"/>
      <c r="BN24" s="227"/>
      <c r="BO24" s="227"/>
      <c r="BP24" s="227"/>
      <c r="BQ24" s="232">
        <v>18</v>
      </c>
      <c r="BR24" s="233"/>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28"/>
    </row>
    <row r="25" spans="1:131" ht="26.25" customHeight="1" thickBot="1" x14ac:dyDescent="0.2">
      <c r="A25" s="1072" t="s">
        <v>378</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26"/>
      <c r="BK25" s="226"/>
      <c r="BL25" s="226"/>
      <c r="BM25" s="226"/>
      <c r="BN25" s="226"/>
      <c r="BO25" s="235"/>
      <c r="BP25" s="235"/>
      <c r="BQ25" s="232">
        <v>19</v>
      </c>
      <c r="BR25" s="233"/>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24"/>
    </row>
    <row r="26" spans="1:131" ht="26.25" customHeight="1" x14ac:dyDescent="0.15">
      <c r="A26" s="1008" t="s">
        <v>356</v>
      </c>
      <c r="B26" s="1009"/>
      <c r="C26" s="1009"/>
      <c r="D26" s="1009"/>
      <c r="E26" s="1009"/>
      <c r="F26" s="1009"/>
      <c r="G26" s="1009"/>
      <c r="H26" s="1009"/>
      <c r="I26" s="1009"/>
      <c r="J26" s="1009"/>
      <c r="K26" s="1009"/>
      <c r="L26" s="1009"/>
      <c r="M26" s="1009"/>
      <c r="N26" s="1009"/>
      <c r="O26" s="1009"/>
      <c r="P26" s="1010"/>
      <c r="Q26" s="1014" t="s">
        <v>379</v>
      </c>
      <c r="R26" s="1015"/>
      <c r="S26" s="1015"/>
      <c r="T26" s="1015"/>
      <c r="U26" s="1016"/>
      <c r="V26" s="1014" t="s">
        <v>380</v>
      </c>
      <c r="W26" s="1015"/>
      <c r="X26" s="1015"/>
      <c r="Y26" s="1015"/>
      <c r="Z26" s="1016"/>
      <c r="AA26" s="1014" t="s">
        <v>381</v>
      </c>
      <c r="AB26" s="1015"/>
      <c r="AC26" s="1015"/>
      <c r="AD26" s="1015"/>
      <c r="AE26" s="1015"/>
      <c r="AF26" s="1068" t="s">
        <v>382</v>
      </c>
      <c r="AG26" s="1021"/>
      <c r="AH26" s="1021"/>
      <c r="AI26" s="1021"/>
      <c r="AJ26" s="1069"/>
      <c r="AK26" s="1015" t="s">
        <v>383</v>
      </c>
      <c r="AL26" s="1015"/>
      <c r="AM26" s="1015"/>
      <c r="AN26" s="1015"/>
      <c r="AO26" s="1016"/>
      <c r="AP26" s="1014" t="s">
        <v>384</v>
      </c>
      <c r="AQ26" s="1015"/>
      <c r="AR26" s="1015"/>
      <c r="AS26" s="1015"/>
      <c r="AT26" s="1016"/>
      <c r="AU26" s="1014" t="s">
        <v>385</v>
      </c>
      <c r="AV26" s="1015"/>
      <c r="AW26" s="1015"/>
      <c r="AX26" s="1015"/>
      <c r="AY26" s="1016"/>
      <c r="AZ26" s="1014" t="s">
        <v>386</v>
      </c>
      <c r="BA26" s="1015"/>
      <c r="BB26" s="1015"/>
      <c r="BC26" s="1015"/>
      <c r="BD26" s="1016"/>
      <c r="BE26" s="1014" t="s">
        <v>363</v>
      </c>
      <c r="BF26" s="1015"/>
      <c r="BG26" s="1015"/>
      <c r="BH26" s="1015"/>
      <c r="BI26" s="1028"/>
      <c r="BJ26" s="226"/>
      <c r="BK26" s="226"/>
      <c r="BL26" s="226"/>
      <c r="BM26" s="226"/>
      <c r="BN26" s="226"/>
      <c r="BO26" s="235"/>
      <c r="BP26" s="235"/>
      <c r="BQ26" s="232">
        <v>20</v>
      </c>
      <c r="BR26" s="233"/>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24"/>
    </row>
    <row r="27" spans="1:131" ht="26.25" customHeight="1" thickBot="1" x14ac:dyDescent="0.2">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26"/>
      <c r="BK27" s="226"/>
      <c r="BL27" s="226"/>
      <c r="BM27" s="226"/>
      <c r="BN27" s="226"/>
      <c r="BO27" s="235"/>
      <c r="BP27" s="235"/>
      <c r="BQ27" s="232">
        <v>21</v>
      </c>
      <c r="BR27" s="233"/>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24"/>
    </row>
    <row r="28" spans="1:131" ht="26.25" customHeight="1" thickTop="1" x14ac:dyDescent="0.15">
      <c r="A28" s="236">
        <v>1</v>
      </c>
      <c r="B28" s="1060" t="s">
        <v>387</v>
      </c>
      <c r="C28" s="1061"/>
      <c r="D28" s="1061"/>
      <c r="E28" s="1061"/>
      <c r="F28" s="1061"/>
      <c r="G28" s="1061"/>
      <c r="H28" s="1061"/>
      <c r="I28" s="1061"/>
      <c r="J28" s="1061"/>
      <c r="K28" s="1061"/>
      <c r="L28" s="1061"/>
      <c r="M28" s="1061"/>
      <c r="N28" s="1061"/>
      <c r="O28" s="1061"/>
      <c r="P28" s="1062"/>
      <c r="Q28" s="1063">
        <v>1739</v>
      </c>
      <c r="R28" s="1064"/>
      <c r="S28" s="1064"/>
      <c r="T28" s="1064"/>
      <c r="U28" s="1064"/>
      <c r="V28" s="1064">
        <v>1703</v>
      </c>
      <c r="W28" s="1064"/>
      <c r="X28" s="1064"/>
      <c r="Y28" s="1064"/>
      <c r="Z28" s="1064"/>
      <c r="AA28" s="1064">
        <v>36</v>
      </c>
      <c r="AB28" s="1064"/>
      <c r="AC28" s="1064"/>
      <c r="AD28" s="1064"/>
      <c r="AE28" s="1065"/>
      <c r="AF28" s="1066">
        <v>36</v>
      </c>
      <c r="AG28" s="1064"/>
      <c r="AH28" s="1064"/>
      <c r="AI28" s="1064"/>
      <c r="AJ28" s="1067"/>
      <c r="AK28" s="1055">
        <v>160</v>
      </c>
      <c r="AL28" s="1056"/>
      <c r="AM28" s="1056"/>
      <c r="AN28" s="1056"/>
      <c r="AO28" s="1056"/>
      <c r="AP28" s="1056" t="s">
        <v>486</v>
      </c>
      <c r="AQ28" s="1056"/>
      <c r="AR28" s="1056"/>
      <c r="AS28" s="1056"/>
      <c r="AT28" s="1056"/>
      <c r="AU28" s="1056" t="s">
        <v>486</v>
      </c>
      <c r="AV28" s="1056"/>
      <c r="AW28" s="1056"/>
      <c r="AX28" s="1056"/>
      <c r="AY28" s="1056"/>
      <c r="AZ28" s="1057" t="s">
        <v>486</v>
      </c>
      <c r="BA28" s="1057"/>
      <c r="BB28" s="1057"/>
      <c r="BC28" s="1057"/>
      <c r="BD28" s="1057"/>
      <c r="BE28" s="1058"/>
      <c r="BF28" s="1058"/>
      <c r="BG28" s="1058"/>
      <c r="BH28" s="1058"/>
      <c r="BI28" s="1059"/>
      <c r="BJ28" s="226"/>
      <c r="BK28" s="226"/>
      <c r="BL28" s="226"/>
      <c r="BM28" s="226"/>
      <c r="BN28" s="226"/>
      <c r="BO28" s="235"/>
      <c r="BP28" s="235"/>
      <c r="BQ28" s="232">
        <v>22</v>
      </c>
      <c r="BR28" s="233"/>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24"/>
    </row>
    <row r="29" spans="1:131" ht="26.25" customHeight="1" x14ac:dyDescent="0.15">
      <c r="A29" s="236">
        <v>2</v>
      </c>
      <c r="B29" s="1043" t="s">
        <v>388</v>
      </c>
      <c r="C29" s="1044"/>
      <c r="D29" s="1044"/>
      <c r="E29" s="1044"/>
      <c r="F29" s="1044"/>
      <c r="G29" s="1044"/>
      <c r="H29" s="1044"/>
      <c r="I29" s="1044"/>
      <c r="J29" s="1044"/>
      <c r="K29" s="1044"/>
      <c r="L29" s="1044"/>
      <c r="M29" s="1044"/>
      <c r="N29" s="1044"/>
      <c r="O29" s="1044"/>
      <c r="P29" s="1045"/>
      <c r="Q29" s="1051">
        <v>2057</v>
      </c>
      <c r="R29" s="1052"/>
      <c r="S29" s="1052"/>
      <c r="T29" s="1052"/>
      <c r="U29" s="1052"/>
      <c r="V29" s="1052">
        <v>2018</v>
      </c>
      <c r="W29" s="1052"/>
      <c r="X29" s="1052"/>
      <c r="Y29" s="1052"/>
      <c r="Z29" s="1052"/>
      <c r="AA29" s="1052">
        <v>39</v>
      </c>
      <c r="AB29" s="1052"/>
      <c r="AC29" s="1052"/>
      <c r="AD29" s="1052"/>
      <c r="AE29" s="1053"/>
      <c r="AF29" s="1048">
        <v>39</v>
      </c>
      <c r="AG29" s="1049"/>
      <c r="AH29" s="1049"/>
      <c r="AI29" s="1049"/>
      <c r="AJ29" s="1050"/>
      <c r="AK29" s="993">
        <v>330</v>
      </c>
      <c r="AL29" s="984"/>
      <c r="AM29" s="984"/>
      <c r="AN29" s="984"/>
      <c r="AO29" s="984"/>
      <c r="AP29" s="984" t="s">
        <v>486</v>
      </c>
      <c r="AQ29" s="984"/>
      <c r="AR29" s="984"/>
      <c r="AS29" s="984"/>
      <c r="AT29" s="984"/>
      <c r="AU29" s="984" t="s">
        <v>486</v>
      </c>
      <c r="AV29" s="984"/>
      <c r="AW29" s="984"/>
      <c r="AX29" s="984"/>
      <c r="AY29" s="984"/>
      <c r="AZ29" s="1054" t="s">
        <v>486</v>
      </c>
      <c r="BA29" s="1054"/>
      <c r="BB29" s="1054"/>
      <c r="BC29" s="1054"/>
      <c r="BD29" s="1054"/>
      <c r="BE29" s="985"/>
      <c r="BF29" s="985"/>
      <c r="BG29" s="985"/>
      <c r="BH29" s="985"/>
      <c r="BI29" s="986"/>
      <c r="BJ29" s="226"/>
      <c r="BK29" s="226"/>
      <c r="BL29" s="226"/>
      <c r="BM29" s="226"/>
      <c r="BN29" s="226"/>
      <c r="BO29" s="235"/>
      <c r="BP29" s="235"/>
      <c r="BQ29" s="232">
        <v>23</v>
      </c>
      <c r="BR29" s="233"/>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24"/>
    </row>
    <row r="30" spans="1:131" ht="26.25" customHeight="1" x14ac:dyDescent="0.15">
      <c r="A30" s="236">
        <v>3</v>
      </c>
      <c r="B30" s="1043" t="s">
        <v>389</v>
      </c>
      <c r="C30" s="1044"/>
      <c r="D30" s="1044"/>
      <c r="E30" s="1044"/>
      <c r="F30" s="1044"/>
      <c r="G30" s="1044"/>
      <c r="H30" s="1044"/>
      <c r="I30" s="1044"/>
      <c r="J30" s="1044"/>
      <c r="K30" s="1044"/>
      <c r="L30" s="1044"/>
      <c r="M30" s="1044"/>
      <c r="N30" s="1044"/>
      <c r="O30" s="1044"/>
      <c r="P30" s="1045"/>
      <c r="Q30" s="1051">
        <v>189</v>
      </c>
      <c r="R30" s="1052"/>
      <c r="S30" s="1052"/>
      <c r="T30" s="1052"/>
      <c r="U30" s="1052"/>
      <c r="V30" s="1052">
        <v>186</v>
      </c>
      <c r="W30" s="1052"/>
      <c r="X30" s="1052"/>
      <c r="Y30" s="1052"/>
      <c r="Z30" s="1052"/>
      <c r="AA30" s="1052">
        <v>3</v>
      </c>
      <c r="AB30" s="1052"/>
      <c r="AC30" s="1052"/>
      <c r="AD30" s="1052"/>
      <c r="AE30" s="1053"/>
      <c r="AF30" s="1048">
        <v>3</v>
      </c>
      <c r="AG30" s="1049"/>
      <c r="AH30" s="1049"/>
      <c r="AI30" s="1049"/>
      <c r="AJ30" s="1050"/>
      <c r="AK30" s="993">
        <v>69</v>
      </c>
      <c r="AL30" s="984"/>
      <c r="AM30" s="984"/>
      <c r="AN30" s="984"/>
      <c r="AO30" s="984"/>
      <c r="AP30" s="984" t="s">
        <v>486</v>
      </c>
      <c r="AQ30" s="984"/>
      <c r="AR30" s="984"/>
      <c r="AS30" s="984"/>
      <c r="AT30" s="984"/>
      <c r="AU30" s="984" t="s">
        <v>486</v>
      </c>
      <c r="AV30" s="984"/>
      <c r="AW30" s="984"/>
      <c r="AX30" s="984"/>
      <c r="AY30" s="984"/>
      <c r="AZ30" s="1054" t="s">
        <v>486</v>
      </c>
      <c r="BA30" s="1054"/>
      <c r="BB30" s="1054"/>
      <c r="BC30" s="1054"/>
      <c r="BD30" s="1054"/>
      <c r="BE30" s="985"/>
      <c r="BF30" s="985"/>
      <c r="BG30" s="985"/>
      <c r="BH30" s="985"/>
      <c r="BI30" s="986"/>
      <c r="BJ30" s="226"/>
      <c r="BK30" s="226"/>
      <c r="BL30" s="226"/>
      <c r="BM30" s="226"/>
      <c r="BN30" s="226"/>
      <c r="BO30" s="235"/>
      <c r="BP30" s="235"/>
      <c r="BQ30" s="232">
        <v>24</v>
      </c>
      <c r="BR30" s="233"/>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24"/>
    </row>
    <row r="31" spans="1:131" ht="26.25" customHeight="1" x14ac:dyDescent="0.15">
      <c r="A31" s="236">
        <v>4</v>
      </c>
      <c r="B31" s="1043" t="s">
        <v>390</v>
      </c>
      <c r="C31" s="1044"/>
      <c r="D31" s="1044"/>
      <c r="E31" s="1044"/>
      <c r="F31" s="1044"/>
      <c r="G31" s="1044"/>
      <c r="H31" s="1044"/>
      <c r="I31" s="1044"/>
      <c r="J31" s="1044"/>
      <c r="K31" s="1044"/>
      <c r="L31" s="1044"/>
      <c r="M31" s="1044"/>
      <c r="N31" s="1044"/>
      <c r="O31" s="1044"/>
      <c r="P31" s="1045"/>
      <c r="Q31" s="1051">
        <v>423</v>
      </c>
      <c r="R31" s="1052"/>
      <c r="S31" s="1052"/>
      <c r="T31" s="1052"/>
      <c r="U31" s="1052"/>
      <c r="V31" s="1052">
        <v>414</v>
      </c>
      <c r="W31" s="1052"/>
      <c r="X31" s="1052"/>
      <c r="Y31" s="1052"/>
      <c r="Z31" s="1052"/>
      <c r="AA31" s="1052">
        <v>9</v>
      </c>
      <c r="AB31" s="1052"/>
      <c r="AC31" s="1052"/>
      <c r="AD31" s="1052"/>
      <c r="AE31" s="1053"/>
      <c r="AF31" s="1048">
        <v>202</v>
      </c>
      <c r="AG31" s="1049"/>
      <c r="AH31" s="1049"/>
      <c r="AI31" s="1049"/>
      <c r="AJ31" s="1050"/>
      <c r="AK31" s="993">
        <v>39</v>
      </c>
      <c r="AL31" s="984"/>
      <c r="AM31" s="984"/>
      <c r="AN31" s="984"/>
      <c r="AO31" s="984"/>
      <c r="AP31" s="984">
        <v>1278</v>
      </c>
      <c r="AQ31" s="984"/>
      <c r="AR31" s="984"/>
      <c r="AS31" s="984"/>
      <c r="AT31" s="984"/>
      <c r="AU31" s="984">
        <v>6</v>
      </c>
      <c r="AV31" s="984"/>
      <c r="AW31" s="984"/>
      <c r="AX31" s="984"/>
      <c r="AY31" s="984"/>
      <c r="AZ31" s="1054" t="s">
        <v>486</v>
      </c>
      <c r="BA31" s="1054"/>
      <c r="BB31" s="1054"/>
      <c r="BC31" s="1054"/>
      <c r="BD31" s="1054"/>
      <c r="BE31" s="985" t="s">
        <v>391</v>
      </c>
      <c r="BF31" s="985"/>
      <c r="BG31" s="985"/>
      <c r="BH31" s="985"/>
      <c r="BI31" s="986"/>
      <c r="BJ31" s="226"/>
      <c r="BK31" s="226"/>
      <c r="BL31" s="226"/>
      <c r="BM31" s="226"/>
      <c r="BN31" s="226"/>
      <c r="BO31" s="235"/>
      <c r="BP31" s="235"/>
      <c r="BQ31" s="232">
        <v>25</v>
      </c>
      <c r="BR31" s="233"/>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24"/>
    </row>
    <row r="32" spans="1:131" ht="26.25" customHeight="1" x14ac:dyDescent="0.15">
      <c r="A32" s="236">
        <v>5</v>
      </c>
      <c r="B32" s="1043" t="s">
        <v>392</v>
      </c>
      <c r="C32" s="1044"/>
      <c r="D32" s="1044"/>
      <c r="E32" s="1044"/>
      <c r="F32" s="1044"/>
      <c r="G32" s="1044"/>
      <c r="H32" s="1044"/>
      <c r="I32" s="1044"/>
      <c r="J32" s="1044"/>
      <c r="K32" s="1044"/>
      <c r="L32" s="1044"/>
      <c r="M32" s="1044"/>
      <c r="N32" s="1044"/>
      <c r="O32" s="1044"/>
      <c r="P32" s="1045"/>
      <c r="Q32" s="1051">
        <v>608</v>
      </c>
      <c r="R32" s="1052"/>
      <c r="S32" s="1052"/>
      <c r="T32" s="1052"/>
      <c r="U32" s="1052"/>
      <c r="V32" s="1052">
        <v>401</v>
      </c>
      <c r="W32" s="1052"/>
      <c r="X32" s="1052"/>
      <c r="Y32" s="1052"/>
      <c r="Z32" s="1052"/>
      <c r="AA32" s="1052">
        <v>207</v>
      </c>
      <c r="AB32" s="1052"/>
      <c r="AC32" s="1052"/>
      <c r="AD32" s="1052"/>
      <c r="AE32" s="1053"/>
      <c r="AF32" s="1048">
        <v>207</v>
      </c>
      <c r="AG32" s="1049"/>
      <c r="AH32" s="1049"/>
      <c r="AI32" s="1049"/>
      <c r="AJ32" s="1050"/>
      <c r="AK32" s="993">
        <v>253</v>
      </c>
      <c r="AL32" s="984"/>
      <c r="AM32" s="984"/>
      <c r="AN32" s="984"/>
      <c r="AO32" s="984"/>
      <c r="AP32" s="984">
        <v>2053</v>
      </c>
      <c r="AQ32" s="984"/>
      <c r="AR32" s="984"/>
      <c r="AS32" s="984"/>
      <c r="AT32" s="984"/>
      <c r="AU32" s="984">
        <v>1866</v>
      </c>
      <c r="AV32" s="984"/>
      <c r="AW32" s="984"/>
      <c r="AX32" s="984"/>
      <c r="AY32" s="984"/>
      <c r="AZ32" s="1054" t="s">
        <v>486</v>
      </c>
      <c r="BA32" s="1054"/>
      <c r="BB32" s="1054"/>
      <c r="BC32" s="1054"/>
      <c r="BD32" s="1054"/>
      <c r="BE32" s="985" t="s">
        <v>393</v>
      </c>
      <c r="BF32" s="985"/>
      <c r="BG32" s="985"/>
      <c r="BH32" s="985"/>
      <c r="BI32" s="986"/>
      <c r="BJ32" s="226"/>
      <c r="BK32" s="226"/>
      <c r="BL32" s="226"/>
      <c r="BM32" s="226"/>
      <c r="BN32" s="226"/>
      <c r="BO32" s="235"/>
      <c r="BP32" s="235"/>
      <c r="BQ32" s="232">
        <v>26</v>
      </c>
      <c r="BR32" s="233"/>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24"/>
    </row>
    <row r="33" spans="1:131" ht="26.25" customHeight="1" x14ac:dyDescent="0.15">
      <c r="A33" s="236">
        <v>6</v>
      </c>
      <c r="B33" s="1043" t="s">
        <v>394</v>
      </c>
      <c r="C33" s="1044"/>
      <c r="D33" s="1044"/>
      <c r="E33" s="1044"/>
      <c r="F33" s="1044"/>
      <c r="G33" s="1044"/>
      <c r="H33" s="1044"/>
      <c r="I33" s="1044"/>
      <c r="J33" s="1044"/>
      <c r="K33" s="1044"/>
      <c r="L33" s="1044"/>
      <c r="M33" s="1044"/>
      <c r="N33" s="1044"/>
      <c r="O33" s="1044"/>
      <c r="P33" s="1045"/>
      <c r="Q33" s="1051">
        <v>100</v>
      </c>
      <c r="R33" s="1052"/>
      <c r="S33" s="1052"/>
      <c r="T33" s="1052"/>
      <c r="U33" s="1052"/>
      <c r="V33" s="1052">
        <v>93</v>
      </c>
      <c r="W33" s="1052"/>
      <c r="X33" s="1052"/>
      <c r="Y33" s="1052"/>
      <c r="Z33" s="1052"/>
      <c r="AA33" s="1052">
        <v>7</v>
      </c>
      <c r="AB33" s="1052"/>
      <c r="AC33" s="1052"/>
      <c r="AD33" s="1052"/>
      <c r="AE33" s="1053"/>
      <c r="AF33" s="1048">
        <v>7</v>
      </c>
      <c r="AG33" s="1049"/>
      <c r="AH33" s="1049"/>
      <c r="AI33" s="1049"/>
      <c r="AJ33" s="1050"/>
      <c r="AK33" s="993">
        <v>58</v>
      </c>
      <c r="AL33" s="984"/>
      <c r="AM33" s="984"/>
      <c r="AN33" s="984"/>
      <c r="AO33" s="984"/>
      <c r="AP33" s="984">
        <v>371</v>
      </c>
      <c r="AQ33" s="984"/>
      <c r="AR33" s="984"/>
      <c r="AS33" s="984"/>
      <c r="AT33" s="984"/>
      <c r="AU33" s="984">
        <v>371</v>
      </c>
      <c r="AV33" s="984"/>
      <c r="AW33" s="984"/>
      <c r="AX33" s="984"/>
      <c r="AY33" s="984"/>
      <c r="AZ33" s="1054" t="s">
        <v>486</v>
      </c>
      <c r="BA33" s="1054"/>
      <c r="BB33" s="1054"/>
      <c r="BC33" s="1054"/>
      <c r="BD33" s="1054"/>
      <c r="BE33" s="985" t="s">
        <v>393</v>
      </c>
      <c r="BF33" s="985"/>
      <c r="BG33" s="985"/>
      <c r="BH33" s="985"/>
      <c r="BI33" s="986"/>
      <c r="BJ33" s="226"/>
      <c r="BK33" s="226"/>
      <c r="BL33" s="226"/>
      <c r="BM33" s="226"/>
      <c r="BN33" s="226"/>
      <c r="BO33" s="235"/>
      <c r="BP33" s="235"/>
      <c r="BQ33" s="232">
        <v>27</v>
      </c>
      <c r="BR33" s="233"/>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24"/>
    </row>
    <row r="34" spans="1:131" ht="26.25" customHeight="1" x14ac:dyDescent="0.15">
      <c r="A34" s="236">
        <v>7</v>
      </c>
      <c r="B34" s="1043"/>
      <c r="C34" s="1044"/>
      <c r="D34" s="1044"/>
      <c r="E34" s="1044"/>
      <c r="F34" s="1044"/>
      <c r="G34" s="1044"/>
      <c r="H34" s="1044"/>
      <c r="I34" s="1044"/>
      <c r="J34" s="1044"/>
      <c r="K34" s="1044"/>
      <c r="L34" s="1044"/>
      <c r="M34" s="1044"/>
      <c r="N34" s="1044"/>
      <c r="O34" s="1044"/>
      <c r="P34" s="1045"/>
      <c r="Q34" s="1051"/>
      <c r="R34" s="1052"/>
      <c r="S34" s="1052"/>
      <c r="T34" s="1052"/>
      <c r="U34" s="1052"/>
      <c r="V34" s="1052"/>
      <c r="W34" s="1052"/>
      <c r="X34" s="1052"/>
      <c r="Y34" s="1052"/>
      <c r="Z34" s="1052"/>
      <c r="AA34" s="1052"/>
      <c r="AB34" s="1052"/>
      <c r="AC34" s="1052"/>
      <c r="AD34" s="1052"/>
      <c r="AE34" s="1053"/>
      <c r="AF34" s="1048"/>
      <c r="AG34" s="1049"/>
      <c r="AH34" s="1049"/>
      <c r="AI34" s="1049"/>
      <c r="AJ34" s="1050"/>
      <c r="AK34" s="993"/>
      <c r="AL34" s="984"/>
      <c r="AM34" s="984"/>
      <c r="AN34" s="984"/>
      <c r="AO34" s="984"/>
      <c r="AP34" s="984"/>
      <c r="AQ34" s="984"/>
      <c r="AR34" s="984"/>
      <c r="AS34" s="984"/>
      <c r="AT34" s="984"/>
      <c r="AU34" s="984"/>
      <c r="AV34" s="984"/>
      <c r="AW34" s="984"/>
      <c r="AX34" s="984"/>
      <c r="AY34" s="984"/>
      <c r="AZ34" s="1054"/>
      <c r="BA34" s="1054"/>
      <c r="BB34" s="1054"/>
      <c r="BC34" s="1054"/>
      <c r="BD34" s="1054"/>
      <c r="BE34" s="985"/>
      <c r="BF34" s="985"/>
      <c r="BG34" s="985"/>
      <c r="BH34" s="985"/>
      <c r="BI34" s="986"/>
      <c r="BJ34" s="226"/>
      <c r="BK34" s="226"/>
      <c r="BL34" s="226"/>
      <c r="BM34" s="226"/>
      <c r="BN34" s="226"/>
      <c r="BO34" s="235"/>
      <c r="BP34" s="235"/>
      <c r="BQ34" s="232">
        <v>28</v>
      </c>
      <c r="BR34" s="233"/>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24"/>
    </row>
    <row r="35" spans="1:131" ht="26.25" customHeight="1" x14ac:dyDescent="0.15">
      <c r="A35" s="236">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26"/>
      <c r="BK35" s="226"/>
      <c r="BL35" s="226"/>
      <c r="BM35" s="226"/>
      <c r="BN35" s="226"/>
      <c r="BO35" s="235"/>
      <c r="BP35" s="235"/>
      <c r="BQ35" s="232">
        <v>29</v>
      </c>
      <c r="BR35" s="233"/>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24"/>
    </row>
    <row r="36" spans="1:131" ht="26.25" customHeight="1" x14ac:dyDescent="0.15">
      <c r="A36" s="236">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26"/>
      <c r="BK36" s="226"/>
      <c r="BL36" s="226"/>
      <c r="BM36" s="226"/>
      <c r="BN36" s="226"/>
      <c r="BO36" s="235"/>
      <c r="BP36" s="235"/>
      <c r="BQ36" s="232">
        <v>30</v>
      </c>
      <c r="BR36" s="233"/>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24"/>
    </row>
    <row r="37" spans="1:131" ht="26.25" customHeight="1" x14ac:dyDescent="0.15">
      <c r="A37" s="236">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26"/>
      <c r="BK37" s="226"/>
      <c r="BL37" s="226"/>
      <c r="BM37" s="226"/>
      <c r="BN37" s="226"/>
      <c r="BO37" s="235"/>
      <c r="BP37" s="235"/>
      <c r="BQ37" s="232">
        <v>31</v>
      </c>
      <c r="BR37" s="233"/>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24"/>
    </row>
    <row r="38" spans="1:131" ht="26.25" customHeight="1" x14ac:dyDescent="0.15">
      <c r="A38" s="236">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26"/>
      <c r="BK38" s="226"/>
      <c r="BL38" s="226"/>
      <c r="BM38" s="226"/>
      <c r="BN38" s="226"/>
      <c r="BO38" s="235"/>
      <c r="BP38" s="235"/>
      <c r="BQ38" s="232">
        <v>32</v>
      </c>
      <c r="BR38" s="233"/>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24"/>
    </row>
    <row r="39" spans="1:131" ht="26.25" customHeight="1" x14ac:dyDescent="0.15">
      <c r="A39" s="236">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26"/>
      <c r="BK39" s="226"/>
      <c r="BL39" s="226"/>
      <c r="BM39" s="226"/>
      <c r="BN39" s="226"/>
      <c r="BO39" s="235"/>
      <c r="BP39" s="235"/>
      <c r="BQ39" s="232">
        <v>33</v>
      </c>
      <c r="BR39" s="233"/>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24"/>
    </row>
    <row r="40" spans="1:131" ht="26.25" customHeight="1" x14ac:dyDescent="0.15">
      <c r="A40" s="232">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26"/>
      <c r="BK40" s="226"/>
      <c r="BL40" s="226"/>
      <c r="BM40" s="226"/>
      <c r="BN40" s="226"/>
      <c r="BO40" s="235"/>
      <c r="BP40" s="235"/>
      <c r="BQ40" s="232">
        <v>34</v>
      </c>
      <c r="BR40" s="233"/>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24"/>
    </row>
    <row r="41" spans="1:131" ht="26.25" customHeight="1" x14ac:dyDescent="0.15">
      <c r="A41" s="232">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26"/>
      <c r="BK41" s="226"/>
      <c r="BL41" s="226"/>
      <c r="BM41" s="226"/>
      <c r="BN41" s="226"/>
      <c r="BO41" s="235"/>
      <c r="BP41" s="235"/>
      <c r="BQ41" s="232">
        <v>35</v>
      </c>
      <c r="BR41" s="233"/>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24"/>
    </row>
    <row r="42" spans="1:131" ht="26.25" customHeight="1" x14ac:dyDescent="0.15">
      <c r="A42" s="232">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26"/>
      <c r="BK42" s="226"/>
      <c r="BL42" s="226"/>
      <c r="BM42" s="226"/>
      <c r="BN42" s="226"/>
      <c r="BO42" s="235"/>
      <c r="BP42" s="235"/>
      <c r="BQ42" s="232">
        <v>36</v>
      </c>
      <c r="BR42" s="233"/>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24"/>
    </row>
    <row r="43" spans="1:131" ht="26.25" customHeight="1" x14ac:dyDescent="0.15">
      <c r="A43" s="232">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26"/>
      <c r="BK43" s="226"/>
      <c r="BL43" s="226"/>
      <c r="BM43" s="226"/>
      <c r="BN43" s="226"/>
      <c r="BO43" s="235"/>
      <c r="BP43" s="235"/>
      <c r="BQ43" s="232">
        <v>37</v>
      </c>
      <c r="BR43" s="233"/>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24"/>
    </row>
    <row r="44" spans="1:131" ht="26.25" customHeight="1" x14ac:dyDescent="0.15">
      <c r="A44" s="232">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26"/>
      <c r="BK44" s="226"/>
      <c r="BL44" s="226"/>
      <c r="BM44" s="226"/>
      <c r="BN44" s="226"/>
      <c r="BO44" s="235"/>
      <c r="BP44" s="235"/>
      <c r="BQ44" s="232">
        <v>38</v>
      </c>
      <c r="BR44" s="233"/>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24"/>
    </row>
    <row r="45" spans="1:131" ht="26.25" customHeight="1" x14ac:dyDescent="0.15">
      <c r="A45" s="232">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26"/>
      <c r="BK45" s="226"/>
      <c r="BL45" s="226"/>
      <c r="BM45" s="226"/>
      <c r="BN45" s="226"/>
      <c r="BO45" s="235"/>
      <c r="BP45" s="235"/>
      <c r="BQ45" s="232">
        <v>39</v>
      </c>
      <c r="BR45" s="233"/>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24"/>
    </row>
    <row r="46" spans="1:131" ht="26.25" customHeight="1" x14ac:dyDescent="0.15">
      <c r="A46" s="232">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26"/>
      <c r="BK46" s="226"/>
      <c r="BL46" s="226"/>
      <c r="BM46" s="226"/>
      <c r="BN46" s="226"/>
      <c r="BO46" s="235"/>
      <c r="BP46" s="235"/>
      <c r="BQ46" s="232">
        <v>40</v>
      </c>
      <c r="BR46" s="233"/>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24"/>
    </row>
    <row r="47" spans="1:131" ht="26.25" customHeight="1" x14ac:dyDescent="0.15">
      <c r="A47" s="232">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26"/>
      <c r="BK47" s="226"/>
      <c r="BL47" s="226"/>
      <c r="BM47" s="226"/>
      <c r="BN47" s="226"/>
      <c r="BO47" s="235"/>
      <c r="BP47" s="235"/>
      <c r="BQ47" s="232">
        <v>41</v>
      </c>
      <c r="BR47" s="233"/>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24"/>
    </row>
    <row r="48" spans="1:131" ht="26.25" customHeight="1" x14ac:dyDescent="0.15">
      <c r="A48" s="232">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26"/>
      <c r="BK48" s="226"/>
      <c r="BL48" s="226"/>
      <c r="BM48" s="226"/>
      <c r="BN48" s="226"/>
      <c r="BO48" s="235"/>
      <c r="BP48" s="235"/>
      <c r="BQ48" s="232">
        <v>42</v>
      </c>
      <c r="BR48" s="233"/>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24"/>
    </row>
    <row r="49" spans="1:131" ht="26.25" customHeight="1" x14ac:dyDescent="0.15">
      <c r="A49" s="232">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26"/>
      <c r="BK49" s="226"/>
      <c r="BL49" s="226"/>
      <c r="BM49" s="226"/>
      <c r="BN49" s="226"/>
      <c r="BO49" s="235"/>
      <c r="BP49" s="235"/>
      <c r="BQ49" s="232">
        <v>43</v>
      </c>
      <c r="BR49" s="233"/>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24"/>
    </row>
    <row r="50" spans="1:131" ht="26.25" customHeight="1" x14ac:dyDescent="0.15">
      <c r="A50" s="232">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26"/>
      <c r="BK50" s="226"/>
      <c r="BL50" s="226"/>
      <c r="BM50" s="226"/>
      <c r="BN50" s="226"/>
      <c r="BO50" s="235"/>
      <c r="BP50" s="235"/>
      <c r="BQ50" s="232">
        <v>44</v>
      </c>
      <c r="BR50" s="233"/>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24"/>
    </row>
    <row r="51" spans="1:131" ht="26.25" customHeight="1" x14ac:dyDescent="0.15">
      <c r="A51" s="232">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26"/>
      <c r="BK51" s="226"/>
      <c r="BL51" s="226"/>
      <c r="BM51" s="226"/>
      <c r="BN51" s="226"/>
      <c r="BO51" s="235"/>
      <c r="BP51" s="235"/>
      <c r="BQ51" s="232">
        <v>45</v>
      </c>
      <c r="BR51" s="233"/>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24"/>
    </row>
    <row r="52" spans="1:131" ht="26.25" customHeight="1" x14ac:dyDescent="0.15">
      <c r="A52" s="232">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26"/>
      <c r="BK52" s="226"/>
      <c r="BL52" s="226"/>
      <c r="BM52" s="226"/>
      <c r="BN52" s="226"/>
      <c r="BO52" s="235"/>
      <c r="BP52" s="235"/>
      <c r="BQ52" s="232">
        <v>46</v>
      </c>
      <c r="BR52" s="233"/>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24"/>
    </row>
    <row r="53" spans="1:131" ht="26.25" customHeight="1" x14ac:dyDescent="0.15">
      <c r="A53" s="232">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26"/>
      <c r="BK53" s="226"/>
      <c r="BL53" s="226"/>
      <c r="BM53" s="226"/>
      <c r="BN53" s="226"/>
      <c r="BO53" s="235"/>
      <c r="BP53" s="235"/>
      <c r="BQ53" s="232">
        <v>47</v>
      </c>
      <c r="BR53" s="233"/>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24"/>
    </row>
    <row r="54" spans="1:131" ht="26.25" customHeight="1" x14ac:dyDescent="0.15">
      <c r="A54" s="232">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26"/>
      <c r="BK54" s="226"/>
      <c r="BL54" s="226"/>
      <c r="BM54" s="226"/>
      <c r="BN54" s="226"/>
      <c r="BO54" s="235"/>
      <c r="BP54" s="235"/>
      <c r="BQ54" s="232">
        <v>48</v>
      </c>
      <c r="BR54" s="233"/>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24"/>
    </row>
    <row r="55" spans="1:131" ht="26.25" customHeight="1" x14ac:dyDescent="0.15">
      <c r="A55" s="232">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26"/>
      <c r="BK55" s="226"/>
      <c r="BL55" s="226"/>
      <c r="BM55" s="226"/>
      <c r="BN55" s="226"/>
      <c r="BO55" s="235"/>
      <c r="BP55" s="235"/>
      <c r="BQ55" s="232">
        <v>49</v>
      </c>
      <c r="BR55" s="233"/>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24"/>
    </row>
    <row r="56" spans="1:131" ht="26.25" customHeight="1" x14ac:dyDescent="0.15">
      <c r="A56" s="232">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26"/>
      <c r="BK56" s="226"/>
      <c r="BL56" s="226"/>
      <c r="BM56" s="226"/>
      <c r="BN56" s="226"/>
      <c r="BO56" s="235"/>
      <c r="BP56" s="235"/>
      <c r="BQ56" s="232">
        <v>50</v>
      </c>
      <c r="BR56" s="233"/>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24"/>
    </row>
    <row r="57" spans="1:131" ht="26.25" customHeight="1" x14ac:dyDescent="0.15">
      <c r="A57" s="232">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26"/>
      <c r="BK57" s="226"/>
      <c r="BL57" s="226"/>
      <c r="BM57" s="226"/>
      <c r="BN57" s="226"/>
      <c r="BO57" s="235"/>
      <c r="BP57" s="235"/>
      <c r="BQ57" s="232">
        <v>51</v>
      </c>
      <c r="BR57" s="233"/>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24"/>
    </row>
    <row r="58" spans="1:131" ht="26.25" customHeight="1" x14ac:dyDescent="0.15">
      <c r="A58" s="232">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26"/>
      <c r="BK58" s="226"/>
      <c r="BL58" s="226"/>
      <c r="BM58" s="226"/>
      <c r="BN58" s="226"/>
      <c r="BO58" s="235"/>
      <c r="BP58" s="235"/>
      <c r="BQ58" s="232">
        <v>52</v>
      </c>
      <c r="BR58" s="233"/>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24"/>
    </row>
    <row r="59" spans="1:131" ht="26.25" customHeight="1" x14ac:dyDescent="0.15">
      <c r="A59" s="232">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26"/>
      <c r="BK59" s="226"/>
      <c r="BL59" s="226"/>
      <c r="BM59" s="226"/>
      <c r="BN59" s="226"/>
      <c r="BO59" s="235"/>
      <c r="BP59" s="235"/>
      <c r="BQ59" s="232">
        <v>53</v>
      </c>
      <c r="BR59" s="233"/>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24"/>
    </row>
    <row r="60" spans="1:131" ht="26.25" customHeight="1" x14ac:dyDescent="0.15">
      <c r="A60" s="232">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26"/>
      <c r="BK60" s="226"/>
      <c r="BL60" s="226"/>
      <c r="BM60" s="226"/>
      <c r="BN60" s="226"/>
      <c r="BO60" s="235"/>
      <c r="BP60" s="235"/>
      <c r="BQ60" s="232">
        <v>54</v>
      </c>
      <c r="BR60" s="233"/>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24"/>
    </row>
    <row r="61" spans="1:131" ht="26.25" customHeight="1" thickBot="1" x14ac:dyDescent="0.2">
      <c r="A61" s="232">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26"/>
      <c r="BK61" s="226"/>
      <c r="BL61" s="226"/>
      <c r="BM61" s="226"/>
      <c r="BN61" s="226"/>
      <c r="BO61" s="235"/>
      <c r="BP61" s="235"/>
      <c r="BQ61" s="232">
        <v>55</v>
      </c>
      <c r="BR61" s="233"/>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24"/>
    </row>
    <row r="62" spans="1:131" ht="26.25" customHeight="1" x14ac:dyDescent="0.15">
      <c r="A62" s="232">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395</v>
      </c>
      <c r="BK62" s="1041"/>
      <c r="BL62" s="1041"/>
      <c r="BM62" s="1041"/>
      <c r="BN62" s="1042"/>
      <c r="BO62" s="235"/>
      <c r="BP62" s="235"/>
      <c r="BQ62" s="232">
        <v>56</v>
      </c>
      <c r="BR62" s="233"/>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24"/>
    </row>
    <row r="63" spans="1:131" ht="26.25" customHeight="1" thickBot="1" x14ac:dyDescent="0.2">
      <c r="A63" s="234" t="s">
        <v>375</v>
      </c>
      <c r="B63" s="950" t="s">
        <v>396</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493</v>
      </c>
      <c r="AG63" s="972"/>
      <c r="AH63" s="972"/>
      <c r="AI63" s="972"/>
      <c r="AJ63" s="1035"/>
      <c r="AK63" s="1036"/>
      <c r="AL63" s="976"/>
      <c r="AM63" s="976"/>
      <c r="AN63" s="976"/>
      <c r="AO63" s="976"/>
      <c r="AP63" s="972">
        <v>3702</v>
      </c>
      <c r="AQ63" s="972"/>
      <c r="AR63" s="972"/>
      <c r="AS63" s="972"/>
      <c r="AT63" s="972"/>
      <c r="AU63" s="972">
        <v>2243</v>
      </c>
      <c r="AV63" s="972"/>
      <c r="AW63" s="972"/>
      <c r="AX63" s="972"/>
      <c r="AY63" s="972"/>
      <c r="AZ63" s="1030"/>
      <c r="BA63" s="1030"/>
      <c r="BB63" s="1030"/>
      <c r="BC63" s="1030"/>
      <c r="BD63" s="1030"/>
      <c r="BE63" s="973"/>
      <c r="BF63" s="973"/>
      <c r="BG63" s="973"/>
      <c r="BH63" s="973"/>
      <c r="BI63" s="974"/>
      <c r="BJ63" s="1031" t="s">
        <v>122</v>
      </c>
      <c r="BK63" s="966"/>
      <c r="BL63" s="966"/>
      <c r="BM63" s="966"/>
      <c r="BN63" s="1032"/>
      <c r="BO63" s="235"/>
      <c r="BP63" s="235"/>
      <c r="BQ63" s="232">
        <v>57</v>
      </c>
      <c r="BR63" s="233"/>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24"/>
    </row>
    <row r="64" spans="1:131" ht="26.25" customHeight="1" x14ac:dyDescent="0.15">
      <c r="A64" s="235"/>
      <c r="B64" s="235"/>
      <c r="C64" s="235"/>
      <c r="D64" s="235"/>
      <c r="E64" s="235"/>
      <c r="F64" s="235"/>
      <c r="G64" s="235"/>
      <c r="H64" s="235"/>
      <c r="I64" s="235"/>
      <c r="J64" s="235"/>
      <c r="K64" s="235"/>
      <c r="L64" s="235"/>
      <c r="M64" s="235"/>
      <c r="N64" s="235"/>
      <c r="O64" s="235"/>
      <c r="P64" s="235"/>
      <c r="Q64" s="235"/>
      <c r="R64" s="235"/>
      <c r="S64" s="235"/>
      <c r="T64" s="235"/>
      <c r="U64" s="235"/>
      <c r="V64" s="235"/>
      <c r="W64" s="235"/>
      <c r="X64" s="235"/>
      <c r="Y64" s="235"/>
      <c r="Z64" s="235"/>
      <c r="AA64" s="235"/>
      <c r="AB64" s="235"/>
      <c r="AC64" s="235"/>
      <c r="AD64" s="235"/>
      <c r="AE64" s="235"/>
      <c r="AF64" s="235"/>
      <c r="AG64" s="235"/>
      <c r="AH64" s="235"/>
      <c r="AI64" s="235"/>
      <c r="AJ64" s="235"/>
      <c r="AK64" s="235"/>
      <c r="AL64" s="235"/>
      <c r="AM64" s="235"/>
      <c r="AN64" s="235"/>
      <c r="AO64" s="235"/>
      <c r="AP64" s="235"/>
      <c r="AQ64" s="235"/>
      <c r="AR64" s="235"/>
      <c r="AS64" s="235"/>
      <c r="AT64" s="235"/>
      <c r="AU64" s="235"/>
      <c r="AV64" s="235"/>
      <c r="AW64" s="235"/>
      <c r="AX64" s="235"/>
      <c r="AY64" s="235"/>
      <c r="AZ64" s="235"/>
      <c r="BA64" s="235"/>
      <c r="BB64" s="235"/>
      <c r="BC64" s="235"/>
      <c r="BD64" s="235"/>
      <c r="BE64" s="235"/>
      <c r="BF64" s="235"/>
      <c r="BG64" s="235"/>
      <c r="BH64" s="235"/>
      <c r="BI64" s="235"/>
      <c r="BJ64" s="235"/>
      <c r="BK64" s="235"/>
      <c r="BL64" s="235"/>
      <c r="BM64" s="235"/>
      <c r="BN64" s="235"/>
      <c r="BO64" s="235"/>
      <c r="BP64" s="235"/>
      <c r="BQ64" s="232">
        <v>58</v>
      </c>
      <c r="BR64" s="233"/>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24"/>
    </row>
    <row r="65" spans="1:131" ht="26.25" customHeight="1" thickBot="1" x14ac:dyDescent="0.2">
      <c r="A65" s="226" t="s">
        <v>397</v>
      </c>
      <c r="B65" s="226"/>
      <c r="C65" s="226"/>
      <c r="D65" s="226"/>
      <c r="E65" s="226"/>
      <c r="F65" s="226"/>
      <c r="G65" s="226"/>
      <c r="H65" s="226"/>
      <c r="I65" s="226"/>
      <c r="J65" s="226"/>
      <c r="K65" s="226"/>
      <c r="L65" s="226"/>
      <c r="M65" s="226"/>
      <c r="N65" s="226"/>
      <c r="O65" s="226"/>
      <c r="P65" s="226"/>
      <c r="Q65" s="226"/>
      <c r="R65" s="226"/>
      <c r="S65" s="226"/>
      <c r="T65" s="226"/>
      <c r="U65" s="226"/>
      <c r="V65" s="226"/>
      <c r="W65" s="226"/>
      <c r="X65" s="226"/>
      <c r="Y65" s="226"/>
      <c r="Z65" s="226"/>
      <c r="AA65" s="226"/>
      <c r="AB65" s="226"/>
      <c r="AC65" s="226"/>
      <c r="AD65" s="226"/>
      <c r="AE65" s="226"/>
      <c r="AF65" s="226"/>
      <c r="AG65" s="226"/>
      <c r="AH65" s="226"/>
      <c r="AI65" s="226"/>
      <c r="AJ65" s="226"/>
      <c r="AK65" s="226"/>
      <c r="AL65" s="226"/>
      <c r="AM65" s="226"/>
      <c r="AN65" s="226"/>
      <c r="AO65" s="226"/>
      <c r="AP65" s="226"/>
      <c r="AQ65" s="226"/>
      <c r="AR65" s="226"/>
      <c r="AS65" s="226"/>
      <c r="AT65" s="226"/>
      <c r="AU65" s="226"/>
      <c r="AV65" s="226"/>
      <c r="AW65" s="226"/>
      <c r="AX65" s="226"/>
      <c r="AY65" s="226"/>
      <c r="AZ65" s="226"/>
      <c r="BA65" s="226"/>
      <c r="BB65" s="226"/>
      <c r="BC65" s="226"/>
      <c r="BD65" s="226"/>
      <c r="BE65" s="235"/>
      <c r="BF65" s="235"/>
      <c r="BG65" s="235"/>
      <c r="BH65" s="235"/>
      <c r="BI65" s="235"/>
      <c r="BJ65" s="235"/>
      <c r="BK65" s="235"/>
      <c r="BL65" s="235"/>
      <c r="BM65" s="235"/>
      <c r="BN65" s="235"/>
      <c r="BO65" s="235"/>
      <c r="BP65" s="235"/>
      <c r="BQ65" s="232">
        <v>59</v>
      </c>
      <c r="BR65" s="233"/>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24"/>
    </row>
    <row r="66" spans="1:131" ht="26.25" customHeight="1" x14ac:dyDescent="0.15">
      <c r="A66" s="1008" t="s">
        <v>398</v>
      </c>
      <c r="B66" s="1009"/>
      <c r="C66" s="1009"/>
      <c r="D66" s="1009"/>
      <c r="E66" s="1009"/>
      <c r="F66" s="1009"/>
      <c r="G66" s="1009"/>
      <c r="H66" s="1009"/>
      <c r="I66" s="1009"/>
      <c r="J66" s="1009"/>
      <c r="K66" s="1009"/>
      <c r="L66" s="1009"/>
      <c r="M66" s="1009"/>
      <c r="N66" s="1009"/>
      <c r="O66" s="1009"/>
      <c r="P66" s="1010"/>
      <c r="Q66" s="1014" t="s">
        <v>379</v>
      </c>
      <c r="R66" s="1015"/>
      <c r="S66" s="1015"/>
      <c r="T66" s="1015"/>
      <c r="U66" s="1016"/>
      <c r="V66" s="1014" t="s">
        <v>380</v>
      </c>
      <c r="W66" s="1015"/>
      <c r="X66" s="1015"/>
      <c r="Y66" s="1015"/>
      <c r="Z66" s="1016"/>
      <c r="AA66" s="1014" t="s">
        <v>381</v>
      </c>
      <c r="AB66" s="1015"/>
      <c r="AC66" s="1015"/>
      <c r="AD66" s="1015"/>
      <c r="AE66" s="1016"/>
      <c r="AF66" s="1020" t="s">
        <v>382</v>
      </c>
      <c r="AG66" s="1021"/>
      <c r="AH66" s="1021"/>
      <c r="AI66" s="1021"/>
      <c r="AJ66" s="1022"/>
      <c r="AK66" s="1014" t="s">
        <v>383</v>
      </c>
      <c r="AL66" s="1009"/>
      <c r="AM66" s="1009"/>
      <c r="AN66" s="1009"/>
      <c r="AO66" s="1010"/>
      <c r="AP66" s="1014" t="s">
        <v>384</v>
      </c>
      <c r="AQ66" s="1015"/>
      <c r="AR66" s="1015"/>
      <c r="AS66" s="1015"/>
      <c r="AT66" s="1016"/>
      <c r="AU66" s="1014" t="s">
        <v>399</v>
      </c>
      <c r="AV66" s="1015"/>
      <c r="AW66" s="1015"/>
      <c r="AX66" s="1015"/>
      <c r="AY66" s="1016"/>
      <c r="AZ66" s="1014" t="s">
        <v>363</v>
      </c>
      <c r="BA66" s="1015"/>
      <c r="BB66" s="1015"/>
      <c r="BC66" s="1015"/>
      <c r="BD66" s="1028"/>
      <c r="BE66" s="235"/>
      <c r="BF66" s="235"/>
      <c r="BG66" s="235"/>
      <c r="BH66" s="235"/>
      <c r="BI66" s="235"/>
      <c r="BJ66" s="235"/>
      <c r="BK66" s="235"/>
      <c r="BL66" s="235"/>
      <c r="BM66" s="235"/>
      <c r="BN66" s="235"/>
      <c r="BO66" s="235"/>
      <c r="BP66" s="235"/>
      <c r="BQ66" s="232">
        <v>60</v>
      </c>
      <c r="BR66" s="237"/>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24"/>
    </row>
    <row r="67" spans="1:131" ht="26.25" customHeight="1" thickBot="1" x14ac:dyDescent="0.2">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35"/>
      <c r="BF67" s="235"/>
      <c r="BG67" s="235"/>
      <c r="BH67" s="235"/>
      <c r="BI67" s="235"/>
      <c r="BJ67" s="235"/>
      <c r="BK67" s="235"/>
      <c r="BL67" s="235"/>
      <c r="BM67" s="235"/>
      <c r="BN67" s="235"/>
      <c r="BO67" s="235"/>
      <c r="BP67" s="235"/>
      <c r="BQ67" s="232">
        <v>61</v>
      </c>
      <c r="BR67" s="237"/>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24"/>
    </row>
    <row r="68" spans="1:131" ht="26.25" customHeight="1" thickTop="1" x14ac:dyDescent="0.15">
      <c r="A68" s="230">
        <v>1</v>
      </c>
      <c r="B68" s="998" t="s">
        <v>549</v>
      </c>
      <c r="C68" s="999"/>
      <c r="D68" s="999"/>
      <c r="E68" s="999"/>
      <c r="F68" s="999"/>
      <c r="G68" s="999"/>
      <c r="H68" s="999"/>
      <c r="I68" s="999"/>
      <c r="J68" s="999"/>
      <c r="K68" s="999"/>
      <c r="L68" s="999"/>
      <c r="M68" s="999"/>
      <c r="N68" s="999"/>
      <c r="O68" s="999"/>
      <c r="P68" s="1000"/>
      <c r="Q68" s="1001">
        <v>18212</v>
      </c>
      <c r="R68" s="995"/>
      <c r="S68" s="995"/>
      <c r="T68" s="995"/>
      <c r="U68" s="995"/>
      <c r="V68" s="995">
        <v>18336</v>
      </c>
      <c r="W68" s="995"/>
      <c r="X68" s="995"/>
      <c r="Y68" s="995"/>
      <c r="Z68" s="995"/>
      <c r="AA68" s="995">
        <v>-124</v>
      </c>
      <c r="AB68" s="995"/>
      <c r="AC68" s="995"/>
      <c r="AD68" s="995"/>
      <c r="AE68" s="995"/>
      <c r="AF68" s="995">
        <v>3353</v>
      </c>
      <c r="AG68" s="995"/>
      <c r="AH68" s="995"/>
      <c r="AI68" s="995"/>
      <c r="AJ68" s="995"/>
      <c r="AK68" s="995" t="s">
        <v>558</v>
      </c>
      <c r="AL68" s="995"/>
      <c r="AM68" s="995"/>
      <c r="AN68" s="995"/>
      <c r="AO68" s="995"/>
      <c r="AP68" s="995">
        <v>15380</v>
      </c>
      <c r="AQ68" s="995"/>
      <c r="AR68" s="995"/>
      <c r="AS68" s="995"/>
      <c r="AT68" s="995"/>
      <c r="AU68" s="995">
        <v>4038</v>
      </c>
      <c r="AV68" s="995"/>
      <c r="AW68" s="995"/>
      <c r="AX68" s="995"/>
      <c r="AY68" s="995"/>
      <c r="AZ68" s="996"/>
      <c r="BA68" s="996"/>
      <c r="BB68" s="996"/>
      <c r="BC68" s="996"/>
      <c r="BD68" s="997"/>
      <c r="BE68" s="235"/>
      <c r="BF68" s="235"/>
      <c r="BG68" s="235"/>
      <c r="BH68" s="235"/>
      <c r="BI68" s="235"/>
      <c r="BJ68" s="235"/>
      <c r="BK68" s="235"/>
      <c r="BL68" s="235"/>
      <c r="BM68" s="235"/>
      <c r="BN68" s="235"/>
      <c r="BO68" s="235"/>
      <c r="BP68" s="235"/>
      <c r="BQ68" s="232">
        <v>62</v>
      </c>
      <c r="BR68" s="237"/>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24"/>
    </row>
    <row r="69" spans="1:131" ht="26.25" customHeight="1" x14ac:dyDescent="0.15">
      <c r="A69" s="232">
        <v>2</v>
      </c>
      <c r="B69" s="987" t="s">
        <v>550</v>
      </c>
      <c r="C69" s="988"/>
      <c r="D69" s="988"/>
      <c r="E69" s="988"/>
      <c r="F69" s="988"/>
      <c r="G69" s="988"/>
      <c r="H69" s="988"/>
      <c r="I69" s="988"/>
      <c r="J69" s="988"/>
      <c r="K69" s="988"/>
      <c r="L69" s="988"/>
      <c r="M69" s="988"/>
      <c r="N69" s="988"/>
      <c r="O69" s="988"/>
      <c r="P69" s="989"/>
      <c r="Q69" s="990">
        <v>7225</v>
      </c>
      <c r="R69" s="984"/>
      <c r="S69" s="984"/>
      <c r="T69" s="984"/>
      <c r="U69" s="984"/>
      <c r="V69" s="984">
        <v>7094</v>
      </c>
      <c r="W69" s="984"/>
      <c r="X69" s="984"/>
      <c r="Y69" s="984"/>
      <c r="Z69" s="984"/>
      <c r="AA69" s="984">
        <v>131</v>
      </c>
      <c r="AB69" s="984"/>
      <c r="AC69" s="984"/>
      <c r="AD69" s="984"/>
      <c r="AE69" s="984"/>
      <c r="AF69" s="984">
        <v>131</v>
      </c>
      <c r="AG69" s="984"/>
      <c r="AH69" s="984"/>
      <c r="AI69" s="984"/>
      <c r="AJ69" s="984"/>
      <c r="AK69" s="984">
        <v>126</v>
      </c>
      <c r="AL69" s="984"/>
      <c r="AM69" s="984"/>
      <c r="AN69" s="984"/>
      <c r="AO69" s="984"/>
      <c r="AP69" s="984">
        <v>6029</v>
      </c>
      <c r="AQ69" s="984"/>
      <c r="AR69" s="984"/>
      <c r="AS69" s="984"/>
      <c r="AT69" s="984"/>
      <c r="AU69" s="984">
        <v>227</v>
      </c>
      <c r="AV69" s="984"/>
      <c r="AW69" s="984"/>
      <c r="AX69" s="984"/>
      <c r="AY69" s="984"/>
      <c r="AZ69" s="985"/>
      <c r="BA69" s="985"/>
      <c r="BB69" s="985"/>
      <c r="BC69" s="985"/>
      <c r="BD69" s="986"/>
      <c r="BE69" s="235"/>
      <c r="BF69" s="235"/>
      <c r="BG69" s="235"/>
      <c r="BH69" s="235"/>
      <c r="BI69" s="235"/>
      <c r="BJ69" s="235"/>
      <c r="BK69" s="235"/>
      <c r="BL69" s="235"/>
      <c r="BM69" s="235"/>
      <c r="BN69" s="235"/>
      <c r="BO69" s="235"/>
      <c r="BP69" s="235"/>
      <c r="BQ69" s="232">
        <v>63</v>
      </c>
      <c r="BR69" s="237"/>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24"/>
    </row>
    <row r="70" spans="1:131" ht="26.25" customHeight="1" x14ac:dyDescent="0.15">
      <c r="A70" s="232">
        <v>3</v>
      </c>
      <c r="B70" s="987" t="s">
        <v>551</v>
      </c>
      <c r="C70" s="988"/>
      <c r="D70" s="988"/>
      <c r="E70" s="988"/>
      <c r="F70" s="988"/>
      <c r="G70" s="988"/>
      <c r="H70" s="988"/>
      <c r="I70" s="988"/>
      <c r="J70" s="988"/>
      <c r="K70" s="988"/>
      <c r="L70" s="988"/>
      <c r="M70" s="988"/>
      <c r="N70" s="988"/>
      <c r="O70" s="988"/>
      <c r="P70" s="989"/>
      <c r="Q70" s="990">
        <v>1103</v>
      </c>
      <c r="R70" s="984"/>
      <c r="S70" s="984"/>
      <c r="T70" s="984"/>
      <c r="U70" s="984"/>
      <c r="V70" s="984">
        <v>1100</v>
      </c>
      <c r="W70" s="984"/>
      <c r="X70" s="984"/>
      <c r="Y70" s="984"/>
      <c r="Z70" s="984"/>
      <c r="AA70" s="984">
        <v>3</v>
      </c>
      <c r="AB70" s="984"/>
      <c r="AC70" s="984"/>
      <c r="AD70" s="984"/>
      <c r="AE70" s="984"/>
      <c r="AF70" s="984">
        <v>3</v>
      </c>
      <c r="AG70" s="984"/>
      <c r="AH70" s="984"/>
      <c r="AI70" s="984"/>
      <c r="AJ70" s="984"/>
      <c r="AK70" s="984" t="s">
        <v>558</v>
      </c>
      <c r="AL70" s="984"/>
      <c r="AM70" s="984"/>
      <c r="AN70" s="984"/>
      <c r="AO70" s="984"/>
      <c r="AP70" s="984" t="s">
        <v>486</v>
      </c>
      <c r="AQ70" s="984"/>
      <c r="AR70" s="984"/>
      <c r="AS70" s="984"/>
      <c r="AT70" s="984"/>
      <c r="AU70" s="984" t="s">
        <v>486</v>
      </c>
      <c r="AV70" s="984"/>
      <c r="AW70" s="984"/>
      <c r="AX70" s="984"/>
      <c r="AY70" s="984"/>
      <c r="AZ70" s="985"/>
      <c r="BA70" s="985"/>
      <c r="BB70" s="985"/>
      <c r="BC70" s="985"/>
      <c r="BD70" s="986"/>
      <c r="BE70" s="235"/>
      <c r="BF70" s="235"/>
      <c r="BG70" s="235"/>
      <c r="BH70" s="235"/>
      <c r="BI70" s="235"/>
      <c r="BJ70" s="235"/>
      <c r="BK70" s="235"/>
      <c r="BL70" s="235"/>
      <c r="BM70" s="235"/>
      <c r="BN70" s="235"/>
      <c r="BO70" s="235"/>
      <c r="BP70" s="235"/>
      <c r="BQ70" s="232">
        <v>64</v>
      </c>
      <c r="BR70" s="237"/>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24"/>
    </row>
    <row r="71" spans="1:131" ht="26.25" customHeight="1" x14ac:dyDescent="0.15">
      <c r="A71" s="232">
        <v>4</v>
      </c>
      <c r="B71" s="987" t="s">
        <v>552</v>
      </c>
      <c r="C71" s="988"/>
      <c r="D71" s="988"/>
      <c r="E71" s="988"/>
      <c r="F71" s="988"/>
      <c r="G71" s="988"/>
      <c r="H71" s="988"/>
      <c r="I71" s="988"/>
      <c r="J71" s="988"/>
      <c r="K71" s="988"/>
      <c r="L71" s="988"/>
      <c r="M71" s="988"/>
      <c r="N71" s="988"/>
      <c r="O71" s="988"/>
      <c r="P71" s="989"/>
      <c r="Q71" s="990">
        <v>83</v>
      </c>
      <c r="R71" s="984"/>
      <c r="S71" s="984"/>
      <c r="T71" s="984"/>
      <c r="U71" s="984"/>
      <c r="V71" s="984">
        <v>69</v>
      </c>
      <c r="W71" s="984"/>
      <c r="X71" s="984"/>
      <c r="Y71" s="984"/>
      <c r="Z71" s="984"/>
      <c r="AA71" s="984">
        <v>14</v>
      </c>
      <c r="AB71" s="984"/>
      <c r="AC71" s="984"/>
      <c r="AD71" s="984"/>
      <c r="AE71" s="984"/>
      <c r="AF71" s="984">
        <v>14</v>
      </c>
      <c r="AG71" s="984"/>
      <c r="AH71" s="984"/>
      <c r="AI71" s="984"/>
      <c r="AJ71" s="984"/>
      <c r="AK71" s="984" t="s">
        <v>558</v>
      </c>
      <c r="AL71" s="984"/>
      <c r="AM71" s="984"/>
      <c r="AN71" s="984"/>
      <c r="AO71" s="984"/>
      <c r="AP71" s="984" t="s">
        <v>486</v>
      </c>
      <c r="AQ71" s="984"/>
      <c r="AR71" s="984"/>
      <c r="AS71" s="984"/>
      <c r="AT71" s="984"/>
      <c r="AU71" s="984" t="s">
        <v>486</v>
      </c>
      <c r="AV71" s="984"/>
      <c r="AW71" s="984"/>
      <c r="AX71" s="984"/>
      <c r="AY71" s="984"/>
      <c r="AZ71" s="985"/>
      <c r="BA71" s="985"/>
      <c r="BB71" s="985"/>
      <c r="BC71" s="985"/>
      <c r="BD71" s="986"/>
      <c r="BE71" s="235"/>
      <c r="BF71" s="235"/>
      <c r="BG71" s="235"/>
      <c r="BH71" s="235"/>
      <c r="BI71" s="235"/>
      <c r="BJ71" s="235"/>
      <c r="BK71" s="235"/>
      <c r="BL71" s="235"/>
      <c r="BM71" s="235"/>
      <c r="BN71" s="235"/>
      <c r="BO71" s="235"/>
      <c r="BP71" s="235"/>
      <c r="BQ71" s="232">
        <v>65</v>
      </c>
      <c r="BR71" s="237"/>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24"/>
    </row>
    <row r="72" spans="1:131" ht="26.25" customHeight="1" x14ac:dyDescent="0.15">
      <c r="A72" s="232">
        <v>5</v>
      </c>
      <c r="B72" s="987" t="s">
        <v>553</v>
      </c>
      <c r="C72" s="988"/>
      <c r="D72" s="988"/>
      <c r="E72" s="988"/>
      <c r="F72" s="988"/>
      <c r="G72" s="988"/>
      <c r="H72" s="988"/>
      <c r="I72" s="988"/>
      <c r="J72" s="988"/>
      <c r="K72" s="988"/>
      <c r="L72" s="988"/>
      <c r="M72" s="988"/>
      <c r="N72" s="988"/>
      <c r="O72" s="988"/>
      <c r="P72" s="989"/>
      <c r="Q72" s="990">
        <v>6431</v>
      </c>
      <c r="R72" s="984"/>
      <c r="S72" s="984"/>
      <c r="T72" s="984"/>
      <c r="U72" s="984"/>
      <c r="V72" s="984">
        <v>6234</v>
      </c>
      <c r="W72" s="984"/>
      <c r="X72" s="984"/>
      <c r="Y72" s="984"/>
      <c r="Z72" s="984"/>
      <c r="AA72" s="984">
        <v>197</v>
      </c>
      <c r="AB72" s="984"/>
      <c r="AC72" s="984"/>
      <c r="AD72" s="984"/>
      <c r="AE72" s="984"/>
      <c r="AF72" s="984">
        <v>197</v>
      </c>
      <c r="AG72" s="984"/>
      <c r="AH72" s="984"/>
      <c r="AI72" s="984"/>
      <c r="AJ72" s="984"/>
      <c r="AK72" s="984" t="s">
        <v>558</v>
      </c>
      <c r="AL72" s="984"/>
      <c r="AM72" s="984"/>
      <c r="AN72" s="984"/>
      <c r="AO72" s="984"/>
      <c r="AP72" s="984" t="s">
        <v>486</v>
      </c>
      <c r="AQ72" s="984"/>
      <c r="AR72" s="984"/>
      <c r="AS72" s="984"/>
      <c r="AT72" s="984"/>
      <c r="AU72" s="984" t="s">
        <v>486</v>
      </c>
      <c r="AV72" s="984"/>
      <c r="AW72" s="984"/>
      <c r="AX72" s="984"/>
      <c r="AY72" s="984"/>
      <c r="AZ72" s="985"/>
      <c r="BA72" s="985"/>
      <c r="BB72" s="985"/>
      <c r="BC72" s="985"/>
      <c r="BD72" s="986"/>
      <c r="BE72" s="235"/>
      <c r="BF72" s="235"/>
      <c r="BG72" s="235"/>
      <c r="BH72" s="235"/>
      <c r="BI72" s="235"/>
      <c r="BJ72" s="235"/>
      <c r="BK72" s="235"/>
      <c r="BL72" s="235"/>
      <c r="BM72" s="235"/>
      <c r="BN72" s="235"/>
      <c r="BO72" s="235"/>
      <c r="BP72" s="235"/>
      <c r="BQ72" s="232">
        <v>66</v>
      </c>
      <c r="BR72" s="237"/>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24"/>
    </row>
    <row r="73" spans="1:131" ht="26.25" customHeight="1" x14ac:dyDescent="0.15">
      <c r="A73" s="232">
        <v>6</v>
      </c>
      <c r="B73" s="987" t="s">
        <v>554</v>
      </c>
      <c r="C73" s="988"/>
      <c r="D73" s="988"/>
      <c r="E73" s="988"/>
      <c r="F73" s="988"/>
      <c r="G73" s="988"/>
      <c r="H73" s="988"/>
      <c r="I73" s="988"/>
      <c r="J73" s="988"/>
      <c r="K73" s="988"/>
      <c r="L73" s="988"/>
      <c r="M73" s="988"/>
      <c r="N73" s="988"/>
      <c r="O73" s="988"/>
      <c r="P73" s="989"/>
      <c r="Q73" s="990">
        <v>11</v>
      </c>
      <c r="R73" s="984"/>
      <c r="S73" s="984"/>
      <c r="T73" s="984"/>
      <c r="U73" s="984"/>
      <c r="V73" s="984">
        <v>9</v>
      </c>
      <c r="W73" s="984"/>
      <c r="X73" s="984"/>
      <c r="Y73" s="984"/>
      <c r="Z73" s="984"/>
      <c r="AA73" s="984">
        <v>2</v>
      </c>
      <c r="AB73" s="984"/>
      <c r="AC73" s="984"/>
      <c r="AD73" s="984"/>
      <c r="AE73" s="984"/>
      <c r="AF73" s="984">
        <v>2</v>
      </c>
      <c r="AG73" s="984"/>
      <c r="AH73" s="984"/>
      <c r="AI73" s="984"/>
      <c r="AJ73" s="984"/>
      <c r="AK73" s="984" t="s">
        <v>558</v>
      </c>
      <c r="AL73" s="984"/>
      <c r="AM73" s="984"/>
      <c r="AN73" s="984"/>
      <c r="AO73" s="984"/>
      <c r="AP73" s="984" t="s">
        <v>486</v>
      </c>
      <c r="AQ73" s="984"/>
      <c r="AR73" s="984"/>
      <c r="AS73" s="984"/>
      <c r="AT73" s="984"/>
      <c r="AU73" s="984" t="s">
        <v>486</v>
      </c>
      <c r="AV73" s="984"/>
      <c r="AW73" s="984"/>
      <c r="AX73" s="984"/>
      <c r="AY73" s="984"/>
      <c r="AZ73" s="985"/>
      <c r="BA73" s="985"/>
      <c r="BB73" s="985"/>
      <c r="BC73" s="985"/>
      <c r="BD73" s="986"/>
      <c r="BE73" s="235"/>
      <c r="BF73" s="235"/>
      <c r="BG73" s="235"/>
      <c r="BH73" s="235"/>
      <c r="BI73" s="235"/>
      <c r="BJ73" s="235"/>
      <c r="BK73" s="235"/>
      <c r="BL73" s="235"/>
      <c r="BM73" s="235"/>
      <c r="BN73" s="235"/>
      <c r="BO73" s="235"/>
      <c r="BP73" s="235"/>
      <c r="BQ73" s="232">
        <v>67</v>
      </c>
      <c r="BR73" s="237"/>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24"/>
    </row>
    <row r="74" spans="1:131" ht="26.25" customHeight="1" x14ac:dyDescent="0.15">
      <c r="A74" s="232">
        <v>7</v>
      </c>
      <c r="B74" s="987" t="s">
        <v>555</v>
      </c>
      <c r="C74" s="988"/>
      <c r="D74" s="988"/>
      <c r="E74" s="988"/>
      <c r="F74" s="988"/>
      <c r="G74" s="988"/>
      <c r="H74" s="988"/>
      <c r="I74" s="988"/>
      <c r="J74" s="988"/>
      <c r="K74" s="988"/>
      <c r="L74" s="988"/>
      <c r="M74" s="988"/>
      <c r="N74" s="988"/>
      <c r="O74" s="988"/>
      <c r="P74" s="989"/>
      <c r="Q74" s="990">
        <v>406</v>
      </c>
      <c r="R74" s="984"/>
      <c r="S74" s="984"/>
      <c r="T74" s="984"/>
      <c r="U74" s="984"/>
      <c r="V74" s="984">
        <v>324</v>
      </c>
      <c r="W74" s="984"/>
      <c r="X74" s="984"/>
      <c r="Y74" s="984"/>
      <c r="Z74" s="984"/>
      <c r="AA74" s="984">
        <v>82</v>
      </c>
      <c r="AB74" s="984"/>
      <c r="AC74" s="984"/>
      <c r="AD74" s="984"/>
      <c r="AE74" s="984"/>
      <c r="AF74" s="984">
        <v>82</v>
      </c>
      <c r="AG74" s="984"/>
      <c r="AH74" s="984"/>
      <c r="AI74" s="984"/>
      <c r="AJ74" s="984"/>
      <c r="AK74" s="984" t="s">
        <v>558</v>
      </c>
      <c r="AL74" s="984"/>
      <c r="AM74" s="984"/>
      <c r="AN74" s="984"/>
      <c r="AO74" s="984"/>
      <c r="AP74" s="984" t="s">
        <v>486</v>
      </c>
      <c r="AQ74" s="984"/>
      <c r="AR74" s="984"/>
      <c r="AS74" s="984"/>
      <c r="AT74" s="984"/>
      <c r="AU74" s="984" t="s">
        <v>486</v>
      </c>
      <c r="AV74" s="984"/>
      <c r="AW74" s="984"/>
      <c r="AX74" s="984"/>
      <c r="AY74" s="984"/>
      <c r="AZ74" s="985"/>
      <c r="BA74" s="985"/>
      <c r="BB74" s="985"/>
      <c r="BC74" s="985"/>
      <c r="BD74" s="986"/>
      <c r="BE74" s="235"/>
      <c r="BF74" s="235"/>
      <c r="BG74" s="235"/>
      <c r="BH74" s="235"/>
      <c r="BI74" s="235"/>
      <c r="BJ74" s="235"/>
      <c r="BK74" s="235"/>
      <c r="BL74" s="235"/>
      <c r="BM74" s="235"/>
      <c r="BN74" s="235"/>
      <c r="BO74" s="235"/>
      <c r="BP74" s="235"/>
      <c r="BQ74" s="232">
        <v>68</v>
      </c>
      <c r="BR74" s="237"/>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24"/>
    </row>
    <row r="75" spans="1:131" ht="26.25" customHeight="1" x14ac:dyDescent="0.15">
      <c r="A75" s="232">
        <v>8</v>
      </c>
      <c r="B75" s="987" t="s">
        <v>556</v>
      </c>
      <c r="C75" s="988"/>
      <c r="D75" s="988"/>
      <c r="E75" s="988"/>
      <c r="F75" s="988"/>
      <c r="G75" s="988"/>
      <c r="H75" s="988"/>
      <c r="I75" s="988"/>
      <c r="J75" s="988"/>
      <c r="K75" s="988"/>
      <c r="L75" s="988"/>
      <c r="M75" s="988"/>
      <c r="N75" s="988"/>
      <c r="O75" s="988"/>
      <c r="P75" s="989"/>
      <c r="Q75" s="991">
        <v>161934</v>
      </c>
      <c r="R75" s="992"/>
      <c r="S75" s="992"/>
      <c r="T75" s="992"/>
      <c r="U75" s="993"/>
      <c r="V75" s="994">
        <v>158460</v>
      </c>
      <c r="W75" s="992"/>
      <c r="X75" s="992"/>
      <c r="Y75" s="992"/>
      <c r="Z75" s="993"/>
      <c r="AA75" s="994">
        <v>3473</v>
      </c>
      <c r="AB75" s="992"/>
      <c r="AC75" s="992"/>
      <c r="AD75" s="992"/>
      <c r="AE75" s="993"/>
      <c r="AF75" s="994">
        <v>3473</v>
      </c>
      <c r="AG75" s="992"/>
      <c r="AH75" s="992"/>
      <c r="AI75" s="992"/>
      <c r="AJ75" s="993"/>
      <c r="AK75" s="994">
        <v>1726</v>
      </c>
      <c r="AL75" s="992"/>
      <c r="AM75" s="992"/>
      <c r="AN75" s="992"/>
      <c r="AO75" s="993"/>
      <c r="AP75" s="994" t="s">
        <v>486</v>
      </c>
      <c r="AQ75" s="992"/>
      <c r="AR75" s="992"/>
      <c r="AS75" s="992"/>
      <c r="AT75" s="993"/>
      <c r="AU75" s="994" t="s">
        <v>486</v>
      </c>
      <c r="AV75" s="992"/>
      <c r="AW75" s="992"/>
      <c r="AX75" s="992"/>
      <c r="AY75" s="993"/>
      <c r="AZ75" s="985"/>
      <c r="BA75" s="985"/>
      <c r="BB75" s="985"/>
      <c r="BC75" s="985"/>
      <c r="BD75" s="986"/>
      <c r="BE75" s="235"/>
      <c r="BF75" s="235"/>
      <c r="BG75" s="235"/>
      <c r="BH75" s="235"/>
      <c r="BI75" s="235"/>
      <c r="BJ75" s="235"/>
      <c r="BK75" s="235"/>
      <c r="BL75" s="235"/>
      <c r="BM75" s="235"/>
      <c r="BN75" s="235"/>
      <c r="BO75" s="235"/>
      <c r="BP75" s="235"/>
      <c r="BQ75" s="232">
        <v>69</v>
      </c>
      <c r="BR75" s="237"/>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24"/>
    </row>
    <row r="76" spans="1:131" ht="26.25" customHeight="1" x14ac:dyDescent="0.15">
      <c r="A76" s="232">
        <v>9</v>
      </c>
      <c r="B76" s="987"/>
      <c r="C76" s="988"/>
      <c r="D76" s="988"/>
      <c r="E76" s="988"/>
      <c r="F76" s="988"/>
      <c r="G76" s="988"/>
      <c r="H76" s="988"/>
      <c r="I76" s="988"/>
      <c r="J76" s="988"/>
      <c r="K76" s="988"/>
      <c r="L76" s="988"/>
      <c r="M76" s="988"/>
      <c r="N76" s="988"/>
      <c r="O76" s="988"/>
      <c r="P76" s="989"/>
      <c r="Q76" s="991"/>
      <c r="R76" s="992"/>
      <c r="S76" s="992"/>
      <c r="T76" s="992"/>
      <c r="U76" s="993"/>
      <c r="V76" s="994"/>
      <c r="W76" s="992"/>
      <c r="X76" s="992"/>
      <c r="Y76" s="992"/>
      <c r="Z76" s="993"/>
      <c r="AA76" s="994"/>
      <c r="AB76" s="992"/>
      <c r="AC76" s="992"/>
      <c r="AD76" s="992"/>
      <c r="AE76" s="993"/>
      <c r="AF76" s="994"/>
      <c r="AG76" s="992"/>
      <c r="AH76" s="992"/>
      <c r="AI76" s="992"/>
      <c r="AJ76" s="993"/>
      <c r="AK76" s="994"/>
      <c r="AL76" s="992"/>
      <c r="AM76" s="992"/>
      <c r="AN76" s="992"/>
      <c r="AO76" s="993"/>
      <c r="AP76" s="994"/>
      <c r="AQ76" s="992"/>
      <c r="AR76" s="992"/>
      <c r="AS76" s="992"/>
      <c r="AT76" s="993"/>
      <c r="AU76" s="994"/>
      <c r="AV76" s="992"/>
      <c r="AW76" s="992"/>
      <c r="AX76" s="992"/>
      <c r="AY76" s="993"/>
      <c r="AZ76" s="985"/>
      <c r="BA76" s="985"/>
      <c r="BB76" s="985"/>
      <c r="BC76" s="985"/>
      <c r="BD76" s="986"/>
      <c r="BE76" s="235"/>
      <c r="BF76" s="235"/>
      <c r="BG76" s="235"/>
      <c r="BH76" s="235"/>
      <c r="BI76" s="235"/>
      <c r="BJ76" s="235"/>
      <c r="BK76" s="235"/>
      <c r="BL76" s="235"/>
      <c r="BM76" s="235"/>
      <c r="BN76" s="235"/>
      <c r="BO76" s="235"/>
      <c r="BP76" s="235"/>
      <c r="BQ76" s="232">
        <v>70</v>
      </c>
      <c r="BR76" s="237"/>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24"/>
    </row>
    <row r="77" spans="1:131" ht="26.25" customHeight="1" x14ac:dyDescent="0.15">
      <c r="A77" s="232">
        <v>10</v>
      </c>
      <c r="B77" s="987"/>
      <c r="C77" s="988"/>
      <c r="D77" s="988"/>
      <c r="E77" s="988"/>
      <c r="F77" s="988"/>
      <c r="G77" s="988"/>
      <c r="H77" s="988"/>
      <c r="I77" s="988"/>
      <c r="J77" s="988"/>
      <c r="K77" s="988"/>
      <c r="L77" s="988"/>
      <c r="M77" s="988"/>
      <c r="N77" s="988"/>
      <c r="O77" s="988"/>
      <c r="P77" s="989"/>
      <c r="Q77" s="991"/>
      <c r="R77" s="992"/>
      <c r="S77" s="992"/>
      <c r="T77" s="992"/>
      <c r="U77" s="993"/>
      <c r="V77" s="994"/>
      <c r="W77" s="992"/>
      <c r="X77" s="992"/>
      <c r="Y77" s="992"/>
      <c r="Z77" s="993"/>
      <c r="AA77" s="994"/>
      <c r="AB77" s="992"/>
      <c r="AC77" s="992"/>
      <c r="AD77" s="992"/>
      <c r="AE77" s="993"/>
      <c r="AF77" s="994"/>
      <c r="AG77" s="992"/>
      <c r="AH77" s="992"/>
      <c r="AI77" s="992"/>
      <c r="AJ77" s="993"/>
      <c r="AK77" s="994"/>
      <c r="AL77" s="992"/>
      <c r="AM77" s="992"/>
      <c r="AN77" s="992"/>
      <c r="AO77" s="993"/>
      <c r="AP77" s="994"/>
      <c r="AQ77" s="992"/>
      <c r="AR77" s="992"/>
      <c r="AS77" s="992"/>
      <c r="AT77" s="993"/>
      <c r="AU77" s="994"/>
      <c r="AV77" s="992"/>
      <c r="AW77" s="992"/>
      <c r="AX77" s="992"/>
      <c r="AY77" s="993"/>
      <c r="AZ77" s="985"/>
      <c r="BA77" s="985"/>
      <c r="BB77" s="985"/>
      <c r="BC77" s="985"/>
      <c r="BD77" s="986"/>
      <c r="BE77" s="235"/>
      <c r="BF77" s="235"/>
      <c r="BG77" s="235"/>
      <c r="BH77" s="235"/>
      <c r="BI77" s="235"/>
      <c r="BJ77" s="235"/>
      <c r="BK77" s="235"/>
      <c r="BL77" s="235"/>
      <c r="BM77" s="235"/>
      <c r="BN77" s="235"/>
      <c r="BO77" s="235"/>
      <c r="BP77" s="235"/>
      <c r="BQ77" s="232">
        <v>71</v>
      </c>
      <c r="BR77" s="237"/>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24"/>
    </row>
    <row r="78" spans="1:131" ht="26.25" customHeight="1" x14ac:dyDescent="0.15">
      <c r="A78" s="232">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35"/>
      <c r="BF78" s="235"/>
      <c r="BG78" s="235"/>
      <c r="BH78" s="235"/>
      <c r="BI78" s="235"/>
      <c r="BJ78" s="224"/>
      <c r="BK78" s="224"/>
      <c r="BL78" s="224"/>
      <c r="BM78" s="224"/>
      <c r="BN78" s="224"/>
      <c r="BO78" s="235"/>
      <c r="BP78" s="235"/>
      <c r="BQ78" s="232">
        <v>72</v>
      </c>
      <c r="BR78" s="237"/>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24"/>
    </row>
    <row r="79" spans="1:131" ht="26.25" customHeight="1" x14ac:dyDescent="0.15">
      <c r="A79" s="232">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35"/>
      <c r="BF79" s="235"/>
      <c r="BG79" s="235"/>
      <c r="BH79" s="235"/>
      <c r="BI79" s="235"/>
      <c r="BJ79" s="224"/>
      <c r="BK79" s="224"/>
      <c r="BL79" s="224"/>
      <c r="BM79" s="224"/>
      <c r="BN79" s="224"/>
      <c r="BO79" s="235"/>
      <c r="BP79" s="235"/>
      <c r="BQ79" s="232">
        <v>73</v>
      </c>
      <c r="BR79" s="237"/>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24"/>
    </row>
    <row r="80" spans="1:131" ht="26.25" customHeight="1" x14ac:dyDescent="0.15">
      <c r="A80" s="232">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35"/>
      <c r="BF80" s="235"/>
      <c r="BG80" s="235"/>
      <c r="BH80" s="235"/>
      <c r="BI80" s="235"/>
      <c r="BJ80" s="235"/>
      <c r="BK80" s="235"/>
      <c r="BL80" s="235"/>
      <c r="BM80" s="235"/>
      <c r="BN80" s="235"/>
      <c r="BO80" s="235"/>
      <c r="BP80" s="235"/>
      <c r="BQ80" s="232">
        <v>74</v>
      </c>
      <c r="BR80" s="237"/>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24"/>
    </row>
    <row r="81" spans="1:131" ht="26.25" customHeight="1" x14ac:dyDescent="0.15">
      <c r="A81" s="232">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35"/>
      <c r="BF81" s="235"/>
      <c r="BG81" s="235"/>
      <c r="BH81" s="235"/>
      <c r="BI81" s="235"/>
      <c r="BJ81" s="235"/>
      <c r="BK81" s="235"/>
      <c r="BL81" s="235"/>
      <c r="BM81" s="235"/>
      <c r="BN81" s="235"/>
      <c r="BO81" s="235"/>
      <c r="BP81" s="235"/>
      <c r="BQ81" s="232">
        <v>75</v>
      </c>
      <c r="BR81" s="237"/>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24"/>
    </row>
    <row r="82" spans="1:131" ht="26.25" customHeight="1" x14ac:dyDescent="0.15">
      <c r="A82" s="232">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35"/>
      <c r="BF82" s="235"/>
      <c r="BG82" s="235"/>
      <c r="BH82" s="235"/>
      <c r="BI82" s="235"/>
      <c r="BJ82" s="235"/>
      <c r="BK82" s="235"/>
      <c r="BL82" s="235"/>
      <c r="BM82" s="235"/>
      <c r="BN82" s="235"/>
      <c r="BO82" s="235"/>
      <c r="BP82" s="235"/>
      <c r="BQ82" s="232">
        <v>76</v>
      </c>
      <c r="BR82" s="237"/>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24"/>
    </row>
    <row r="83" spans="1:131" ht="26.25" customHeight="1" x14ac:dyDescent="0.15">
      <c r="A83" s="232">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35"/>
      <c r="BF83" s="235"/>
      <c r="BG83" s="235"/>
      <c r="BH83" s="235"/>
      <c r="BI83" s="235"/>
      <c r="BJ83" s="235"/>
      <c r="BK83" s="235"/>
      <c r="BL83" s="235"/>
      <c r="BM83" s="235"/>
      <c r="BN83" s="235"/>
      <c r="BO83" s="235"/>
      <c r="BP83" s="235"/>
      <c r="BQ83" s="232">
        <v>77</v>
      </c>
      <c r="BR83" s="237"/>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24"/>
    </row>
    <row r="84" spans="1:131" ht="26.25" customHeight="1" x14ac:dyDescent="0.15">
      <c r="A84" s="232">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35"/>
      <c r="BF84" s="235"/>
      <c r="BG84" s="235"/>
      <c r="BH84" s="235"/>
      <c r="BI84" s="235"/>
      <c r="BJ84" s="235"/>
      <c r="BK84" s="235"/>
      <c r="BL84" s="235"/>
      <c r="BM84" s="235"/>
      <c r="BN84" s="235"/>
      <c r="BO84" s="235"/>
      <c r="BP84" s="235"/>
      <c r="BQ84" s="232">
        <v>78</v>
      </c>
      <c r="BR84" s="237"/>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24"/>
    </row>
    <row r="85" spans="1:131" ht="26.25" customHeight="1" x14ac:dyDescent="0.15">
      <c r="A85" s="232">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35"/>
      <c r="BF85" s="235"/>
      <c r="BG85" s="235"/>
      <c r="BH85" s="235"/>
      <c r="BI85" s="235"/>
      <c r="BJ85" s="235"/>
      <c r="BK85" s="235"/>
      <c r="BL85" s="235"/>
      <c r="BM85" s="235"/>
      <c r="BN85" s="235"/>
      <c r="BO85" s="235"/>
      <c r="BP85" s="235"/>
      <c r="BQ85" s="232">
        <v>79</v>
      </c>
      <c r="BR85" s="237"/>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24"/>
    </row>
    <row r="86" spans="1:131" ht="26.25" customHeight="1" x14ac:dyDescent="0.15">
      <c r="A86" s="232">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35"/>
      <c r="BF86" s="235"/>
      <c r="BG86" s="235"/>
      <c r="BH86" s="235"/>
      <c r="BI86" s="235"/>
      <c r="BJ86" s="235"/>
      <c r="BK86" s="235"/>
      <c r="BL86" s="235"/>
      <c r="BM86" s="235"/>
      <c r="BN86" s="235"/>
      <c r="BO86" s="235"/>
      <c r="BP86" s="235"/>
      <c r="BQ86" s="232">
        <v>80</v>
      </c>
      <c r="BR86" s="237"/>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24"/>
    </row>
    <row r="87" spans="1:131" ht="26.25" customHeight="1" x14ac:dyDescent="0.15">
      <c r="A87" s="238">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35"/>
      <c r="BF87" s="235"/>
      <c r="BG87" s="235"/>
      <c r="BH87" s="235"/>
      <c r="BI87" s="235"/>
      <c r="BJ87" s="235"/>
      <c r="BK87" s="235"/>
      <c r="BL87" s="235"/>
      <c r="BM87" s="235"/>
      <c r="BN87" s="235"/>
      <c r="BO87" s="235"/>
      <c r="BP87" s="235"/>
      <c r="BQ87" s="232">
        <v>81</v>
      </c>
      <c r="BR87" s="237"/>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24"/>
    </row>
    <row r="88" spans="1:131" ht="26.25" customHeight="1" thickBot="1" x14ac:dyDescent="0.2">
      <c r="A88" s="234" t="s">
        <v>375</v>
      </c>
      <c r="B88" s="950" t="s">
        <v>400</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v>7255</v>
      </c>
      <c r="AG88" s="972"/>
      <c r="AH88" s="972"/>
      <c r="AI88" s="972"/>
      <c r="AJ88" s="972"/>
      <c r="AK88" s="976"/>
      <c r="AL88" s="976"/>
      <c r="AM88" s="976"/>
      <c r="AN88" s="976"/>
      <c r="AO88" s="976"/>
      <c r="AP88" s="972">
        <v>21409</v>
      </c>
      <c r="AQ88" s="972"/>
      <c r="AR88" s="972"/>
      <c r="AS88" s="972"/>
      <c r="AT88" s="972"/>
      <c r="AU88" s="972">
        <v>4265</v>
      </c>
      <c r="AV88" s="972"/>
      <c r="AW88" s="972"/>
      <c r="AX88" s="972"/>
      <c r="AY88" s="972"/>
      <c r="AZ88" s="973"/>
      <c r="BA88" s="973"/>
      <c r="BB88" s="973"/>
      <c r="BC88" s="973"/>
      <c r="BD88" s="974"/>
      <c r="BE88" s="235"/>
      <c r="BF88" s="235"/>
      <c r="BG88" s="235"/>
      <c r="BH88" s="235"/>
      <c r="BI88" s="235"/>
      <c r="BJ88" s="235"/>
      <c r="BK88" s="235"/>
      <c r="BL88" s="235"/>
      <c r="BM88" s="235"/>
      <c r="BN88" s="235"/>
      <c r="BO88" s="235"/>
      <c r="BP88" s="235"/>
      <c r="BQ88" s="232">
        <v>82</v>
      </c>
      <c r="BR88" s="237"/>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24"/>
    </row>
    <row r="89" spans="1:131" ht="26.25" hidden="1" customHeight="1" x14ac:dyDescent="0.15">
      <c r="A89" s="239"/>
      <c r="B89" s="240"/>
      <c r="C89" s="240"/>
      <c r="D89" s="240"/>
      <c r="E89" s="240"/>
      <c r="F89" s="240"/>
      <c r="G89" s="240"/>
      <c r="H89" s="240"/>
      <c r="I89" s="240"/>
      <c r="J89" s="240"/>
      <c r="K89" s="240"/>
      <c r="L89" s="240"/>
      <c r="M89" s="240"/>
      <c r="N89" s="240"/>
      <c r="O89" s="240"/>
      <c r="P89" s="240"/>
      <c r="Q89" s="241"/>
      <c r="R89" s="241"/>
      <c r="S89" s="241"/>
      <c r="T89" s="241"/>
      <c r="U89" s="241"/>
      <c r="V89" s="241"/>
      <c r="W89" s="241"/>
      <c r="X89" s="241"/>
      <c r="Y89" s="241"/>
      <c r="Z89" s="241"/>
      <c r="AA89" s="241"/>
      <c r="AB89" s="241"/>
      <c r="AC89" s="241"/>
      <c r="AD89" s="241"/>
      <c r="AE89" s="241"/>
      <c r="AF89" s="241"/>
      <c r="AG89" s="241"/>
      <c r="AH89" s="241"/>
      <c r="AI89" s="241"/>
      <c r="AJ89" s="241"/>
      <c r="AK89" s="241"/>
      <c r="AL89" s="241"/>
      <c r="AM89" s="241"/>
      <c r="AN89" s="241"/>
      <c r="AO89" s="241"/>
      <c r="AP89" s="241"/>
      <c r="AQ89" s="241"/>
      <c r="AR89" s="241"/>
      <c r="AS89" s="241"/>
      <c r="AT89" s="241"/>
      <c r="AU89" s="241"/>
      <c r="AV89" s="241"/>
      <c r="AW89" s="241"/>
      <c r="AX89" s="241"/>
      <c r="AY89" s="241"/>
      <c r="AZ89" s="242"/>
      <c r="BA89" s="242"/>
      <c r="BB89" s="242"/>
      <c r="BC89" s="242"/>
      <c r="BD89" s="242"/>
      <c r="BE89" s="235"/>
      <c r="BF89" s="235"/>
      <c r="BG89" s="235"/>
      <c r="BH89" s="235"/>
      <c r="BI89" s="235"/>
      <c r="BJ89" s="235"/>
      <c r="BK89" s="235"/>
      <c r="BL89" s="235"/>
      <c r="BM89" s="235"/>
      <c r="BN89" s="235"/>
      <c r="BO89" s="235"/>
      <c r="BP89" s="235"/>
      <c r="BQ89" s="232">
        <v>83</v>
      </c>
      <c r="BR89" s="237"/>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24"/>
    </row>
    <row r="90" spans="1:131" ht="26.25" hidden="1" customHeight="1" x14ac:dyDescent="0.15">
      <c r="A90" s="239"/>
      <c r="B90" s="240"/>
      <c r="C90" s="240"/>
      <c r="D90" s="240"/>
      <c r="E90" s="240"/>
      <c r="F90" s="240"/>
      <c r="G90" s="240"/>
      <c r="H90" s="240"/>
      <c r="I90" s="240"/>
      <c r="J90" s="240"/>
      <c r="K90" s="240"/>
      <c r="L90" s="240"/>
      <c r="M90" s="240"/>
      <c r="N90" s="240"/>
      <c r="O90" s="240"/>
      <c r="P90" s="240"/>
      <c r="Q90" s="241"/>
      <c r="R90" s="241"/>
      <c r="S90" s="241"/>
      <c r="T90" s="241"/>
      <c r="U90" s="241"/>
      <c r="V90" s="241"/>
      <c r="W90" s="241"/>
      <c r="X90" s="241"/>
      <c r="Y90" s="241"/>
      <c r="Z90" s="241"/>
      <c r="AA90" s="241"/>
      <c r="AB90" s="241"/>
      <c r="AC90" s="241"/>
      <c r="AD90" s="241"/>
      <c r="AE90" s="241"/>
      <c r="AF90" s="241"/>
      <c r="AG90" s="241"/>
      <c r="AH90" s="241"/>
      <c r="AI90" s="241"/>
      <c r="AJ90" s="241"/>
      <c r="AK90" s="241"/>
      <c r="AL90" s="241"/>
      <c r="AM90" s="241"/>
      <c r="AN90" s="241"/>
      <c r="AO90" s="241"/>
      <c r="AP90" s="241"/>
      <c r="AQ90" s="241"/>
      <c r="AR90" s="241"/>
      <c r="AS90" s="241"/>
      <c r="AT90" s="241"/>
      <c r="AU90" s="241"/>
      <c r="AV90" s="241"/>
      <c r="AW90" s="241"/>
      <c r="AX90" s="241"/>
      <c r="AY90" s="241"/>
      <c r="AZ90" s="242"/>
      <c r="BA90" s="242"/>
      <c r="BB90" s="242"/>
      <c r="BC90" s="242"/>
      <c r="BD90" s="242"/>
      <c r="BE90" s="235"/>
      <c r="BF90" s="235"/>
      <c r="BG90" s="235"/>
      <c r="BH90" s="235"/>
      <c r="BI90" s="235"/>
      <c r="BJ90" s="235"/>
      <c r="BK90" s="235"/>
      <c r="BL90" s="235"/>
      <c r="BM90" s="235"/>
      <c r="BN90" s="235"/>
      <c r="BO90" s="235"/>
      <c r="BP90" s="235"/>
      <c r="BQ90" s="232">
        <v>84</v>
      </c>
      <c r="BR90" s="237"/>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24"/>
    </row>
    <row r="91" spans="1:131" ht="26.25" hidden="1" customHeight="1" x14ac:dyDescent="0.15">
      <c r="A91" s="239"/>
      <c r="B91" s="240"/>
      <c r="C91" s="240"/>
      <c r="D91" s="240"/>
      <c r="E91" s="240"/>
      <c r="F91" s="240"/>
      <c r="G91" s="240"/>
      <c r="H91" s="240"/>
      <c r="I91" s="240"/>
      <c r="J91" s="240"/>
      <c r="K91" s="240"/>
      <c r="L91" s="240"/>
      <c r="M91" s="240"/>
      <c r="N91" s="240"/>
      <c r="O91" s="240"/>
      <c r="P91" s="240"/>
      <c r="Q91" s="241"/>
      <c r="R91" s="241"/>
      <c r="S91" s="241"/>
      <c r="T91" s="241"/>
      <c r="U91" s="241"/>
      <c r="V91" s="241"/>
      <c r="W91" s="241"/>
      <c r="X91" s="241"/>
      <c r="Y91" s="241"/>
      <c r="Z91" s="241"/>
      <c r="AA91" s="241"/>
      <c r="AB91" s="241"/>
      <c r="AC91" s="241"/>
      <c r="AD91" s="241"/>
      <c r="AE91" s="241"/>
      <c r="AF91" s="241"/>
      <c r="AG91" s="241"/>
      <c r="AH91" s="241"/>
      <c r="AI91" s="241"/>
      <c r="AJ91" s="241"/>
      <c r="AK91" s="241"/>
      <c r="AL91" s="241"/>
      <c r="AM91" s="241"/>
      <c r="AN91" s="241"/>
      <c r="AO91" s="241"/>
      <c r="AP91" s="241"/>
      <c r="AQ91" s="241"/>
      <c r="AR91" s="241"/>
      <c r="AS91" s="241"/>
      <c r="AT91" s="241"/>
      <c r="AU91" s="241"/>
      <c r="AV91" s="241"/>
      <c r="AW91" s="241"/>
      <c r="AX91" s="241"/>
      <c r="AY91" s="241"/>
      <c r="AZ91" s="242"/>
      <c r="BA91" s="242"/>
      <c r="BB91" s="242"/>
      <c r="BC91" s="242"/>
      <c r="BD91" s="242"/>
      <c r="BE91" s="235"/>
      <c r="BF91" s="235"/>
      <c r="BG91" s="235"/>
      <c r="BH91" s="235"/>
      <c r="BI91" s="235"/>
      <c r="BJ91" s="235"/>
      <c r="BK91" s="235"/>
      <c r="BL91" s="235"/>
      <c r="BM91" s="235"/>
      <c r="BN91" s="235"/>
      <c r="BO91" s="235"/>
      <c r="BP91" s="235"/>
      <c r="BQ91" s="232">
        <v>85</v>
      </c>
      <c r="BR91" s="237"/>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24"/>
    </row>
    <row r="92" spans="1:131" ht="26.25" hidden="1" customHeight="1" x14ac:dyDescent="0.15">
      <c r="A92" s="239"/>
      <c r="B92" s="240"/>
      <c r="C92" s="240"/>
      <c r="D92" s="240"/>
      <c r="E92" s="240"/>
      <c r="F92" s="240"/>
      <c r="G92" s="240"/>
      <c r="H92" s="240"/>
      <c r="I92" s="240"/>
      <c r="J92" s="240"/>
      <c r="K92" s="240"/>
      <c r="L92" s="240"/>
      <c r="M92" s="240"/>
      <c r="N92" s="240"/>
      <c r="O92" s="240"/>
      <c r="P92" s="240"/>
      <c r="Q92" s="241"/>
      <c r="R92" s="241"/>
      <c r="S92" s="241"/>
      <c r="T92" s="241"/>
      <c r="U92" s="241"/>
      <c r="V92" s="241"/>
      <c r="W92" s="241"/>
      <c r="X92" s="241"/>
      <c r="Y92" s="241"/>
      <c r="Z92" s="241"/>
      <c r="AA92" s="241"/>
      <c r="AB92" s="241"/>
      <c r="AC92" s="241"/>
      <c r="AD92" s="241"/>
      <c r="AE92" s="241"/>
      <c r="AF92" s="241"/>
      <c r="AG92" s="241"/>
      <c r="AH92" s="241"/>
      <c r="AI92" s="241"/>
      <c r="AJ92" s="241"/>
      <c r="AK92" s="241"/>
      <c r="AL92" s="241"/>
      <c r="AM92" s="241"/>
      <c r="AN92" s="241"/>
      <c r="AO92" s="241"/>
      <c r="AP92" s="241"/>
      <c r="AQ92" s="241"/>
      <c r="AR92" s="241"/>
      <c r="AS92" s="241"/>
      <c r="AT92" s="241"/>
      <c r="AU92" s="241"/>
      <c r="AV92" s="241"/>
      <c r="AW92" s="241"/>
      <c r="AX92" s="241"/>
      <c r="AY92" s="241"/>
      <c r="AZ92" s="242"/>
      <c r="BA92" s="242"/>
      <c r="BB92" s="242"/>
      <c r="BC92" s="242"/>
      <c r="BD92" s="242"/>
      <c r="BE92" s="235"/>
      <c r="BF92" s="235"/>
      <c r="BG92" s="235"/>
      <c r="BH92" s="235"/>
      <c r="BI92" s="235"/>
      <c r="BJ92" s="235"/>
      <c r="BK92" s="235"/>
      <c r="BL92" s="235"/>
      <c r="BM92" s="235"/>
      <c r="BN92" s="235"/>
      <c r="BO92" s="235"/>
      <c r="BP92" s="235"/>
      <c r="BQ92" s="232">
        <v>86</v>
      </c>
      <c r="BR92" s="237"/>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24"/>
    </row>
    <row r="93" spans="1:131" ht="26.25" hidden="1" customHeight="1" x14ac:dyDescent="0.15">
      <c r="A93" s="239"/>
      <c r="B93" s="240"/>
      <c r="C93" s="240"/>
      <c r="D93" s="240"/>
      <c r="E93" s="240"/>
      <c r="F93" s="240"/>
      <c r="G93" s="240"/>
      <c r="H93" s="240"/>
      <c r="I93" s="240"/>
      <c r="J93" s="240"/>
      <c r="K93" s="240"/>
      <c r="L93" s="240"/>
      <c r="M93" s="240"/>
      <c r="N93" s="240"/>
      <c r="O93" s="240"/>
      <c r="P93" s="240"/>
      <c r="Q93" s="241"/>
      <c r="R93" s="241"/>
      <c r="S93" s="241"/>
      <c r="T93" s="241"/>
      <c r="U93" s="241"/>
      <c r="V93" s="241"/>
      <c r="W93" s="241"/>
      <c r="X93" s="241"/>
      <c r="Y93" s="241"/>
      <c r="Z93" s="241"/>
      <c r="AA93" s="241"/>
      <c r="AB93" s="241"/>
      <c r="AC93" s="241"/>
      <c r="AD93" s="241"/>
      <c r="AE93" s="241"/>
      <c r="AF93" s="241"/>
      <c r="AG93" s="241"/>
      <c r="AH93" s="241"/>
      <c r="AI93" s="241"/>
      <c r="AJ93" s="241"/>
      <c r="AK93" s="241"/>
      <c r="AL93" s="241"/>
      <c r="AM93" s="241"/>
      <c r="AN93" s="241"/>
      <c r="AO93" s="241"/>
      <c r="AP93" s="241"/>
      <c r="AQ93" s="241"/>
      <c r="AR93" s="241"/>
      <c r="AS93" s="241"/>
      <c r="AT93" s="241"/>
      <c r="AU93" s="241"/>
      <c r="AV93" s="241"/>
      <c r="AW93" s="241"/>
      <c r="AX93" s="241"/>
      <c r="AY93" s="241"/>
      <c r="AZ93" s="242"/>
      <c r="BA93" s="242"/>
      <c r="BB93" s="242"/>
      <c r="BC93" s="242"/>
      <c r="BD93" s="242"/>
      <c r="BE93" s="235"/>
      <c r="BF93" s="235"/>
      <c r="BG93" s="235"/>
      <c r="BH93" s="235"/>
      <c r="BI93" s="235"/>
      <c r="BJ93" s="235"/>
      <c r="BK93" s="235"/>
      <c r="BL93" s="235"/>
      <c r="BM93" s="235"/>
      <c r="BN93" s="235"/>
      <c r="BO93" s="235"/>
      <c r="BP93" s="235"/>
      <c r="BQ93" s="232">
        <v>87</v>
      </c>
      <c r="BR93" s="237"/>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24"/>
    </row>
    <row r="94" spans="1:131" ht="26.25" hidden="1" customHeight="1" x14ac:dyDescent="0.15">
      <c r="A94" s="239"/>
      <c r="B94" s="240"/>
      <c r="C94" s="240"/>
      <c r="D94" s="240"/>
      <c r="E94" s="240"/>
      <c r="F94" s="240"/>
      <c r="G94" s="240"/>
      <c r="H94" s="240"/>
      <c r="I94" s="240"/>
      <c r="J94" s="240"/>
      <c r="K94" s="240"/>
      <c r="L94" s="240"/>
      <c r="M94" s="240"/>
      <c r="N94" s="240"/>
      <c r="O94" s="240"/>
      <c r="P94" s="240"/>
      <c r="Q94" s="241"/>
      <c r="R94" s="241"/>
      <c r="S94" s="241"/>
      <c r="T94" s="241"/>
      <c r="U94" s="241"/>
      <c r="V94" s="241"/>
      <c r="W94" s="241"/>
      <c r="X94" s="241"/>
      <c r="Y94" s="241"/>
      <c r="Z94" s="241"/>
      <c r="AA94" s="241"/>
      <c r="AB94" s="241"/>
      <c r="AC94" s="241"/>
      <c r="AD94" s="241"/>
      <c r="AE94" s="241"/>
      <c r="AF94" s="241"/>
      <c r="AG94" s="241"/>
      <c r="AH94" s="241"/>
      <c r="AI94" s="241"/>
      <c r="AJ94" s="241"/>
      <c r="AK94" s="241"/>
      <c r="AL94" s="241"/>
      <c r="AM94" s="241"/>
      <c r="AN94" s="241"/>
      <c r="AO94" s="241"/>
      <c r="AP94" s="241"/>
      <c r="AQ94" s="241"/>
      <c r="AR94" s="241"/>
      <c r="AS94" s="241"/>
      <c r="AT94" s="241"/>
      <c r="AU94" s="241"/>
      <c r="AV94" s="241"/>
      <c r="AW94" s="241"/>
      <c r="AX94" s="241"/>
      <c r="AY94" s="241"/>
      <c r="AZ94" s="242"/>
      <c r="BA94" s="242"/>
      <c r="BB94" s="242"/>
      <c r="BC94" s="242"/>
      <c r="BD94" s="242"/>
      <c r="BE94" s="235"/>
      <c r="BF94" s="235"/>
      <c r="BG94" s="235"/>
      <c r="BH94" s="235"/>
      <c r="BI94" s="235"/>
      <c r="BJ94" s="235"/>
      <c r="BK94" s="235"/>
      <c r="BL94" s="235"/>
      <c r="BM94" s="235"/>
      <c r="BN94" s="235"/>
      <c r="BO94" s="235"/>
      <c r="BP94" s="235"/>
      <c r="BQ94" s="232">
        <v>88</v>
      </c>
      <c r="BR94" s="237"/>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24"/>
    </row>
    <row r="95" spans="1:131" ht="26.25" hidden="1" customHeight="1" x14ac:dyDescent="0.15">
      <c r="A95" s="239"/>
      <c r="B95" s="240"/>
      <c r="C95" s="240"/>
      <c r="D95" s="240"/>
      <c r="E95" s="240"/>
      <c r="F95" s="240"/>
      <c r="G95" s="240"/>
      <c r="H95" s="240"/>
      <c r="I95" s="240"/>
      <c r="J95" s="240"/>
      <c r="K95" s="240"/>
      <c r="L95" s="240"/>
      <c r="M95" s="240"/>
      <c r="N95" s="240"/>
      <c r="O95" s="240"/>
      <c r="P95" s="240"/>
      <c r="Q95" s="241"/>
      <c r="R95" s="241"/>
      <c r="S95" s="241"/>
      <c r="T95" s="241"/>
      <c r="U95" s="241"/>
      <c r="V95" s="241"/>
      <c r="W95" s="241"/>
      <c r="X95" s="241"/>
      <c r="Y95" s="241"/>
      <c r="Z95" s="241"/>
      <c r="AA95" s="241"/>
      <c r="AB95" s="241"/>
      <c r="AC95" s="241"/>
      <c r="AD95" s="241"/>
      <c r="AE95" s="241"/>
      <c r="AF95" s="241"/>
      <c r="AG95" s="241"/>
      <c r="AH95" s="241"/>
      <c r="AI95" s="241"/>
      <c r="AJ95" s="241"/>
      <c r="AK95" s="241"/>
      <c r="AL95" s="241"/>
      <c r="AM95" s="241"/>
      <c r="AN95" s="241"/>
      <c r="AO95" s="241"/>
      <c r="AP95" s="241"/>
      <c r="AQ95" s="241"/>
      <c r="AR95" s="241"/>
      <c r="AS95" s="241"/>
      <c r="AT95" s="241"/>
      <c r="AU95" s="241"/>
      <c r="AV95" s="241"/>
      <c r="AW95" s="241"/>
      <c r="AX95" s="241"/>
      <c r="AY95" s="241"/>
      <c r="AZ95" s="242"/>
      <c r="BA95" s="242"/>
      <c r="BB95" s="242"/>
      <c r="BC95" s="242"/>
      <c r="BD95" s="242"/>
      <c r="BE95" s="235"/>
      <c r="BF95" s="235"/>
      <c r="BG95" s="235"/>
      <c r="BH95" s="235"/>
      <c r="BI95" s="235"/>
      <c r="BJ95" s="235"/>
      <c r="BK95" s="235"/>
      <c r="BL95" s="235"/>
      <c r="BM95" s="235"/>
      <c r="BN95" s="235"/>
      <c r="BO95" s="235"/>
      <c r="BP95" s="235"/>
      <c r="BQ95" s="232">
        <v>89</v>
      </c>
      <c r="BR95" s="237"/>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24"/>
    </row>
    <row r="96" spans="1:131" ht="26.25" hidden="1" customHeight="1" x14ac:dyDescent="0.15">
      <c r="A96" s="239"/>
      <c r="B96" s="240"/>
      <c r="C96" s="240"/>
      <c r="D96" s="240"/>
      <c r="E96" s="240"/>
      <c r="F96" s="240"/>
      <c r="G96" s="240"/>
      <c r="H96" s="240"/>
      <c r="I96" s="240"/>
      <c r="J96" s="240"/>
      <c r="K96" s="240"/>
      <c r="L96" s="240"/>
      <c r="M96" s="240"/>
      <c r="N96" s="240"/>
      <c r="O96" s="240"/>
      <c r="P96" s="240"/>
      <c r="Q96" s="241"/>
      <c r="R96" s="241"/>
      <c r="S96" s="241"/>
      <c r="T96" s="241"/>
      <c r="U96" s="241"/>
      <c r="V96" s="241"/>
      <c r="W96" s="241"/>
      <c r="X96" s="241"/>
      <c r="Y96" s="241"/>
      <c r="Z96" s="241"/>
      <c r="AA96" s="241"/>
      <c r="AB96" s="241"/>
      <c r="AC96" s="241"/>
      <c r="AD96" s="241"/>
      <c r="AE96" s="241"/>
      <c r="AF96" s="241"/>
      <c r="AG96" s="241"/>
      <c r="AH96" s="241"/>
      <c r="AI96" s="241"/>
      <c r="AJ96" s="241"/>
      <c r="AK96" s="241"/>
      <c r="AL96" s="241"/>
      <c r="AM96" s="241"/>
      <c r="AN96" s="241"/>
      <c r="AO96" s="241"/>
      <c r="AP96" s="241"/>
      <c r="AQ96" s="241"/>
      <c r="AR96" s="241"/>
      <c r="AS96" s="241"/>
      <c r="AT96" s="241"/>
      <c r="AU96" s="241"/>
      <c r="AV96" s="241"/>
      <c r="AW96" s="241"/>
      <c r="AX96" s="241"/>
      <c r="AY96" s="241"/>
      <c r="AZ96" s="242"/>
      <c r="BA96" s="242"/>
      <c r="BB96" s="242"/>
      <c r="BC96" s="242"/>
      <c r="BD96" s="242"/>
      <c r="BE96" s="235"/>
      <c r="BF96" s="235"/>
      <c r="BG96" s="235"/>
      <c r="BH96" s="235"/>
      <c r="BI96" s="235"/>
      <c r="BJ96" s="235"/>
      <c r="BK96" s="235"/>
      <c r="BL96" s="235"/>
      <c r="BM96" s="235"/>
      <c r="BN96" s="235"/>
      <c r="BO96" s="235"/>
      <c r="BP96" s="235"/>
      <c r="BQ96" s="232">
        <v>90</v>
      </c>
      <c r="BR96" s="237"/>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24"/>
    </row>
    <row r="97" spans="1:131" ht="26.25" hidden="1" customHeight="1" x14ac:dyDescent="0.15">
      <c r="A97" s="239"/>
      <c r="B97" s="240"/>
      <c r="C97" s="240"/>
      <c r="D97" s="240"/>
      <c r="E97" s="240"/>
      <c r="F97" s="240"/>
      <c r="G97" s="240"/>
      <c r="H97" s="240"/>
      <c r="I97" s="240"/>
      <c r="J97" s="240"/>
      <c r="K97" s="240"/>
      <c r="L97" s="240"/>
      <c r="M97" s="240"/>
      <c r="N97" s="240"/>
      <c r="O97" s="240"/>
      <c r="P97" s="240"/>
      <c r="Q97" s="241"/>
      <c r="R97" s="241"/>
      <c r="S97" s="241"/>
      <c r="T97" s="241"/>
      <c r="U97" s="241"/>
      <c r="V97" s="241"/>
      <c r="W97" s="241"/>
      <c r="X97" s="241"/>
      <c r="Y97" s="241"/>
      <c r="Z97" s="241"/>
      <c r="AA97" s="241"/>
      <c r="AB97" s="241"/>
      <c r="AC97" s="241"/>
      <c r="AD97" s="241"/>
      <c r="AE97" s="241"/>
      <c r="AF97" s="241"/>
      <c r="AG97" s="241"/>
      <c r="AH97" s="241"/>
      <c r="AI97" s="241"/>
      <c r="AJ97" s="241"/>
      <c r="AK97" s="241"/>
      <c r="AL97" s="241"/>
      <c r="AM97" s="241"/>
      <c r="AN97" s="241"/>
      <c r="AO97" s="241"/>
      <c r="AP97" s="241"/>
      <c r="AQ97" s="241"/>
      <c r="AR97" s="241"/>
      <c r="AS97" s="241"/>
      <c r="AT97" s="241"/>
      <c r="AU97" s="241"/>
      <c r="AV97" s="241"/>
      <c r="AW97" s="241"/>
      <c r="AX97" s="241"/>
      <c r="AY97" s="241"/>
      <c r="AZ97" s="242"/>
      <c r="BA97" s="242"/>
      <c r="BB97" s="242"/>
      <c r="BC97" s="242"/>
      <c r="BD97" s="242"/>
      <c r="BE97" s="235"/>
      <c r="BF97" s="235"/>
      <c r="BG97" s="235"/>
      <c r="BH97" s="235"/>
      <c r="BI97" s="235"/>
      <c r="BJ97" s="235"/>
      <c r="BK97" s="235"/>
      <c r="BL97" s="235"/>
      <c r="BM97" s="235"/>
      <c r="BN97" s="235"/>
      <c r="BO97" s="235"/>
      <c r="BP97" s="235"/>
      <c r="BQ97" s="232">
        <v>91</v>
      </c>
      <c r="BR97" s="237"/>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24"/>
    </row>
    <row r="98" spans="1:131" ht="26.25" hidden="1" customHeight="1" x14ac:dyDescent="0.15">
      <c r="A98" s="239"/>
      <c r="B98" s="240"/>
      <c r="C98" s="240"/>
      <c r="D98" s="240"/>
      <c r="E98" s="240"/>
      <c r="F98" s="240"/>
      <c r="G98" s="240"/>
      <c r="H98" s="240"/>
      <c r="I98" s="240"/>
      <c r="J98" s="240"/>
      <c r="K98" s="240"/>
      <c r="L98" s="240"/>
      <c r="M98" s="240"/>
      <c r="N98" s="240"/>
      <c r="O98" s="240"/>
      <c r="P98" s="240"/>
      <c r="Q98" s="241"/>
      <c r="R98" s="241"/>
      <c r="S98" s="241"/>
      <c r="T98" s="241"/>
      <c r="U98" s="241"/>
      <c r="V98" s="241"/>
      <c r="W98" s="241"/>
      <c r="X98" s="241"/>
      <c r="Y98" s="241"/>
      <c r="Z98" s="241"/>
      <c r="AA98" s="241"/>
      <c r="AB98" s="241"/>
      <c r="AC98" s="241"/>
      <c r="AD98" s="241"/>
      <c r="AE98" s="241"/>
      <c r="AF98" s="241"/>
      <c r="AG98" s="241"/>
      <c r="AH98" s="241"/>
      <c r="AI98" s="241"/>
      <c r="AJ98" s="241"/>
      <c r="AK98" s="241"/>
      <c r="AL98" s="241"/>
      <c r="AM98" s="241"/>
      <c r="AN98" s="241"/>
      <c r="AO98" s="241"/>
      <c r="AP98" s="241"/>
      <c r="AQ98" s="241"/>
      <c r="AR98" s="241"/>
      <c r="AS98" s="241"/>
      <c r="AT98" s="241"/>
      <c r="AU98" s="241"/>
      <c r="AV98" s="241"/>
      <c r="AW98" s="241"/>
      <c r="AX98" s="241"/>
      <c r="AY98" s="241"/>
      <c r="AZ98" s="242"/>
      <c r="BA98" s="242"/>
      <c r="BB98" s="242"/>
      <c r="BC98" s="242"/>
      <c r="BD98" s="242"/>
      <c r="BE98" s="235"/>
      <c r="BF98" s="235"/>
      <c r="BG98" s="235"/>
      <c r="BH98" s="235"/>
      <c r="BI98" s="235"/>
      <c r="BJ98" s="235"/>
      <c r="BK98" s="235"/>
      <c r="BL98" s="235"/>
      <c r="BM98" s="235"/>
      <c r="BN98" s="235"/>
      <c r="BO98" s="235"/>
      <c r="BP98" s="235"/>
      <c r="BQ98" s="232">
        <v>92</v>
      </c>
      <c r="BR98" s="237"/>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24"/>
    </row>
    <row r="99" spans="1:131" ht="26.25" hidden="1" customHeight="1" x14ac:dyDescent="0.15">
      <c r="A99" s="239"/>
      <c r="B99" s="240"/>
      <c r="C99" s="240"/>
      <c r="D99" s="240"/>
      <c r="E99" s="240"/>
      <c r="F99" s="240"/>
      <c r="G99" s="240"/>
      <c r="H99" s="240"/>
      <c r="I99" s="240"/>
      <c r="J99" s="240"/>
      <c r="K99" s="240"/>
      <c r="L99" s="240"/>
      <c r="M99" s="240"/>
      <c r="N99" s="240"/>
      <c r="O99" s="240"/>
      <c r="P99" s="240"/>
      <c r="Q99" s="241"/>
      <c r="R99" s="241"/>
      <c r="S99" s="241"/>
      <c r="T99" s="241"/>
      <c r="U99" s="241"/>
      <c r="V99" s="241"/>
      <c r="W99" s="241"/>
      <c r="X99" s="241"/>
      <c r="Y99" s="241"/>
      <c r="Z99" s="241"/>
      <c r="AA99" s="241"/>
      <c r="AB99" s="241"/>
      <c r="AC99" s="241"/>
      <c r="AD99" s="241"/>
      <c r="AE99" s="241"/>
      <c r="AF99" s="241"/>
      <c r="AG99" s="241"/>
      <c r="AH99" s="241"/>
      <c r="AI99" s="241"/>
      <c r="AJ99" s="241"/>
      <c r="AK99" s="241"/>
      <c r="AL99" s="241"/>
      <c r="AM99" s="241"/>
      <c r="AN99" s="241"/>
      <c r="AO99" s="241"/>
      <c r="AP99" s="241"/>
      <c r="AQ99" s="241"/>
      <c r="AR99" s="241"/>
      <c r="AS99" s="241"/>
      <c r="AT99" s="241"/>
      <c r="AU99" s="241"/>
      <c r="AV99" s="241"/>
      <c r="AW99" s="241"/>
      <c r="AX99" s="241"/>
      <c r="AY99" s="241"/>
      <c r="AZ99" s="242"/>
      <c r="BA99" s="242"/>
      <c r="BB99" s="242"/>
      <c r="BC99" s="242"/>
      <c r="BD99" s="242"/>
      <c r="BE99" s="235"/>
      <c r="BF99" s="235"/>
      <c r="BG99" s="235"/>
      <c r="BH99" s="235"/>
      <c r="BI99" s="235"/>
      <c r="BJ99" s="235"/>
      <c r="BK99" s="235"/>
      <c r="BL99" s="235"/>
      <c r="BM99" s="235"/>
      <c r="BN99" s="235"/>
      <c r="BO99" s="235"/>
      <c r="BP99" s="235"/>
      <c r="BQ99" s="232">
        <v>93</v>
      </c>
      <c r="BR99" s="237"/>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24"/>
    </row>
    <row r="100" spans="1:131" ht="26.25" hidden="1" customHeight="1" x14ac:dyDescent="0.15">
      <c r="A100" s="239"/>
      <c r="B100" s="240"/>
      <c r="C100" s="240"/>
      <c r="D100" s="240"/>
      <c r="E100" s="240"/>
      <c r="F100" s="240"/>
      <c r="G100" s="240"/>
      <c r="H100" s="240"/>
      <c r="I100" s="240"/>
      <c r="J100" s="240"/>
      <c r="K100" s="240"/>
      <c r="L100" s="240"/>
      <c r="M100" s="240"/>
      <c r="N100" s="240"/>
      <c r="O100" s="240"/>
      <c r="P100" s="240"/>
      <c r="Q100" s="241"/>
      <c r="R100" s="241"/>
      <c r="S100" s="241"/>
      <c r="T100" s="241"/>
      <c r="U100" s="241"/>
      <c r="V100" s="241"/>
      <c r="W100" s="241"/>
      <c r="X100" s="241"/>
      <c r="Y100" s="241"/>
      <c r="Z100" s="241"/>
      <c r="AA100" s="241"/>
      <c r="AB100" s="241"/>
      <c r="AC100" s="241"/>
      <c r="AD100" s="241"/>
      <c r="AE100" s="241"/>
      <c r="AF100" s="241"/>
      <c r="AG100" s="241"/>
      <c r="AH100" s="241"/>
      <c r="AI100" s="241"/>
      <c r="AJ100" s="241"/>
      <c r="AK100" s="241"/>
      <c r="AL100" s="241"/>
      <c r="AM100" s="241"/>
      <c r="AN100" s="241"/>
      <c r="AO100" s="241"/>
      <c r="AP100" s="241"/>
      <c r="AQ100" s="241"/>
      <c r="AR100" s="241"/>
      <c r="AS100" s="241"/>
      <c r="AT100" s="241"/>
      <c r="AU100" s="241"/>
      <c r="AV100" s="241"/>
      <c r="AW100" s="241"/>
      <c r="AX100" s="241"/>
      <c r="AY100" s="241"/>
      <c r="AZ100" s="242"/>
      <c r="BA100" s="242"/>
      <c r="BB100" s="242"/>
      <c r="BC100" s="242"/>
      <c r="BD100" s="242"/>
      <c r="BE100" s="235"/>
      <c r="BF100" s="235"/>
      <c r="BG100" s="235"/>
      <c r="BH100" s="235"/>
      <c r="BI100" s="235"/>
      <c r="BJ100" s="235"/>
      <c r="BK100" s="235"/>
      <c r="BL100" s="235"/>
      <c r="BM100" s="235"/>
      <c r="BN100" s="235"/>
      <c r="BO100" s="235"/>
      <c r="BP100" s="235"/>
      <c r="BQ100" s="232">
        <v>94</v>
      </c>
      <c r="BR100" s="237"/>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24"/>
    </row>
    <row r="101" spans="1:131" ht="26.25" hidden="1" customHeight="1" x14ac:dyDescent="0.15">
      <c r="A101" s="239"/>
      <c r="B101" s="240"/>
      <c r="C101" s="240"/>
      <c r="D101" s="240"/>
      <c r="E101" s="240"/>
      <c r="F101" s="240"/>
      <c r="G101" s="240"/>
      <c r="H101" s="240"/>
      <c r="I101" s="240"/>
      <c r="J101" s="240"/>
      <c r="K101" s="240"/>
      <c r="L101" s="240"/>
      <c r="M101" s="240"/>
      <c r="N101" s="240"/>
      <c r="O101" s="240"/>
      <c r="P101" s="240"/>
      <c r="Q101" s="241"/>
      <c r="R101" s="241"/>
      <c r="S101" s="241"/>
      <c r="T101" s="241"/>
      <c r="U101" s="241"/>
      <c r="V101" s="241"/>
      <c r="W101" s="241"/>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2"/>
      <c r="BA101" s="242"/>
      <c r="BB101" s="242"/>
      <c r="BC101" s="242"/>
      <c r="BD101" s="242"/>
      <c r="BE101" s="235"/>
      <c r="BF101" s="235"/>
      <c r="BG101" s="235"/>
      <c r="BH101" s="235"/>
      <c r="BI101" s="235"/>
      <c r="BJ101" s="235"/>
      <c r="BK101" s="235"/>
      <c r="BL101" s="235"/>
      <c r="BM101" s="235"/>
      <c r="BN101" s="235"/>
      <c r="BO101" s="235"/>
      <c r="BP101" s="235"/>
      <c r="BQ101" s="232">
        <v>95</v>
      </c>
      <c r="BR101" s="237"/>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24"/>
    </row>
    <row r="102" spans="1:131" ht="26.25" customHeight="1" thickBot="1" x14ac:dyDescent="0.2">
      <c r="A102" s="239"/>
      <c r="B102" s="240"/>
      <c r="C102" s="240"/>
      <c r="D102" s="240"/>
      <c r="E102" s="240"/>
      <c r="F102" s="240"/>
      <c r="G102" s="240"/>
      <c r="H102" s="240"/>
      <c r="I102" s="240"/>
      <c r="J102" s="240"/>
      <c r="K102" s="240"/>
      <c r="L102" s="240"/>
      <c r="M102" s="240"/>
      <c r="N102" s="240"/>
      <c r="O102" s="240"/>
      <c r="P102" s="240"/>
      <c r="Q102" s="241"/>
      <c r="R102" s="241"/>
      <c r="S102" s="241"/>
      <c r="T102" s="241"/>
      <c r="U102" s="241"/>
      <c r="V102" s="241"/>
      <c r="W102" s="241"/>
      <c r="X102" s="241"/>
      <c r="Y102" s="241"/>
      <c r="Z102" s="241"/>
      <c r="AA102" s="241"/>
      <c r="AB102" s="241"/>
      <c r="AC102" s="241"/>
      <c r="AD102" s="241"/>
      <c r="AE102" s="241"/>
      <c r="AF102" s="241"/>
      <c r="AG102" s="241"/>
      <c r="AH102" s="241"/>
      <c r="AI102" s="241"/>
      <c r="AJ102" s="241"/>
      <c r="AK102" s="241"/>
      <c r="AL102" s="241"/>
      <c r="AM102" s="241"/>
      <c r="AN102" s="241"/>
      <c r="AO102" s="241"/>
      <c r="AP102" s="241"/>
      <c r="AQ102" s="241"/>
      <c r="AR102" s="241"/>
      <c r="AS102" s="241"/>
      <c r="AT102" s="241"/>
      <c r="AU102" s="241"/>
      <c r="AV102" s="241"/>
      <c r="AW102" s="241"/>
      <c r="AX102" s="241"/>
      <c r="AY102" s="241"/>
      <c r="AZ102" s="242"/>
      <c r="BA102" s="242"/>
      <c r="BB102" s="242"/>
      <c r="BC102" s="242"/>
      <c r="BD102" s="242"/>
      <c r="BE102" s="235"/>
      <c r="BF102" s="235"/>
      <c r="BG102" s="235"/>
      <c r="BH102" s="235"/>
      <c r="BI102" s="235"/>
      <c r="BJ102" s="235"/>
      <c r="BK102" s="235"/>
      <c r="BL102" s="235"/>
      <c r="BM102" s="235"/>
      <c r="BN102" s="235"/>
      <c r="BO102" s="235"/>
      <c r="BP102" s="235"/>
      <c r="BQ102" s="234" t="s">
        <v>375</v>
      </c>
      <c r="BR102" s="950" t="s">
        <v>401</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v>31</v>
      </c>
      <c r="CS102" s="966"/>
      <c r="CT102" s="966"/>
      <c r="CU102" s="966"/>
      <c r="CV102" s="967"/>
      <c r="CW102" s="965">
        <v>3</v>
      </c>
      <c r="CX102" s="966"/>
      <c r="CY102" s="966"/>
      <c r="CZ102" s="966"/>
      <c r="DA102" s="967"/>
      <c r="DB102" s="965" t="s">
        <v>558</v>
      </c>
      <c r="DC102" s="966"/>
      <c r="DD102" s="966"/>
      <c r="DE102" s="966"/>
      <c r="DF102" s="967"/>
      <c r="DG102" s="965" t="s">
        <v>558</v>
      </c>
      <c r="DH102" s="966"/>
      <c r="DI102" s="966"/>
      <c r="DJ102" s="966"/>
      <c r="DK102" s="967"/>
      <c r="DL102" s="965" t="s">
        <v>558</v>
      </c>
      <c r="DM102" s="966"/>
      <c r="DN102" s="966"/>
      <c r="DO102" s="966"/>
      <c r="DP102" s="967"/>
      <c r="DQ102" s="965" t="s">
        <v>558</v>
      </c>
      <c r="DR102" s="966"/>
      <c r="DS102" s="966"/>
      <c r="DT102" s="966"/>
      <c r="DU102" s="967"/>
      <c r="DV102" s="950"/>
      <c r="DW102" s="951"/>
      <c r="DX102" s="951"/>
      <c r="DY102" s="951"/>
      <c r="DZ102" s="952"/>
      <c r="EA102" s="224"/>
    </row>
    <row r="103" spans="1:131" ht="26.25" customHeight="1" x14ac:dyDescent="0.15">
      <c r="A103" s="239"/>
      <c r="B103" s="240"/>
      <c r="C103" s="240"/>
      <c r="D103" s="240"/>
      <c r="E103" s="240"/>
      <c r="F103" s="240"/>
      <c r="G103" s="240"/>
      <c r="H103" s="240"/>
      <c r="I103" s="240"/>
      <c r="J103" s="240"/>
      <c r="K103" s="240"/>
      <c r="L103" s="240"/>
      <c r="M103" s="240"/>
      <c r="N103" s="240"/>
      <c r="O103" s="240"/>
      <c r="P103" s="240"/>
      <c r="Q103" s="241"/>
      <c r="R103" s="241"/>
      <c r="S103" s="241"/>
      <c r="T103" s="241"/>
      <c r="U103" s="241"/>
      <c r="V103" s="241"/>
      <c r="W103" s="241"/>
      <c r="X103" s="241"/>
      <c r="Y103" s="241"/>
      <c r="Z103" s="241"/>
      <c r="AA103" s="241"/>
      <c r="AB103" s="241"/>
      <c r="AC103" s="241"/>
      <c r="AD103" s="241"/>
      <c r="AE103" s="241"/>
      <c r="AF103" s="241"/>
      <c r="AG103" s="241"/>
      <c r="AH103" s="241"/>
      <c r="AI103" s="241"/>
      <c r="AJ103" s="241"/>
      <c r="AK103" s="241"/>
      <c r="AL103" s="241"/>
      <c r="AM103" s="241"/>
      <c r="AN103" s="241"/>
      <c r="AO103" s="241"/>
      <c r="AP103" s="241"/>
      <c r="AQ103" s="241"/>
      <c r="AR103" s="241"/>
      <c r="AS103" s="241"/>
      <c r="AT103" s="241"/>
      <c r="AU103" s="241"/>
      <c r="AV103" s="241"/>
      <c r="AW103" s="241"/>
      <c r="AX103" s="241"/>
      <c r="AY103" s="241"/>
      <c r="AZ103" s="242"/>
      <c r="BA103" s="242"/>
      <c r="BB103" s="242"/>
      <c r="BC103" s="242"/>
      <c r="BD103" s="242"/>
      <c r="BE103" s="235"/>
      <c r="BF103" s="235"/>
      <c r="BG103" s="235"/>
      <c r="BH103" s="235"/>
      <c r="BI103" s="235"/>
      <c r="BJ103" s="235"/>
      <c r="BK103" s="235"/>
      <c r="BL103" s="235"/>
      <c r="BM103" s="235"/>
      <c r="BN103" s="235"/>
      <c r="BO103" s="235"/>
      <c r="BP103" s="235"/>
      <c r="BQ103" s="953" t="s">
        <v>402</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24"/>
    </row>
    <row r="104" spans="1:131" ht="26.25" customHeight="1" x14ac:dyDescent="0.15">
      <c r="A104" s="239"/>
      <c r="B104" s="240"/>
      <c r="C104" s="240"/>
      <c r="D104" s="240"/>
      <c r="E104" s="240"/>
      <c r="F104" s="240"/>
      <c r="G104" s="240"/>
      <c r="H104" s="240"/>
      <c r="I104" s="240"/>
      <c r="J104" s="240"/>
      <c r="K104" s="240"/>
      <c r="L104" s="240"/>
      <c r="M104" s="240"/>
      <c r="N104" s="240"/>
      <c r="O104" s="240"/>
      <c r="P104" s="240"/>
      <c r="Q104" s="241"/>
      <c r="R104" s="241"/>
      <c r="S104" s="241"/>
      <c r="T104" s="241"/>
      <c r="U104" s="241"/>
      <c r="V104" s="241"/>
      <c r="W104" s="241"/>
      <c r="X104" s="241"/>
      <c r="Y104" s="241"/>
      <c r="Z104" s="241"/>
      <c r="AA104" s="241"/>
      <c r="AB104" s="241"/>
      <c r="AC104" s="241"/>
      <c r="AD104" s="241"/>
      <c r="AE104" s="241"/>
      <c r="AF104" s="241"/>
      <c r="AG104" s="241"/>
      <c r="AH104" s="241"/>
      <c r="AI104" s="241"/>
      <c r="AJ104" s="241"/>
      <c r="AK104" s="241"/>
      <c r="AL104" s="241"/>
      <c r="AM104" s="241"/>
      <c r="AN104" s="241"/>
      <c r="AO104" s="241"/>
      <c r="AP104" s="241"/>
      <c r="AQ104" s="241"/>
      <c r="AR104" s="241"/>
      <c r="AS104" s="241"/>
      <c r="AT104" s="241"/>
      <c r="AU104" s="241"/>
      <c r="AV104" s="241"/>
      <c r="AW104" s="241"/>
      <c r="AX104" s="241"/>
      <c r="AY104" s="241"/>
      <c r="AZ104" s="242"/>
      <c r="BA104" s="242"/>
      <c r="BB104" s="242"/>
      <c r="BC104" s="242"/>
      <c r="BD104" s="242"/>
      <c r="BE104" s="235"/>
      <c r="BF104" s="235"/>
      <c r="BG104" s="235"/>
      <c r="BH104" s="235"/>
      <c r="BI104" s="235"/>
      <c r="BJ104" s="235"/>
      <c r="BK104" s="235"/>
      <c r="BL104" s="235"/>
      <c r="BM104" s="235"/>
      <c r="BN104" s="235"/>
      <c r="BO104" s="235"/>
      <c r="BP104" s="235"/>
      <c r="BQ104" s="954" t="s">
        <v>403</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24"/>
    </row>
    <row r="105" spans="1:131" ht="11.25" customHeight="1" x14ac:dyDescent="0.15">
      <c r="A105" s="235"/>
      <c r="B105" s="235"/>
      <c r="C105" s="235"/>
      <c r="D105" s="235"/>
      <c r="E105" s="235"/>
      <c r="F105" s="235"/>
      <c r="G105" s="235"/>
      <c r="H105" s="235"/>
      <c r="I105" s="235"/>
      <c r="J105" s="235"/>
      <c r="K105" s="235"/>
      <c r="L105" s="235"/>
      <c r="M105" s="235"/>
      <c r="N105" s="235"/>
      <c r="O105" s="235"/>
      <c r="P105" s="235"/>
      <c r="Q105" s="235"/>
      <c r="R105" s="235"/>
      <c r="S105" s="235"/>
      <c r="T105" s="235"/>
      <c r="U105" s="235"/>
      <c r="V105" s="235"/>
      <c r="W105" s="235"/>
      <c r="X105" s="235"/>
      <c r="Y105" s="235"/>
      <c r="Z105" s="235"/>
      <c r="AA105" s="235"/>
      <c r="AB105" s="235"/>
      <c r="AC105" s="235"/>
      <c r="AD105" s="235"/>
      <c r="AE105" s="235"/>
      <c r="AF105" s="235"/>
      <c r="AG105" s="235"/>
      <c r="AH105" s="235"/>
      <c r="AI105" s="235"/>
      <c r="AJ105" s="235"/>
      <c r="AK105" s="235"/>
      <c r="AL105" s="235"/>
      <c r="AM105" s="235"/>
      <c r="AN105" s="235"/>
      <c r="AO105" s="235"/>
      <c r="AP105" s="235"/>
      <c r="AQ105" s="235"/>
      <c r="AR105" s="235"/>
      <c r="AS105" s="235"/>
      <c r="AT105" s="235"/>
      <c r="AU105" s="235"/>
      <c r="AV105" s="235"/>
      <c r="AW105" s="235"/>
      <c r="AX105" s="235"/>
      <c r="AY105" s="235"/>
      <c r="AZ105" s="235"/>
      <c r="BA105" s="235"/>
      <c r="BB105" s="235"/>
      <c r="BC105" s="235"/>
      <c r="BD105" s="235"/>
      <c r="BE105" s="235"/>
      <c r="BF105" s="235"/>
      <c r="BG105" s="235"/>
      <c r="BH105" s="235"/>
      <c r="BI105" s="235"/>
      <c r="BJ105" s="235"/>
      <c r="BK105" s="235"/>
      <c r="BL105" s="235"/>
      <c r="BM105" s="235"/>
      <c r="BN105" s="235"/>
      <c r="BO105" s="235"/>
      <c r="BP105" s="235"/>
      <c r="BQ105" s="224"/>
      <c r="BR105" s="224"/>
      <c r="BS105" s="224"/>
      <c r="BT105" s="224"/>
      <c r="BU105" s="224"/>
      <c r="BV105" s="224"/>
      <c r="BW105" s="224"/>
      <c r="BX105" s="224"/>
      <c r="BY105" s="224"/>
      <c r="BZ105" s="224"/>
      <c r="CA105" s="224"/>
      <c r="CB105" s="224"/>
      <c r="CC105" s="224"/>
      <c r="CD105" s="224"/>
      <c r="CE105" s="224"/>
      <c r="CF105" s="224"/>
      <c r="CG105" s="224"/>
      <c r="CH105" s="224"/>
      <c r="CI105" s="224"/>
      <c r="CJ105" s="224"/>
      <c r="CK105" s="224"/>
      <c r="CL105" s="224"/>
      <c r="CM105" s="224"/>
      <c r="CN105" s="224"/>
      <c r="CO105" s="224"/>
      <c r="CP105" s="224"/>
      <c r="CQ105" s="224"/>
      <c r="CR105" s="224"/>
      <c r="CS105" s="224"/>
      <c r="CT105" s="224"/>
      <c r="CU105" s="224"/>
      <c r="CV105" s="224"/>
      <c r="CW105" s="224"/>
      <c r="CX105" s="224"/>
      <c r="CY105" s="224"/>
      <c r="CZ105" s="224"/>
      <c r="DA105" s="224"/>
      <c r="DB105" s="224"/>
      <c r="DC105" s="224"/>
      <c r="DD105" s="224"/>
      <c r="DE105" s="224"/>
      <c r="DF105" s="224"/>
      <c r="DG105" s="224"/>
      <c r="DH105" s="224"/>
      <c r="DI105" s="224"/>
      <c r="DJ105" s="224"/>
      <c r="DK105" s="224"/>
      <c r="DL105" s="224"/>
      <c r="DM105" s="224"/>
      <c r="DN105" s="224"/>
      <c r="DO105" s="224"/>
      <c r="DP105" s="224"/>
      <c r="DQ105" s="224"/>
      <c r="DR105" s="224"/>
      <c r="DS105" s="224"/>
      <c r="DT105" s="224"/>
      <c r="DU105" s="224"/>
      <c r="DV105" s="224"/>
      <c r="DW105" s="224"/>
      <c r="DX105" s="224"/>
      <c r="DY105" s="224"/>
      <c r="DZ105" s="224"/>
      <c r="EA105" s="224"/>
    </row>
    <row r="106" spans="1:131" ht="11.25" customHeight="1" x14ac:dyDescent="0.15">
      <c r="A106" s="235"/>
      <c r="B106" s="235"/>
      <c r="C106" s="235"/>
      <c r="D106" s="235"/>
      <c r="E106" s="235"/>
      <c r="F106" s="235"/>
      <c r="G106" s="235"/>
      <c r="H106" s="235"/>
      <c r="I106" s="235"/>
      <c r="J106" s="235"/>
      <c r="K106" s="235"/>
      <c r="L106" s="235"/>
      <c r="M106" s="235"/>
      <c r="N106" s="235"/>
      <c r="O106" s="235"/>
      <c r="P106" s="235"/>
      <c r="Q106" s="235"/>
      <c r="R106" s="235"/>
      <c r="S106" s="235"/>
      <c r="T106" s="235"/>
      <c r="U106" s="235"/>
      <c r="V106" s="235"/>
      <c r="W106" s="235"/>
      <c r="X106" s="235"/>
      <c r="Y106" s="235"/>
      <c r="Z106" s="235"/>
      <c r="AA106" s="235"/>
      <c r="AB106" s="235"/>
      <c r="AC106" s="235"/>
      <c r="AD106" s="235"/>
      <c r="AE106" s="235"/>
      <c r="AF106" s="235"/>
      <c r="AG106" s="235"/>
      <c r="AH106" s="235"/>
      <c r="AI106" s="235"/>
      <c r="AJ106" s="235"/>
      <c r="AK106" s="235"/>
      <c r="AL106" s="235"/>
      <c r="AM106" s="235"/>
      <c r="AN106" s="235"/>
      <c r="AO106" s="235"/>
      <c r="AP106" s="235"/>
      <c r="AQ106" s="235"/>
      <c r="AR106" s="235"/>
      <c r="AS106" s="235"/>
      <c r="AT106" s="235"/>
      <c r="AU106" s="235"/>
      <c r="AV106" s="235"/>
      <c r="AW106" s="235"/>
      <c r="AX106" s="235"/>
      <c r="AY106" s="235"/>
      <c r="AZ106" s="235"/>
      <c r="BA106" s="235"/>
      <c r="BB106" s="235"/>
      <c r="BC106" s="235"/>
      <c r="BD106" s="235"/>
      <c r="BE106" s="235"/>
      <c r="BF106" s="235"/>
      <c r="BG106" s="235"/>
      <c r="BH106" s="235"/>
      <c r="BI106" s="235"/>
      <c r="BJ106" s="235"/>
      <c r="BK106" s="235"/>
      <c r="BL106" s="235"/>
      <c r="BM106" s="235"/>
      <c r="BN106" s="235"/>
      <c r="BO106" s="235"/>
      <c r="BP106" s="235"/>
      <c r="BQ106" s="224"/>
      <c r="BR106" s="224"/>
      <c r="BS106" s="224"/>
      <c r="BT106" s="224"/>
      <c r="BU106" s="224"/>
      <c r="BV106" s="224"/>
      <c r="BW106" s="224"/>
      <c r="BX106" s="224"/>
      <c r="BY106" s="224"/>
      <c r="BZ106" s="224"/>
      <c r="CA106" s="224"/>
      <c r="CB106" s="224"/>
      <c r="CC106" s="224"/>
      <c r="CD106" s="224"/>
      <c r="CE106" s="224"/>
      <c r="CF106" s="224"/>
      <c r="CG106" s="224"/>
      <c r="CH106" s="224"/>
      <c r="CI106" s="224"/>
      <c r="CJ106" s="224"/>
      <c r="CK106" s="224"/>
      <c r="CL106" s="224"/>
      <c r="CM106" s="224"/>
      <c r="CN106" s="224"/>
      <c r="CO106" s="224"/>
      <c r="CP106" s="224"/>
      <c r="CQ106" s="224"/>
      <c r="CR106" s="224"/>
      <c r="CS106" s="224"/>
      <c r="CT106" s="224"/>
      <c r="CU106" s="224"/>
      <c r="CV106" s="224"/>
      <c r="CW106" s="224"/>
      <c r="CX106" s="224"/>
      <c r="CY106" s="224"/>
      <c r="CZ106" s="224"/>
      <c r="DA106" s="224"/>
      <c r="DB106" s="224"/>
      <c r="DC106" s="224"/>
      <c r="DD106" s="224"/>
      <c r="DE106" s="224"/>
      <c r="DF106" s="224"/>
      <c r="DG106" s="224"/>
      <c r="DH106" s="224"/>
      <c r="DI106" s="224"/>
      <c r="DJ106" s="224"/>
      <c r="DK106" s="224"/>
      <c r="DL106" s="224"/>
      <c r="DM106" s="224"/>
      <c r="DN106" s="224"/>
      <c r="DO106" s="224"/>
      <c r="DP106" s="224"/>
      <c r="DQ106" s="224"/>
      <c r="DR106" s="224"/>
      <c r="DS106" s="224"/>
      <c r="DT106" s="224"/>
      <c r="DU106" s="224"/>
      <c r="DV106" s="224"/>
      <c r="DW106" s="224"/>
      <c r="DX106" s="224"/>
      <c r="DY106" s="224"/>
      <c r="DZ106" s="224"/>
      <c r="EA106" s="224"/>
    </row>
    <row r="107" spans="1:131" s="224" customFormat="1" ht="26.25" customHeight="1" thickBot="1" x14ac:dyDescent="0.2">
      <c r="A107" s="243" t="s">
        <v>404</v>
      </c>
      <c r="B107" s="244"/>
      <c r="C107" s="244"/>
      <c r="D107" s="244"/>
      <c r="E107" s="244"/>
      <c r="F107" s="244"/>
      <c r="G107" s="244"/>
      <c r="H107" s="244"/>
      <c r="I107" s="244"/>
      <c r="J107" s="244"/>
      <c r="K107" s="244"/>
      <c r="L107" s="244"/>
      <c r="M107" s="244"/>
      <c r="N107" s="244"/>
      <c r="O107" s="244"/>
      <c r="P107" s="244"/>
      <c r="Q107" s="244"/>
      <c r="R107" s="244"/>
      <c r="S107" s="244"/>
      <c r="T107" s="244"/>
      <c r="U107" s="244"/>
      <c r="V107" s="244"/>
      <c r="W107" s="244"/>
      <c r="X107" s="244"/>
      <c r="Y107" s="244"/>
      <c r="Z107" s="244"/>
      <c r="AA107" s="244"/>
      <c r="AB107" s="244"/>
      <c r="AC107" s="244"/>
      <c r="AD107" s="244"/>
      <c r="AE107" s="244"/>
      <c r="AF107" s="244"/>
      <c r="AG107" s="244"/>
      <c r="AH107" s="244"/>
      <c r="AI107" s="244"/>
      <c r="AJ107" s="244"/>
      <c r="AK107" s="244"/>
      <c r="AL107" s="244"/>
      <c r="AM107" s="244"/>
      <c r="AN107" s="244"/>
      <c r="AO107" s="244"/>
      <c r="AP107" s="244"/>
      <c r="AQ107" s="244"/>
      <c r="AR107" s="244"/>
      <c r="AS107" s="244"/>
      <c r="AT107" s="244"/>
      <c r="AU107" s="243" t="s">
        <v>405</v>
      </c>
      <c r="AV107" s="244"/>
      <c r="AW107" s="244"/>
      <c r="AX107" s="244"/>
      <c r="AY107" s="244"/>
      <c r="AZ107" s="244"/>
      <c r="BA107" s="244"/>
      <c r="BB107" s="244"/>
      <c r="BC107" s="244"/>
      <c r="BD107" s="244"/>
      <c r="BE107" s="244"/>
      <c r="BF107" s="244"/>
      <c r="BG107" s="244"/>
      <c r="BH107" s="244"/>
      <c r="BI107" s="244"/>
      <c r="BJ107" s="244"/>
      <c r="BK107" s="244"/>
      <c r="BL107" s="244"/>
      <c r="BM107" s="244"/>
      <c r="BN107" s="244"/>
      <c r="BO107" s="244"/>
      <c r="BP107" s="244"/>
      <c r="BQ107" s="244"/>
      <c r="BR107" s="244"/>
      <c r="BS107" s="244"/>
      <c r="BT107" s="244"/>
      <c r="BU107" s="244"/>
      <c r="BV107" s="244"/>
      <c r="BW107" s="244"/>
      <c r="BX107" s="244"/>
      <c r="BY107" s="244"/>
      <c r="BZ107" s="244"/>
      <c r="CA107" s="244"/>
      <c r="CB107" s="244"/>
      <c r="CC107" s="244"/>
      <c r="CD107" s="244"/>
      <c r="CE107" s="244"/>
      <c r="CF107" s="244"/>
      <c r="CG107" s="244"/>
      <c r="CH107" s="244"/>
      <c r="CI107" s="244"/>
      <c r="CJ107" s="244"/>
      <c r="CK107" s="244"/>
      <c r="CL107" s="244"/>
      <c r="CM107" s="244"/>
      <c r="CN107" s="244"/>
      <c r="CO107" s="244"/>
      <c r="CP107" s="244"/>
      <c r="CQ107" s="244"/>
      <c r="CR107" s="244"/>
      <c r="CS107" s="244"/>
      <c r="CT107" s="244"/>
      <c r="CU107" s="244"/>
      <c r="CV107" s="244"/>
      <c r="CW107" s="244"/>
      <c r="CX107" s="244"/>
      <c r="CY107" s="244"/>
      <c r="CZ107" s="244"/>
      <c r="DA107" s="244"/>
      <c r="DB107" s="244"/>
      <c r="DC107" s="244"/>
      <c r="DD107" s="244"/>
      <c r="DE107" s="244"/>
      <c r="DF107" s="244"/>
      <c r="DG107" s="244"/>
      <c r="DH107" s="244"/>
      <c r="DI107" s="244"/>
      <c r="DJ107" s="244"/>
      <c r="DK107" s="244"/>
      <c r="DL107" s="244"/>
      <c r="DM107" s="244"/>
      <c r="DN107" s="244"/>
      <c r="DO107" s="244"/>
      <c r="DP107" s="244"/>
      <c r="DQ107" s="244"/>
      <c r="DR107" s="244"/>
      <c r="DS107" s="244"/>
      <c r="DT107" s="244"/>
      <c r="DU107" s="244"/>
      <c r="DV107" s="244"/>
      <c r="DW107" s="244"/>
      <c r="DX107" s="244"/>
      <c r="DY107" s="244"/>
      <c r="DZ107" s="244"/>
    </row>
    <row r="108" spans="1:131" s="224" customFormat="1" ht="26.25" customHeight="1" x14ac:dyDescent="0.15">
      <c r="A108" s="955" t="s">
        <v>406</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407</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24" customFormat="1" ht="26.25" customHeight="1" x14ac:dyDescent="0.15">
      <c r="A109" s="908" t="s">
        <v>408</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409</v>
      </c>
      <c r="AB109" s="909"/>
      <c r="AC109" s="909"/>
      <c r="AD109" s="909"/>
      <c r="AE109" s="910"/>
      <c r="AF109" s="911" t="s">
        <v>410</v>
      </c>
      <c r="AG109" s="909"/>
      <c r="AH109" s="909"/>
      <c r="AI109" s="909"/>
      <c r="AJ109" s="910"/>
      <c r="AK109" s="911" t="s">
        <v>293</v>
      </c>
      <c r="AL109" s="909"/>
      <c r="AM109" s="909"/>
      <c r="AN109" s="909"/>
      <c r="AO109" s="910"/>
      <c r="AP109" s="911" t="s">
        <v>411</v>
      </c>
      <c r="AQ109" s="909"/>
      <c r="AR109" s="909"/>
      <c r="AS109" s="909"/>
      <c r="AT109" s="942"/>
      <c r="AU109" s="908" t="s">
        <v>408</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409</v>
      </c>
      <c r="BR109" s="909"/>
      <c r="BS109" s="909"/>
      <c r="BT109" s="909"/>
      <c r="BU109" s="910"/>
      <c r="BV109" s="911" t="s">
        <v>410</v>
      </c>
      <c r="BW109" s="909"/>
      <c r="BX109" s="909"/>
      <c r="BY109" s="909"/>
      <c r="BZ109" s="910"/>
      <c r="CA109" s="911" t="s">
        <v>293</v>
      </c>
      <c r="CB109" s="909"/>
      <c r="CC109" s="909"/>
      <c r="CD109" s="909"/>
      <c r="CE109" s="910"/>
      <c r="CF109" s="949" t="s">
        <v>411</v>
      </c>
      <c r="CG109" s="949"/>
      <c r="CH109" s="949"/>
      <c r="CI109" s="949"/>
      <c r="CJ109" s="949"/>
      <c r="CK109" s="911" t="s">
        <v>412</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409</v>
      </c>
      <c r="DH109" s="909"/>
      <c r="DI109" s="909"/>
      <c r="DJ109" s="909"/>
      <c r="DK109" s="910"/>
      <c r="DL109" s="911" t="s">
        <v>410</v>
      </c>
      <c r="DM109" s="909"/>
      <c r="DN109" s="909"/>
      <c r="DO109" s="909"/>
      <c r="DP109" s="910"/>
      <c r="DQ109" s="911" t="s">
        <v>293</v>
      </c>
      <c r="DR109" s="909"/>
      <c r="DS109" s="909"/>
      <c r="DT109" s="909"/>
      <c r="DU109" s="910"/>
      <c r="DV109" s="911" t="s">
        <v>411</v>
      </c>
      <c r="DW109" s="909"/>
      <c r="DX109" s="909"/>
      <c r="DY109" s="909"/>
      <c r="DZ109" s="942"/>
    </row>
    <row r="110" spans="1:131" s="224" customFormat="1" ht="26.25" customHeight="1" x14ac:dyDescent="0.15">
      <c r="A110" s="820" t="s">
        <v>413</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1302393</v>
      </c>
      <c r="AB110" s="902"/>
      <c r="AC110" s="902"/>
      <c r="AD110" s="902"/>
      <c r="AE110" s="903"/>
      <c r="AF110" s="904">
        <v>1359800</v>
      </c>
      <c r="AG110" s="902"/>
      <c r="AH110" s="902"/>
      <c r="AI110" s="902"/>
      <c r="AJ110" s="903"/>
      <c r="AK110" s="904">
        <v>1296616</v>
      </c>
      <c r="AL110" s="902"/>
      <c r="AM110" s="902"/>
      <c r="AN110" s="902"/>
      <c r="AO110" s="903"/>
      <c r="AP110" s="905">
        <v>25.2</v>
      </c>
      <c r="AQ110" s="906"/>
      <c r="AR110" s="906"/>
      <c r="AS110" s="906"/>
      <c r="AT110" s="907"/>
      <c r="AU110" s="943" t="s">
        <v>69</v>
      </c>
      <c r="AV110" s="944"/>
      <c r="AW110" s="944"/>
      <c r="AX110" s="944"/>
      <c r="AY110" s="944"/>
      <c r="AZ110" s="873" t="s">
        <v>414</v>
      </c>
      <c r="BA110" s="821"/>
      <c r="BB110" s="821"/>
      <c r="BC110" s="821"/>
      <c r="BD110" s="821"/>
      <c r="BE110" s="821"/>
      <c r="BF110" s="821"/>
      <c r="BG110" s="821"/>
      <c r="BH110" s="821"/>
      <c r="BI110" s="821"/>
      <c r="BJ110" s="821"/>
      <c r="BK110" s="821"/>
      <c r="BL110" s="821"/>
      <c r="BM110" s="821"/>
      <c r="BN110" s="821"/>
      <c r="BO110" s="821"/>
      <c r="BP110" s="822"/>
      <c r="BQ110" s="874">
        <v>14249788</v>
      </c>
      <c r="BR110" s="855"/>
      <c r="BS110" s="855"/>
      <c r="BT110" s="855"/>
      <c r="BU110" s="855"/>
      <c r="BV110" s="855">
        <v>14596038</v>
      </c>
      <c r="BW110" s="855"/>
      <c r="BX110" s="855"/>
      <c r="BY110" s="855"/>
      <c r="BZ110" s="855"/>
      <c r="CA110" s="855">
        <v>14967165</v>
      </c>
      <c r="CB110" s="855"/>
      <c r="CC110" s="855"/>
      <c r="CD110" s="855"/>
      <c r="CE110" s="855"/>
      <c r="CF110" s="879">
        <v>290.89999999999998</v>
      </c>
      <c r="CG110" s="880"/>
      <c r="CH110" s="880"/>
      <c r="CI110" s="880"/>
      <c r="CJ110" s="880"/>
      <c r="CK110" s="939" t="s">
        <v>415</v>
      </c>
      <c r="CL110" s="832"/>
      <c r="CM110" s="873" t="s">
        <v>416</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122</v>
      </c>
      <c r="DH110" s="855"/>
      <c r="DI110" s="855"/>
      <c r="DJ110" s="855"/>
      <c r="DK110" s="855"/>
      <c r="DL110" s="855" t="s">
        <v>122</v>
      </c>
      <c r="DM110" s="855"/>
      <c r="DN110" s="855"/>
      <c r="DO110" s="855"/>
      <c r="DP110" s="855"/>
      <c r="DQ110" s="855" t="s">
        <v>122</v>
      </c>
      <c r="DR110" s="855"/>
      <c r="DS110" s="855"/>
      <c r="DT110" s="855"/>
      <c r="DU110" s="855"/>
      <c r="DV110" s="856" t="s">
        <v>122</v>
      </c>
      <c r="DW110" s="856"/>
      <c r="DX110" s="856"/>
      <c r="DY110" s="856"/>
      <c r="DZ110" s="857"/>
    </row>
    <row r="111" spans="1:131" s="224" customFormat="1" ht="26.25" customHeight="1" x14ac:dyDescent="0.15">
      <c r="A111" s="787" t="s">
        <v>417</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418</v>
      </c>
      <c r="BA111" s="765"/>
      <c r="BB111" s="765"/>
      <c r="BC111" s="765"/>
      <c r="BD111" s="765"/>
      <c r="BE111" s="765"/>
      <c r="BF111" s="765"/>
      <c r="BG111" s="765"/>
      <c r="BH111" s="765"/>
      <c r="BI111" s="765"/>
      <c r="BJ111" s="765"/>
      <c r="BK111" s="765"/>
      <c r="BL111" s="765"/>
      <c r="BM111" s="765"/>
      <c r="BN111" s="765"/>
      <c r="BO111" s="765"/>
      <c r="BP111" s="766"/>
      <c r="BQ111" s="829" t="s">
        <v>122</v>
      </c>
      <c r="BR111" s="830"/>
      <c r="BS111" s="830"/>
      <c r="BT111" s="830"/>
      <c r="BU111" s="830"/>
      <c r="BV111" s="830" t="s">
        <v>122</v>
      </c>
      <c r="BW111" s="830"/>
      <c r="BX111" s="830"/>
      <c r="BY111" s="830"/>
      <c r="BZ111" s="830"/>
      <c r="CA111" s="830" t="s">
        <v>122</v>
      </c>
      <c r="CB111" s="830"/>
      <c r="CC111" s="830"/>
      <c r="CD111" s="830"/>
      <c r="CE111" s="830"/>
      <c r="CF111" s="888" t="s">
        <v>122</v>
      </c>
      <c r="CG111" s="889"/>
      <c r="CH111" s="889"/>
      <c r="CI111" s="889"/>
      <c r="CJ111" s="889"/>
      <c r="CK111" s="940"/>
      <c r="CL111" s="834"/>
      <c r="CM111" s="828" t="s">
        <v>419</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24" customFormat="1" ht="26.25" customHeight="1" x14ac:dyDescent="0.15">
      <c r="A112" s="925" t="s">
        <v>420</v>
      </c>
      <c r="B112" s="926"/>
      <c r="C112" s="765" t="s">
        <v>421</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422</v>
      </c>
      <c r="BA112" s="765"/>
      <c r="BB112" s="765"/>
      <c r="BC112" s="765"/>
      <c r="BD112" s="765"/>
      <c r="BE112" s="765"/>
      <c r="BF112" s="765"/>
      <c r="BG112" s="765"/>
      <c r="BH112" s="765"/>
      <c r="BI112" s="765"/>
      <c r="BJ112" s="765"/>
      <c r="BK112" s="765"/>
      <c r="BL112" s="765"/>
      <c r="BM112" s="765"/>
      <c r="BN112" s="765"/>
      <c r="BO112" s="765"/>
      <c r="BP112" s="766"/>
      <c r="BQ112" s="829">
        <v>2993232</v>
      </c>
      <c r="BR112" s="830"/>
      <c r="BS112" s="830"/>
      <c r="BT112" s="830"/>
      <c r="BU112" s="830"/>
      <c r="BV112" s="830">
        <v>2655441</v>
      </c>
      <c r="BW112" s="830"/>
      <c r="BX112" s="830"/>
      <c r="BY112" s="830"/>
      <c r="BZ112" s="830"/>
      <c r="CA112" s="830">
        <v>2243696</v>
      </c>
      <c r="CB112" s="830"/>
      <c r="CC112" s="830"/>
      <c r="CD112" s="830"/>
      <c r="CE112" s="830"/>
      <c r="CF112" s="888">
        <v>43.6</v>
      </c>
      <c r="CG112" s="889"/>
      <c r="CH112" s="889"/>
      <c r="CI112" s="889"/>
      <c r="CJ112" s="889"/>
      <c r="CK112" s="940"/>
      <c r="CL112" s="834"/>
      <c r="CM112" s="828" t="s">
        <v>423</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24" customFormat="1" ht="26.25" customHeight="1" x14ac:dyDescent="0.15">
      <c r="A113" s="927"/>
      <c r="B113" s="928"/>
      <c r="C113" s="765" t="s">
        <v>424</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329425</v>
      </c>
      <c r="AB113" s="932"/>
      <c r="AC113" s="932"/>
      <c r="AD113" s="932"/>
      <c r="AE113" s="933"/>
      <c r="AF113" s="934">
        <v>326153</v>
      </c>
      <c r="AG113" s="932"/>
      <c r="AH113" s="932"/>
      <c r="AI113" s="932"/>
      <c r="AJ113" s="933"/>
      <c r="AK113" s="934">
        <v>282475</v>
      </c>
      <c r="AL113" s="932"/>
      <c r="AM113" s="932"/>
      <c r="AN113" s="932"/>
      <c r="AO113" s="933"/>
      <c r="AP113" s="935">
        <v>5.5</v>
      </c>
      <c r="AQ113" s="936"/>
      <c r="AR113" s="936"/>
      <c r="AS113" s="936"/>
      <c r="AT113" s="937"/>
      <c r="AU113" s="945"/>
      <c r="AV113" s="946"/>
      <c r="AW113" s="946"/>
      <c r="AX113" s="946"/>
      <c r="AY113" s="946"/>
      <c r="AZ113" s="828" t="s">
        <v>425</v>
      </c>
      <c r="BA113" s="765"/>
      <c r="BB113" s="765"/>
      <c r="BC113" s="765"/>
      <c r="BD113" s="765"/>
      <c r="BE113" s="765"/>
      <c r="BF113" s="765"/>
      <c r="BG113" s="765"/>
      <c r="BH113" s="765"/>
      <c r="BI113" s="765"/>
      <c r="BJ113" s="765"/>
      <c r="BK113" s="765"/>
      <c r="BL113" s="765"/>
      <c r="BM113" s="765"/>
      <c r="BN113" s="765"/>
      <c r="BO113" s="765"/>
      <c r="BP113" s="766"/>
      <c r="BQ113" s="829">
        <v>4496392</v>
      </c>
      <c r="BR113" s="830"/>
      <c r="BS113" s="830"/>
      <c r="BT113" s="830"/>
      <c r="BU113" s="830"/>
      <c r="BV113" s="830">
        <v>4754410</v>
      </c>
      <c r="BW113" s="830"/>
      <c r="BX113" s="830"/>
      <c r="BY113" s="830"/>
      <c r="BZ113" s="830"/>
      <c r="CA113" s="830">
        <v>4265000</v>
      </c>
      <c r="CB113" s="830"/>
      <c r="CC113" s="830"/>
      <c r="CD113" s="830"/>
      <c r="CE113" s="830"/>
      <c r="CF113" s="888">
        <v>82.9</v>
      </c>
      <c r="CG113" s="889"/>
      <c r="CH113" s="889"/>
      <c r="CI113" s="889"/>
      <c r="CJ113" s="889"/>
      <c r="CK113" s="940"/>
      <c r="CL113" s="834"/>
      <c r="CM113" s="828" t="s">
        <v>426</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24" customFormat="1" ht="26.25" customHeight="1" x14ac:dyDescent="0.15">
      <c r="A114" s="927"/>
      <c r="B114" s="928"/>
      <c r="C114" s="765" t="s">
        <v>427</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588665</v>
      </c>
      <c r="AB114" s="793"/>
      <c r="AC114" s="793"/>
      <c r="AD114" s="793"/>
      <c r="AE114" s="794"/>
      <c r="AF114" s="795">
        <v>603551</v>
      </c>
      <c r="AG114" s="793"/>
      <c r="AH114" s="793"/>
      <c r="AI114" s="793"/>
      <c r="AJ114" s="794"/>
      <c r="AK114" s="795">
        <v>651478</v>
      </c>
      <c r="AL114" s="793"/>
      <c r="AM114" s="793"/>
      <c r="AN114" s="793"/>
      <c r="AO114" s="794"/>
      <c r="AP114" s="837">
        <v>12.7</v>
      </c>
      <c r="AQ114" s="838"/>
      <c r="AR114" s="838"/>
      <c r="AS114" s="838"/>
      <c r="AT114" s="839"/>
      <c r="AU114" s="945"/>
      <c r="AV114" s="946"/>
      <c r="AW114" s="946"/>
      <c r="AX114" s="946"/>
      <c r="AY114" s="946"/>
      <c r="AZ114" s="828" t="s">
        <v>428</v>
      </c>
      <c r="BA114" s="765"/>
      <c r="BB114" s="765"/>
      <c r="BC114" s="765"/>
      <c r="BD114" s="765"/>
      <c r="BE114" s="765"/>
      <c r="BF114" s="765"/>
      <c r="BG114" s="765"/>
      <c r="BH114" s="765"/>
      <c r="BI114" s="765"/>
      <c r="BJ114" s="765"/>
      <c r="BK114" s="765"/>
      <c r="BL114" s="765"/>
      <c r="BM114" s="765"/>
      <c r="BN114" s="765"/>
      <c r="BO114" s="765"/>
      <c r="BP114" s="766"/>
      <c r="BQ114" s="829">
        <v>1052238</v>
      </c>
      <c r="BR114" s="830"/>
      <c r="BS114" s="830"/>
      <c r="BT114" s="830"/>
      <c r="BU114" s="830"/>
      <c r="BV114" s="830">
        <v>1017556</v>
      </c>
      <c r="BW114" s="830"/>
      <c r="BX114" s="830"/>
      <c r="BY114" s="830"/>
      <c r="BZ114" s="830"/>
      <c r="CA114" s="830">
        <v>1020441</v>
      </c>
      <c r="CB114" s="830"/>
      <c r="CC114" s="830"/>
      <c r="CD114" s="830"/>
      <c r="CE114" s="830"/>
      <c r="CF114" s="888">
        <v>19.8</v>
      </c>
      <c r="CG114" s="889"/>
      <c r="CH114" s="889"/>
      <c r="CI114" s="889"/>
      <c r="CJ114" s="889"/>
      <c r="CK114" s="940"/>
      <c r="CL114" s="834"/>
      <c r="CM114" s="828" t="s">
        <v>429</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24" customFormat="1" ht="26.25" customHeight="1" x14ac:dyDescent="0.15">
      <c r="A115" s="927"/>
      <c r="B115" s="928"/>
      <c r="C115" s="765" t="s">
        <v>430</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v>3089</v>
      </c>
      <c r="AB115" s="932"/>
      <c r="AC115" s="932"/>
      <c r="AD115" s="932"/>
      <c r="AE115" s="933"/>
      <c r="AF115" s="934" t="s">
        <v>122</v>
      </c>
      <c r="AG115" s="932"/>
      <c r="AH115" s="932"/>
      <c r="AI115" s="932"/>
      <c r="AJ115" s="933"/>
      <c r="AK115" s="934" t="s">
        <v>122</v>
      </c>
      <c r="AL115" s="932"/>
      <c r="AM115" s="932"/>
      <c r="AN115" s="932"/>
      <c r="AO115" s="933"/>
      <c r="AP115" s="935" t="s">
        <v>122</v>
      </c>
      <c r="AQ115" s="936"/>
      <c r="AR115" s="936"/>
      <c r="AS115" s="936"/>
      <c r="AT115" s="937"/>
      <c r="AU115" s="945"/>
      <c r="AV115" s="946"/>
      <c r="AW115" s="946"/>
      <c r="AX115" s="946"/>
      <c r="AY115" s="946"/>
      <c r="AZ115" s="828" t="s">
        <v>431</v>
      </c>
      <c r="BA115" s="765"/>
      <c r="BB115" s="765"/>
      <c r="BC115" s="765"/>
      <c r="BD115" s="765"/>
      <c r="BE115" s="765"/>
      <c r="BF115" s="765"/>
      <c r="BG115" s="765"/>
      <c r="BH115" s="765"/>
      <c r="BI115" s="765"/>
      <c r="BJ115" s="765"/>
      <c r="BK115" s="765"/>
      <c r="BL115" s="765"/>
      <c r="BM115" s="765"/>
      <c r="BN115" s="765"/>
      <c r="BO115" s="765"/>
      <c r="BP115" s="766"/>
      <c r="BQ115" s="829" t="s">
        <v>122</v>
      </c>
      <c r="BR115" s="830"/>
      <c r="BS115" s="830"/>
      <c r="BT115" s="830"/>
      <c r="BU115" s="830"/>
      <c r="BV115" s="830" t="s">
        <v>122</v>
      </c>
      <c r="BW115" s="830"/>
      <c r="BX115" s="830"/>
      <c r="BY115" s="830"/>
      <c r="BZ115" s="830"/>
      <c r="CA115" s="830" t="s">
        <v>122</v>
      </c>
      <c r="CB115" s="830"/>
      <c r="CC115" s="830"/>
      <c r="CD115" s="830"/>
      <c r="CE115" s="830"/>
      <c r="CF115" s="888" t="s">
        <v>122</v>
      </c>
      <c r="CG115" s="889"/>
      <c r="CH115" s="889"/>
      <c r="CI115" s="889"/>
      <c r="CJ115" s="889"/>
      <c r="CK115" s="940"/>
      <c r="CL115" s="834"/>
      <c r="CM115" s="828" t="s">
        <v>432</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122</v>
      </c>
      <c r="DH115" s="793"/>
      <c r="DI115" s="793"/>
      <c r="DJ115" s="793"/>
      <c r="DK115" s="794"/>
      <c r="DL115" s="795" t="s">
        <v>122</v>
      </c>
      <c r="DM115" s="793"/>
      <c r="DN115" s="793"/>
      <c r="DO115" s="793"/>
      <c r="DP115" s="794"/>
      <c r="DQ115" s="795" t="s">
        <v>122</v>
      </c>
      <c r="DR115" s="793"/>
      <c r="DS115" s="793"/>
      <c r="DT115" s="793"/>
      <c r="DU115" s="794"/>
      <c r="DV115" s="837" t="s">
        <v>122</v>
      </c>
      <c r="DW115" s="838"/>
      <c r="DX115" s="838"/>
      <c r="DY115" s="838"/>
      <c r="DZ115" s="839"/>
    </row>
    <row r="116" spans="1:130" s="224" customFormat="1" ht="26.25" customHeight="1" x14ac:dyDescent="0.15">
      <c r="A116" s="929"/>
      <c r="B116" s="930"/>
      <c r="C116" s="852" t="s">
        <v>433</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122</v>
      </c>
      <c r="AB116" s="793"/>
      <c r="AC116" s="793"/>
      <c r="AD116" s="793"/>
      <c r="AE116" s="794"/>
      <c r="AF116" s="795">
        <v>3267</v>
      </c>
      <c r="AG116" s="793"/>
      <c r="AH116" s="793"/>
      <c r="AI116" s="793"/>
      <c r="AJ116" s="794"/>
      <c r="AK116" s="795">
        <v>1791</v>
      </c>
      <c r="AL116" s="793"/>
      <c r="AM116" s="793"/>
      <c r="AN116" s="793"/>
      <c r="AO116" s="794"/>
      <c r="AP116" s="837">
        <v>0</v>
      </c>
      <c r="AQ116" s="838"/>
      <c r="AR116" s="838"/>
      <c r="AS116" s="838"/>
      <c r="AT116" s="839"/>
      <c r="AU116" s="945"/>
      <c r="AV116" s="946"/>
      <c r="AW116" s="946"/>
      <c r="AX116" s="946"/>
      <c r="AY116" s="946"/>
      <c r="AZ116" s="922" t="s">
        <v>434</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435</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122</v>
      </c>
      <c r="DH116" s="793"/>
      <c r="DI116" s="793"/>
      <c r="DJ116" s="793"/>
      <c r="DK116" s="794"/>
      <c r="DL116" s="795" t="s">
        <v>122</v>
      </c>
      <c r="DM116" s="793"/>
      <c r="DN116" s="793"/>
      <c r="DO116" s="793"/>
      <c r="DP116" s="794"/>
      <c r="DQ116" s="795" t="s">
        <v>122</v>
      </c>
      <c r="DR116" s="793"/>
      <c r="DS116" s="793"/>
      <c r="DT116" s="793"/>
      <c r="DU116" s="794"/>
      <c r="DV116" s="837" t="s">
        <v>122</v>
      </c>
      <c r="DW116" s="838"/>
      <c r="DX116" s="838"/>
      <c r="DY116" s="838"/>
      <c r="DZ116" s="839"/>
    </row>
    <row r="117" spans="1:130" s="224" customFormat="1" ht="26.25" customHeight="1" x14ac:dyDescent="0.15">
      <c r="A117" s="908" t="s">
        <v>176</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436</v>
      </c>
      <c r="Z117" s="910"/>
      <c r="AA117" s="915">
        <v>2223572</v>
      </c>
      <c r="AB117" s="916"/>
      <c r="AC117" s="916"/>
      <c r="AD117" s="916"/>
      <c r="AE117" s="917"/>
      <c r="AF117" s="918">
        <v>2292771</v>
      </c>
      <c r="AG117" s="916"/>
      <c r="AH117" s="916"/>
      <c r="AI117" s="916"/>
      <c r="AJ117" s="917"/>
      <c r="AK117" s="918">
        <v>2232360</v>
      </c>
      <c r="AL117" s="916"/>
      <c r="AM117" s="916"/>
      <c r="AN117" s="916"/>
      <c r="AO117" s="917"/>
      <c r="AP117" s="919"/>
      <c r="AQ117" s="920"/>
      <c r="AR117" s="920"/>
      <c r="AS117" s="920"/>
      <c r="AT117" s="921"/>
      <c r="AU117" s="945"/>
      <c r="AV117" s="946"/>
      <c r="AW117" s="946"/>
      <c r="AX117" s="946"/>
      <c r="AY117" s="946"/>
      <c r="AZ117" s="876" t="s">
        <v>437</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438</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24" customFormat="1" ht="26.25" customHeight="1" x14ac:dyDescent="0.15">
      <c r="A118" s="908" t="s">
        <v>412</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409</v>
      </c>
      <c r="AB118" s="909"/>
      <c r="AC118" s="909"/>
      <c r="AD118" s="909"/>
      <c r="AE118" s="910"/>
      <c r="AF118" s="911" t="s">
        <v>410</v>
      </c>
      <c r="AG118" s="909"/>
      <c r="AH118" s="909"/>
      <c r="AI118" s="909"/>
      <c r="AJ118" s="910"/>
      <c r="AK118" s="911" t="s">
        <v>293</v>
      </c>
      <c r="AL118" s="909"/>
      <c r="AM118" s="909"/>
      <c r="AN118" s="909"/>
      <c r="AO118" s="910"/>
      <c r="AP118" s="912" t="s">
        <v>411</v>
      </c>
      <c r="AQ118" s="913"/>
      <c r="AR118" s="913"/>
      <c r="AS118" s="913"/>
      <c r="AT118" s="914"/>
      <c r="AU118" s="945"/>
      <c r="AV118" s="946"/>
      <c r="AW118" s="946"/>
      <c r="AX118" s="946"/>
      <c r="AY118" s="946"/>
      <c r="AZ118" s="851" t="s">
        <v>439</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440</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24" customFormat="1" ht="26.25" customHeight="1" x14ac:dyDescent="0.15">
      <c r="A119" s="831" t="s">
        <v>415</v>
      </c>
      <c r="B119" s="832"/>
      <c r="C119" s="873" t="s">
        <v>416</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122</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47"/>
      <c r="AV119" s="948"/>
      <c r="AW119" s="948"/>
      <c r="AX119" s="948"/>
      <c r="AY119" s="948"/>
      <c r="AZ119" s="245" t="s">
        <v>176</v>
      </c>
      <c r="BA119" s="245"/>
      <c r="BB119" s="245"/>
      <c r="BC119" s="245"/>
      <c r="BD119" s="245"/>
      <c r="BE119" s="245"/>
      <c r="BF119" s="245"/>
      <c r="BG119" s="245"/>
      <c r="BH119" s="245"/>
      <c r="BI119" s="245"/>
      <c r="BJ119" s="245"/>
      <c r="BK119" s="245"/>
      <c r="BL119" s="245"/>
      <c r="BM119" s="245"/>
      <c r="BN119" s="245"/>
      <c r="BO119" s="890" t="s">
        <v>441</v>
      </c>
      <c r="BP119" s="891"/>
      <c r="BQ119" s="892">
        <v>22791650</v>
      </c>
      <c r="BR119" s="858"/>
      <c r="BS119" s="858"/>
      <c r="BT119" s="858"/>
      <c r="BU119" s="858"/>
      <c r="BV119" s="858">
        <v>23023445</v>
      </c>
      <c r="BW119" s="858"/>
      <c r="BX119" s="858"/>
      <c r="BY119" s="858"/>
      <c r="BZ119" s="858"/>
      <c r="CA119" s="858">
        <v>22496302</v>
      </c>
      <c r="CB119" s="858"/>
      <c r="CC119" s="858"/>
      <c r="CD119" s="858"/>
      <c r="CE119" s="858"/>
      <c r="CF119" s="761"/>
      <c r="CG119" s="762"/>
      <c r="CH119" s="762"/>
      <c r="CI119" s="762"/>
      <c r="CJ119" s="847"/>
      <c r="CK119" s="941"/>
      <c r="CL119" s="836"/>
      <c r="CM119" s="851" t="s">
        <v>442</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122</v>
      </c>
      <c r="DH119" s="777"/>
      <c r="DI119" s="777"/>
      <c r="DJ119" s="777"/>
      <c r="DK119" s="778"/>
      <c r="DL119" s="779" t="s">
        <v>122</v>
      </c>
      <c r="DM119" s="777"/>
      <c r="DN119" s="777"/>
      <c r="DO119" s="777"/>
      <c r="DP119" s="778"/>
      <c r="DQ119" s="779" t="s">
        <v>122</v>
      </c>
      <c r="DR119" s="777"/>
      <c r="DS119" s="777"/>
      <c r="DT119" s="777"/>
      <c r="DU119" s="778"/>
      <c r="DV119" s="861" t="s">
        <v>122</v>
      </c>
      <c r="DW119" s="862"/>
      <c r="DX119" s="862"/>
      <c r="DY119" s="862"/>
      <c r="DZ119" s="863"/>
    </row>
    <row r="120" spans="1:130" s="224" customFormat="1" ht="26.25" customHeight="1" x14ac:dyDescent="0.15">
      <c r="A120" s="833"/>
      <c r="B120" s="834"/>
      <c r="C120" s="828" t="s">
        <v>419</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443</v>
      </c>
      <c r="AV120" s="894"/>
      <c r="AW120" s="894"/>
      <c r="AX120" s="894"/>
      <c r="AY120" s="895"/>
      <c r="AZ120" s="873" t="s">
        <v>444</v>
      </c>
      <c r="BA120" s="821"/>
      <c r="BB120" s="821"/>
      <c r="BC120" s="821"/>
      <c r="BD120" s="821"/>
      <c r="BE120" s="821"/>
      <c r="BF120" s="821"/>
      <c r="BG120" s="821"/>
      <c r="BH120" s="821"/>
      <c r="BI120" s="821"/>
      <c r="BJ120" s="821"/>
      <c r="BK120" s="821"/>
      <c r="BL120" s="821"/>
      <c r="BM120" s="821"/>
      <c r="BN120" s="821"/>
      <c r="BO120" s="821"/>
      <c r="BP120" s="822"/>
      <c r="BQ120" s="874">
        <v>1308146</v>
      </c>
      <c r="BR120" s="855"/>
      <c r="BS120" s="855"/>
      <c r="BT120" s="855"/>
      <c r="BU120" s="855"/>
      <c r="BV120" s="855">
        <v>1054732</v>
      </c>
      <c r="BW120" s="855"/>
      <c r="BX120" s="855"/>
      <c r="BY120" s="855"/>
      <c r="BZ120" s="855"/>
      <c r="CA120" s="855">
        <v>1175248</v>
      </c>
      <c r="CB120" s="855"/>
      <c r="CC120" s="855"/>
      <c r="CD120" s="855"/>
      <c r="CE120" s="855"/>
      <c r="CF120" s="879">
        <v>22.8</v>
      </c>
      <c r="CG120" s="880"/>
      <c r="CH120" s="880"/>
      <c r="CI120" s="880"/>
      <c r="CJ120" s="880"/>
      <c r="CK120" s="881" t="s">
        <v>445</v>
      </c>
      <c r="CL120" s="865"/>
      <c r="CM120" s="865"/>
      <c r="CN120" s="865"/>
      <c r="CO120" s="866"/>
      <c r="CP120" s="885" t="s">
        <v>392</v>
      </c>
      <c r="CQ120" s="886"/>
      <c r="CR120" s="886"/>
      <c r="CS120" s="886"/>
      <c r="CT120" s="886"/>
      <c r="CU120" s="886"/>
      <c r="CV120" s="886"/>
      <c r="CW120" s="886"/>
      <c r="CX120" s="886"/>
      <c r="CY120" s="886"/>
      <c r="CZ120" s="886"/>
      <c r="DA120" s="886"/>
      <c r="DB120" s="886"/>
      <c r="DC120" s="886"/>
      <c r="DD120" s="886"/>
      <c r="DE120" s="886"/>
      <c r="DF120" s="887"/>
      <c r="DG120" s="874">
        <v>2464601</v>
      </c>
      <c r="DH120" s="855"/>
      <c r="DI120" s="855"/>
      <c r="DJ120" s="855"/>
      <c r="DK120" s="855"/>
      <c r="DL120" s="855">
        <v>2240069</v>
      </c>
      <c r="DM120" s="855"/>
      <c r="DN120" s="855"/>
      <c r="DO120" s="855"/>
      <c r="DP120" s="855"/>
      <c r="DQ120" s="855">
        <v>1866396</v>
      </c>
      <c r="DR120" s="855"/>
      <c r="DS120" s="855"/>
      <c r="DT120" s="855"/>
      <c r="DU120" s="855"/>
      <c r="DV120" s="856">
        <v>36.299999999999997</v>
      </c>
      <c r="DW120" s="856"/>
      <c r="DX120" s="856"/>
      <c r="DY120" s="856"/>
      <c r="DZ120" s="857"/>
    </row>
    <row r="121" spans="1:130" s="224" customFormat="1" ht="26.25" customHeight="1" x14ac:dyDescent="0.15">
      <c r="A121" s="833"/>
      <c r="B121" s="834"/>
      <c r="C121" s="876" t="s">
        <v>446</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v>3089</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447</v>
      </c>
      <c r="BA121" s="765"/>
      <c r="BB121" s="765"/>
      <c r="BC121" s="765"/>
      <c r="BD121" s="765"/>
      <c r="BE121" s="765"/>
      <c r="BF121" s="765"/>
      <c r="BG121" s="765"/>
      <c r="BH121" s="765"/>
      <c r="BI121" s="765"/>
      <c r="BJ121" s="765"/>
      <c r="BK121" s="765"/>
      <c r="BL121" s="765"/>
      <c r="BM121" s="765"/>
      <c r="BN121" s="765"/>
      <c r="BO121" s="765"/>
      <c r="BP121" s="766"/>
      <c r="BQ121" s="829">
        <v>334455</v>
      </c>
      <c r="BR121" s="830"/>
      <c r="BS121" s="830"/>
      <c r="BT121" s="830"/>
      <c r="BU121" s="830"/>
      <c r="BV121" s="830">
        <v>294994</v>
      </c>
      <c r="BW121" s="830"/>
      <c r="BX121" s="830"/>
      <c r="BY121" s="830"/>
      <c r="BZ121" s="830"/>
      <c r="CA121" s="830">
        <v>252306</v>
      </c>
      <c r="CB121" s="830"/>
      <c r="CC121" s="830"/>
      <c r="CD121" s="830"/>
      <c r="CE121" s="830"/>
      <c r="CF121" s="888">
        <v>4.9000000000000004</v>
      </c>
      <c r="CG121" s="889"/>
      <c r="CH121" s="889"/>
      <c r="CI121" s="889"/>
      <c r="CJ121" s="889"/>
      <c r="CK121" s="882"/>
      <c r="CL121" s="868"/>
      <c r="CM121" s="868"/>
      <c r="CN121" s="868"/>
      <c r="CO121" s="869"/>
      <c r="CP121" s="848" t="s">
        <v>394</v>
      </c>
      <c r="CQ121" s="849"/>
      <c r="CR121" s="849"/>
      <c r="CS121" s="849"/>
      <c r="CT121" s="849"/>
      <c r="CU121" s="849"/>
      <c r="CV121" s="849"/>
      <c r="CW121" s="849"/>
      <c r="CX121" s="849"/>
      <c r="CY121" s="849"/>
      <c r="CZ121" s="849"/>
      <c r="DA121" s="849"/>
      <c r="DB121" s="849"/>
      <c r="DC121" s="849"/>
      <c r="DD121" s="849"/>
      <c r="DE121" s="849"/>
      <c r="DF121" s="850"/>
      <c r="DG121" s="829">
        <v>457975</v>
      </c>
      <c r="DH121" s="830"/>
      <c r="DI121" s="830"/>
      <c r="DJ121" s="830"/>
      <c r="DK121" s="830"/>
      <c r="DL121" s="830">
        <v>414023</v>
      </c>
      <c r="DM121" s="830"/>
      <c r="DN121" s="830"/>
      <c r="DO121" s="830"/>
      <c r="DP121" s="830"/>
      <c r="DQ121" s="830">
        <v>370909</v>
      </c>
      <c r="DR121" s="830"/>
      <c r="DS121" s="830"/>
      <c r="DT121" s="830"/>
      <c r="DU121" s="830"/>
      <c r="DV121" s="807">
        <v>7.2</v>
      </c>
      <c r="DW121" s="807"/>
      <c r="DX121" s="807"/>
      <c r="DY121" s="807"/>
      <c r="DZ121" s="808"/>
    </row>
    <row r="122" spans="1:130" s="224" customFormat="1" ht="26.25" customHeight="1" x14ac:dyDescent="0.15">
      <c r="A122" s="833"/>
      <c r="B122" s="834"/>
      <c r="C122" s="828" t="s">
        <v>429</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448</v>
      </c>
      <c r="BA122" s="852"/>
      <c r="BB122" s="852"/>
      <c r="BC122" s="852"/>
      <c r="BD122" s="852"/>
      <c r="BE122" s="852"/>
      <c r="BF122" s="852"/>
      <c r="BG122" s="852"/>
      <c r="BH122" s="852"/>
      <c r="BI122" s="852"/>
      <c r="BJ122" s="852"/>
      <c r="BK122" s="852"/>
      <c r="BL122" s="852"/>
      <c r="BM122" s="852"/>
      <c r="BN122" s="852"/>
      <c r="BO122" s="852"/>
      <c r="BP122" s="853"/>
      <c r="BQ122" s="892">
        <v>14065132</v>
      </c>
      <c r="BR122" s="858"/>
      <c r="BS122" s="858"/>
      <c r="BT122" s="858"/>
      <c r="BU122" s="858"/>
      <c r="BV122" s="858">
        <v>14292337</v>
      </c>
      <c r="BW122" s="858"/>
      <c r="BX122" s="858"/>
      <c r="BY122" s="858"/>
      <c r="BZ122" s="858"/>
      <c r="CA122" s="858">
        <v>14337701</v>
      </c>
      <c r="CB122" s="858"/>
      <c r="CC122" s="858"/>
      <c r="CD122" s="858"/>
      <c r="CE122" s="858"/>
      <c r="CF122" s="859">
        <v>278.7</v>
      </c>
      <c r="CG122" s="860"/>
      <c r="CH122" s="860"/>
      <c r="CI122" s="860"/>
      <c r="CJ122" s="860"/>
      <c r="CK122" s="882"/>
      <c r="CL122" s="868"/>
      <c r="CM122" s="868"/>
      <c r="CN122" s="868"/>
      <c r="CO122" s="869"/>
      <c r="CP122" s="848" t="s">
        <v>390</v>
      </c>
      <c r="CQ122" s="849"/>
      <c r="CR122" s="849"/>
      <c r="CS122" s="849"/>
      <c r="CT122" s="849"/>
      <c r="CU122" s="849"/>
      <c r="CV122" s="849"/>
      <c r="CW122" s="849"/>
      <c r="CX122" s="849"/>
      <c r="CY122" s="849"/>
      <c r="CZ122" s="849"/>
      <c r="DA122" s="849"/>
      <c r="DB122" s="849"/>
      <c r="DC122" s="849"/>
      <c r="DD122" s="849"/>
      <c r="DE122" s="849"/>
      <c r="DF122" s="850"/>
      <c r="DG122" s="829">
        <v>70656</v>
      </c>
      <c r="DH122" s="830"/>
      <c r="DI122" s="830"/>
      <c r="DJ122" s="830"/>
      <c r="DK122" s="830"/>
      <c r="DL122" s="830">
        <v>1349</v>
      </c>
      <c r="DM122" s="830"/>
      <c r="DN122" s="830"/>
      <c r="DO122" s="830"/>
      <c r="DP122" s="830"/>
      <c r="DQ122" s="830">
        <v>6391</v>
      </c>
      <c r="DR122" s="830"/>
      <c r="DS122" s="830"/>
      <c r="DT122" s="830"/>
      <c r="DU122" s="830"/>
      <c r="DV122" s="807">
        <v>0.1</v>
      </c>
      <c r="DW122" s="807"/>
      <c r="DX122" s="807"/>
      <c r="DY122" s="807"/>
      <c r="DZ122" s="808"/>
    </row>
    <row r="123" spans="1:130" s="224" customFormat="1" ht="26.25" customHeight="1" x14ac:dyDescent="0.15">
      <c r="A123" s="833"/>
      <c r="B123" s="834"/>
      <c r="C123" s="828" t="s">
        <v>435</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122</v>
      </c>
      <c r="AB123" s="793"/>
      <c r="AC123" s="793"/>
      <c r="AD123" s="793"/>
      <c r="AE123" s="794"/>
      <c r="AF123" s="795" t="s">
        <v>122</v>
      </c>
      <c r="AG123" s="793"/>
      <c r="AH123" s="793"/>
      <c r="AI123" s="793"/>
      <c r="AJ123" s="794"/>
      <c r="AK123" s="795" t="s">
        <v>122</v>
      </c>
      <c r="AL123" s="793"/>
      <c r="AM123" s="793"/>
      <c r="AN123" s="793"/>
      <c r="AO123" s="794"/>
      <c r="AP123" s="837" t="s">
        <v>122</v>
      </c>
      <c r="AQ123" s="838"/>
      <c r="AR123" s="838"/>
      <c r="AS123" s="838"/>
      <c r="AT123" s="839"/>
      <c r="AU123" s="899"/>
      <c r="AV123" s="900"/>
      <c r="AW123" s="900"/>
      <c r="AX123" s="900"/>
      <c r="AY123" s="900"/>
      <c r="AZ123" s="245" t="s">
        <v>176</v>
      </c>
      <c r="BA123" s="245"/>
      <c r="BB123" s="245"/>
      <c r="BC123" s="245"/>
      <c r="BD123" s="245"/>
      <c r="BE123" s="245"/>
      <c r="BF123" s="245"/>
      <c r="BG123" s="245"/>
      <c r="BH123" s="245"/>
      <c r="BI123" s="245"/>
      <c r="BJ123" s="245"/>
      <c r="BK123" s="245"/>
      <c r="BL123" s="245"/>
      <c r="BM123" s="245"/>
      <c r="BN123" s="245"/>
      <c r="BO123" s="890" t="s">
        <v>449</v>
      </c>
      <c r="BP123" s="891"/>
      <c r="BQ123" s="845">
        <v>15707733</v>
      </c>
      <c r="BR123" s="846"/>
      <c r="BS123" s="846"/>
      <c r="BT123" s="846"/>
      <c r="BU123" s="846"/>
      <c r="BV123" s="846">
        <v>15642063</v>
      </c>
      <c r="BW123" s="846"/>
      <c r="BX123" s="846"/>
      <c r="BY123" s="846"/>
      <c r="BZ123" s="846"/>
      <c r="CA123" s="846">
        <v>15765255</v>
      </c>
      <c r="CB123" s="846"/>
      <c r="CC123" s="846"/>
      <c r="CD123" s="846"/>
      <c r="CE123" s="846"/>
      <c r="CF123" s="761"/>
      <c r="CG123" s="762"/>
      <c r="CH123" s="762"/>
      <c r="CI123" s="762"/>
      <c r="CJ123" s="847"/>
      <c r="CK123" s="882"/>
      <c r="CL123" s="868"/>
      <c r="CM123" s="868"/>
      <c r="CN123" s="868"/>
      <c r="CO123" s="869"/>
      <c r="CP123" s="848"/>
      <c r="CQ123" s="849"/>
      <c r="CR123" s="849"/>
      <c r="CS123" s="849"/>
      <c r="CT123" s="849"/>
      <c r="CU123" s="849"/>
      <c r="CV123" s="849"/>
      <c r="CW123" s="849"/>
      <c r="CX123" s="849"/>
      <c r="CY123" s="849"/>
      <c r="CZ123" s="849"/>
      <c r="DA123" s="849"/>
      <c r="DB123" s="849"/>
      <c r="DC123" s="849"/>
      <c r="DD123" s="849"/>
      <c r="DE123" s="849"/>
      <c r="DF123" s="850"/>
      <c r="DG123" s="792"/>
      <c r="DH123" s="793"/>
      <c r="DI123" s="793"/>
      <c r="DJ123" s="793"/>
      <c r="DK123" s="794"/>
      <c r="DL123" s="795"/>
      <c r="DM123" s="793"/>
      <c r="DN123" s="793"/>
      <c r="DO123" s="793"/>
      <c r="DP123" s="794"/>
      <c r="DQ123" s="795"/>
      <c r="DR123" s="793"/>
      <c r="DS123" s="793"/>
      <c r="DT123" s="793"/>
      <c r="DU123" s="794"/>
      <c r="DV123" s="837"/>
      <c r="DW123" s="838"/>
      <c r="DX123" s="838"/>
      <c r="DY123" s="838"/>
      <c r="DZ123" s="839"/>
    </row>
    <row r="124" spans="1:130" s="224" customFormat="1" ht="26.25" customHeight="1" thickBot="1" x14ac:dyDescent="0.2">
      <c r="A124" s="833"/>
      <c r="B124" s="834"/>
      <c r="C124" s="828" t="s">
        <v>438</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450</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v>132.6</v>
      </c>
      <c r="BR124" s="844"/>
      <c r="BS124" s="844"/>
      <c r="BT124" s="844"/>
      <c r="BU124" s="844"/>
      <c r="BV124" s="844">
        <v>143.4</v>
      </c>
      <c r="BW124" s="844"/>
      <c r="BX124" s="844"/>
      <c r="BY124" s="844"/>
      <c r="BZ124" s="844"/>
      <c r="CA124" s="844">
        <v>130.80000000000001</v>
      </c>
      <c r="CB124" s="844"/>
      <c r="CC124" s="844"/>
      <c r="CD124" s="844"/>
      <c r="CE124" s="844"/>
      <c r="CF124" s="739"/>
      <c r="CG124" s="740"/>
      <c r="CH124" s="740"/>
      <c r="CI124" s="740"/>
      <c r="CJ124" s="875"/>
      <c r="CK124" s="883"/>
      <c r="CL124" s="883"/>
      <c r="CM124" s="883"/>
      <c r="CN124" s="883"/>
      <c r="CO124" s="884"/>
      <c r="CP124" s="848" t="s">
        <v>451</v>
      </c>
      <c r="CQ124" s="849"/>
      <c r="CR124" s="849"/>
      <c r="CS124" s="849"/>
      <c r="CT124" s="849"/>
      <c r="CU124" s="849"/>
      <c r="CV124" s="849"/>
      <c r="CW124" s="849"/>
      <c r="CX124" s="849"/>
      <c r="CY124" s="849"/>
      <c r="CZ124" s="849"/>
      <c r="DA124" s="849"/>
      <c r="DB124" s="849"/>
      <c r="DC124" s="849"/>
      <c r="DD124" s="849"/>
      <c r="DE124" s="849"/>
      <c r="DF124" s="850"/>
      <c r="DG124" s="776" t="s">
        <v>122</v>
      </c>
      <c r="DH124" s="777"/>
      <c r="DI124" s="777"/>
      <c r="DJ124" s="777"/>
      <c r="DK124" s="778"/>
      <c r="DL124" s="779" t="s">
        <v>122</v>
      </c>
      <c r="DM124" s="777"/>
      <c r="DN124" s="777"/>
      <c r="DO124" s="777"/>
      <c r="DP124" s="778"/>
      <c r="DQ124" s="779" t="s">
        <v>122</v>
      </c>
      <c r="DR124" s="777"/>
      <c r="DS124" s="777"/>
      <c r="DT124" s="777"/>
      <c r="DU124" s="778"/>
      <c r="DV124" s="861" t="s">
        <v>122</v>
      </c>
      <c r="DW124" s="862"/>
      <c r="DX124" s="862"/>
      <c r="DY124" s="862"/>
      <c r="DZ124" s="863"/>
    </row>
    <row r="125" spans="1:130" s="224" customFormat="1" ht="26.25" customHeight="1" x14ac:dyDescent="0.15">
      <c r="A125" s="833"/>
      <c r="B125" s="834"/>
      <c r="C125" s="828" t="s">
        <v>440</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46"/>
      <c r="AV125" s="247"/>
      <c r="AW125" s="247"/>
      <c r="AX125" s="247"/>
      <c r="AY125" s="247"/>
      <c r="AZ125" s="247"/>
      <c r="BA125" s="247"/>
      <c r="BB125" s="247"/>
      <c r="BC125" s="247"/>
      <c r="BD125" s="247"/>
      <c r="BE125" s="247"/>
      <c r="BF125" s="247"/>
      <c r="BG125" s="247"/>
      <c r="BH125" s="247"/>
      <c r="BI125" s="247"/>
      <c r="BJ125" s="247"/>
      <c r="BK125" s="247"/>
      <c r="BL125" s="247"/>
      <c r="BM125" s="247"/>
      <c r="BN125" s="247"/>
      <c r="BO125" s="247"/>
      <c r="BP125" s="247"/>
      <c r="BQ125" s="226"/>
      <c r="BR125" s="226"/>
      <c r="BS125" s="226"/>
      <c r="BT125" s="226"/>
      <c r="BU125" s="226"/>
      <c r="BV125" s="226"/>
      <c r="BW125" s="226"/>
      <c r="BX125" s="226"/>
      <c r="BY125" s="226"/>
      <c r="BZ125" s="226"/>
      <c r="CA125" s="226"/>
      <c r="CB125" s="226"/>
      <c r="CC125" s="226"/>
      <c r="CD125" s="226"/>
      <c r="CE125" s="226"/>
      <c r="CF125" s="226"/>
      <c r="CG125" s="226"/>
      <c r="CH125" s="226"/>
      <c r="CI125" s="226"/>
      <c r="CJ125" s="248"/>
      <c r="CK125" s="864" t="s">
        <v>452</v>
      </c>
      <c r="CL125" s="865"/>
      <c r="CM125" s="865"/>
      <c r="CN125" s="865"/>
      <c r="CO125" s="866"/>
      <c r="CP125" s="873" t="s">
        <v>453</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24" customFormat="1" ht="26.25" customHeight="1" thickBot="1" x14ac:dyDescent="0.2">
      <c r="A126" s="833"/>
      <c r="B126" s="834"/>
      <c r="C126" s="828" t="s">
        <v>442</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122</v>
      </c>
      <c r="AB126" s="793"/>
      <c r="AC126" s="793"/>
      <c r="AD126" s="793"/>
      <c r="AE126" s="794"/>
      <c r="AF126" s="795" t="s">
        <v>122</v>
      </c>
      <c r="AG126" s="793"/>
      <c r="AH126" s="793"/>
      <c r="AI126" s="793"/>
      <c r="AJ126" s="794"/>
      <c r="AK126" s="795" t="s">
        <v>122</v>
      </c>
      <c r="AL126" s="793"/>
      <c r="AM126" s="793"/>
      <c r="AN126" s="793"/>
      <c r="AO126" s="794"/>
      <c r="AP126" s="837" t="s">
        <v>122</v>
      </c>
      <c r="AQ126" s="838"/>
      <c r="AR126" s="838"/>
      <c r="AS126" s="838"/>
      <c r="AT126" s="839"/>
      <c r="AU126" s="226"/>
      <c r="AV126" s="226"/>
      <c r="AW126" s="226"/>
      <c r="AX126" s="226"/>
      <c r="AY126" s="226"/>
      <c r="AZ126" s="226"/>
      <c r="BA126" s="226"/>
      <c r="BB126" s="226"/>
      <c r="BC126" s="226"/>
      <c r="BD126" s="226"/>
      <c r="BE126" s="226"/>
      <c r="BF126" s="226"/>
      <c r="BG126" s="226"/>
      <c r="BH126" s="226"/>
      <c r="BI126" s="226"/>
      <c r="BJ126" s="226"/>
      <c r="BK126" s="226"/>
      <c r="BL126" s="226"/>
      <c r="BM126" s="226"/>
      <c r="BN126" s="226"/>
      <c r="BO126" s="226"/>
      <c r="BP126" s="226"/>
      <c r="BQ126" s="226"/>
      <c r="BR126" s="226"/>
      <c r="BS126" s="226"/>
      <c r="BT126" s="226"/>
      <c r="BU126" s="226"/>
      <c r="BV126" s="226"/>
      <c r="BW126" s="226"/>
      <c r="BX126" s="226"/>
      <c r="BY126" s="226"/>
      <c r="BZ126" s="226"/>
      <c r="CA126" s="226"/>
      <c r="CB126" s="226"/>
      <c r="CC126" s="226"/>
      <c r="CD126" s="249"/>
      <c r="CE126" s="249"/>
      <c r="CF126" s="249"/>
      <c r="CG126" s="226"/>
      <c r="CH126" s="226"/>
      <c r="CI126" s="226"/>
      <c r="CJ126" s="248"/>
      <c r="CK126" s="867"/>
      <c r="CL126" s="868"/>
      <c r="CM126" s="868"/>
      <c r="CN126" s="868"/>
      <c r="CO126" s="869"/>
      <c r="CP126" s="828" t="s">
        <v>454</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t="s">
        <v>122</v>
      </c>
      <c r="DM126" s="830"/>
      <c r="DN126" s="830"/>
      <c r="DO126" s="830"/>
      <c r="DP126" s="830"/>
      <c r="DQ126" s="830" t="s">
        <v>122</v>
      </c>
      <c r="DR126" s="830"/>
      <c r="DS126" s="830"/>
      <c r="DT126" s="830"/>
      <c r="DU126" s="830"/>
      <c r="DV126" s="807" t="s">
        <v>122</v>
      </c>
      <c r="DW126" s="807"/>
      <c r="DX126" s="807"/>
      <c r="DY126" s="807"/>
      <c r="DZ126" s="808"/>
    </row>
    <row r="127" spans="1:130" s="224" customFormat="1" ht="26.25" customHeight="1" x14ac:dyDescent="0.15">
      <c r="A127" s="835"/>
      <c r="B127" s="836"/>
      <c r="C127" s="851" t="s">
        <v>455</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122</v>
      </c>
      <c r="AB127" s="793"/>
      <c r="AC127" s="793"/>
      <c r="AD127" s="793"/>
      <c r="AE127" s="794"/>
      <c r="AF127" s="795" t="s">
        <v>122</v>
      </c>
      <c r="AG127" s="793"/>
      <c r="AH127" s="793"/>
      <c r="AI127" s="793"/>
      <c r="AJ127" s="794"/>
      <c r="AK127" s="795" t="s">
        <v>122</v>
      </c>
      <c r="AL127" s="793"/>
      <c r="AM127" s="793"/>
      <c r="AN127" s="793"/>
      <c r="AO127" s="794"/>
      <c r="AP127" s="837" t="s">
        <v>122</v>
      </c>
      <c r="AQ127" s="838"/>
      <c r="AR127" s="838"/>
      <c r="AS127" s="838"/>
      <c r="AT127" s="839"/>
      <c r="AU127" s="226"/>
      <c r="AV127" s="226"/>
      <c r="AW127" s="226"/>
      <c r="AX127" s="854" t="s">
        <v>456</v>
      </c>
      <c r="AY127" s="825"/>
      <c r="AZ127" s="825"/>
      <c r="BA127" s="825"/>
      <c r="BB127" s="825"/>
      <c r="BC127" s="825"/>
      <c r="BD127" s="825"/>
      <c r="BE127" s="826"/>
      <c r="BF127" s="824" t="s">
        <v>457</v>
      </c>
      <c r="BG127" s="825"/>
      <c r="BH127" s="825"/>
      <c r="BI127" s="825"/>
      <c r="BJ127" s="825"/>
      <c r="BK127" s="825"/>
      <c r="BL127" s="826"/>
      <c r="BM127" s="824" t="s">
        <v>458</v>
      </c>
      <c r="BN127" s="825"/>
      <c r="BO127" s="825"/>
      <c r="BP127" s="825"/>
      <c r="BQ127" s="825"/>
      <c r="BR127" s="825"/>
      <c r="BS127" s="826"/>
      <c r="BT127" s="824" t="s">
        <v>459</v>
      </c>
      <c r="BU127" s="825"/>
      <c r="BV127" s="825"/>
      <c r="BW127" s="825"/>
      <c r="BX127" s="825"/>
      <c r="BY127" s="825"/>
      <c r="BZ127" s="827"/>
      <c r="CA127" s="226"/>
      <c r="CB127" s="226"/>
      <c r="CC127" s="226"/>
      <c r="CD127" s="249"/>
      <c r="CE127" s="249"/>
      <c r="CF127" s="249"/>
      <c r="CG127" s="226"/>
      <c r="CH127" s="226"/>
      <c r="CI127" s="226"/>
      <c r="CJ127" s="248"/>
      <c r="CK127" s="867"/>
      <c r="CL127" s="868"/>
      <c r="CM127" s="868"/>
      <c r="CN127" s="868"/>
      <c r="CO127" s="869"/>
      <c r="CP127" s="828" t="s">
        <v>460</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24" customFormat="1" ht="26.25" customHeight="1" thickBot="1" x14ac:dyDescent="0.2">
      <c r="A128" s="809" t="s">
        <v>461</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462</v>
      </c>
      <c r="X128" s="811"/>
      <c r="Y128" s="811"/>
      <c r="Z128" s="812"/>
      <c r="AA128" s="813">
        <v>32018</v>
      </c>
      <c r="AB128" s="814"/>
      <c r="AC128" s="814"/>
      <c r="AD128" s="814"/>
      <c r="AE128" s="815"/>
      <c r="AF128" s="816">
        <v>28809</v>
      </c>
      <c r="AG128" s="814"/>
      <c r="AH128" s="814"/>
      <c r="AI128" s="814"/>
      <c r="AJ128" s="815"/>
      <c r="AK128" s="816">
        <v>29897</v>
      </c>
      <c r="AL128" s="814"/>
      <c r="AM128" s="814"/>
      <c r="AN128" s="814"/>
      <c r="AO128" s="815"/>
      <c r="AP128" s="817"/>
      <c r="AQ128" s="818"/>
      <c r="AR128" s="818"/>
      <c r="AS128" s="818"/>
      <c r="AT128" s="819"/>
      <c r="AU128" s="226"/>
      <c r="AV128" s="226"/>
      <c r="AW128" s="226"/>
      <c r="AX128" s="820" t="s">
        <v>463</v>
      </c>
      <c r="AY128" s="821"/>
      <c r="AZ128" s="821"/>
      <c r="BA128" s="821"/>
      <c r="BB128" s="821"/>
      <c r="BC128" s="821"/>
      <c r="BD128" s="821"/>
      <c r="BE128" s="822"/>
      <c r="BF128" s="799" t="s">
        <v>122</v>
      </c>
      <c r="BG128" s="800"/>
      <c r="BH128" s="800"/>
      <c r="BI128" s="800"/>
      <c r="BJ128" s="800"/>
      <c r="BK128" s="800"/>
      <c r="BL128" s="823"/>
      <c r="BM128" s="799">
        <v>14.15</v>
      </c>
      <c r="BN128" s="800"/>
      <c r="BO128" s="800"/>
      <c r="BP128" s="800"/>
      <c r="BQ128" s="800"/>
      <c r="BR128" s="800"/>
      <c r="BS128" s="823"/>
      <c r="BT128" s="799">
        <v>20</v>
      </c>
      <c r="BU128" s="800"/>
      <c r="BV128" s="800"/>
      <c r="BW128" s="800"/>
      <c r="BX128" s="800"/>
      <c r="BY128" s="800"/>
      <c r="BZ128" s="801"/>
      <c r="CA128" s="249"/>
      <c r="CB128" s="249"/>
      <c r="CC128" s="249"/>
      <c r="CD128" s="249"/>
      <c r="CE128" s="249"/>
      <c r="CF128" s="249"/>
      <c r="CG128" s="226"/>
      <c r="CH128" s="226"/>
      <c r="CI128" s="226"/>
      <c r="CJ128" s="248"/>
      <c r="CK128" s="870"/>
      <c r="CL128" s="871"/>
      <c r="CM128" s="871"/>
      <c r="CN128" s="871"/>
      <c r="CO128" s="872"/>
      <c r="CP128" s="802" t="s">
        <v>464</v>
      </c>
      <c r="CQ128" s="743"/>
      <c r="CR128" s="743"/>
      <c r="CS128" s="743"/>
      <c r="CT128" s="743"/>
      <c r="CU128" s="743"/>
      <c r="CV128" s="743"/>
      <c r="CW128" s="743"/>
      <c r="CX128" s="743"/>
      <c r="CY128" s="743"/>
      <c r="CZ128" s="743"/>
      <c r="DA128" s="743"/>
      <c r="DB128" s="743"/>
      <c r="DC128" s="743"/>
      <c r="DD128" s="743"/>
      <c r="DE128" s="743"/>
      <c r="DF128" s="744"/>
      <c r="DG128" s="803" t="s">
        <v>122</v>
      </c>
      <c r="DH128" s="804"/>
      <c r="DI128" s="804"/>
      <c r="DJ128" s="804"/>
      <c r="DK128" s="804"/>
      <c r="DL128" s="804" t="s">
        <v>122</v>
      </c>
      <c r="DM128" s="804"/>
      <c r="DN128" s="804"/>
      <c r="DO128" s="804"/>
      <c r="DP128" s="804"/>
      <c r="DQ128" s="804" t="s">
        <v>122</v>
      </c>
      <c r="DR128" s="804"/>
      <c r="DS128" s="804"/>
      <c r="DT128" s="804"/>
      <c r="DU128" s="804"/>
      <c r="DV128" s="805" t="s">
        <v>122</v>
      </c>
      <c r="DW128" s="805"/>
      <c r="DX128" s="805"/>
      <c r="DY128" s="805"/>
      <c r="DZ128" s="806"/>
    </row>
    <row r="129" spans="1:131" s="224" customFormat="1" ht="26.25" customHeight="1" x14ac:dyDescent="0.15">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465</v>
      </c>
      <c r="X129" s="790"/>
      <c r="Y129" s="790"/>
      <c r="Z129" s="791"/>
      <c r="AA129" s="792">
        <v>6892795</v>
      </c>
      <c r="AB129" s="793"/>
      <c r="AC129" s="793"/>
      <c r="AD129" s="793"/>
      <c r="AE129" s="794"/>
      <c r="AF129" s="795">
        <v>6694720</v>
      </c>
      <c r="AG129" s="793"/>
      <c r="AH129" s="793"/>
      <c r="AI129" s="793"/>
      <c r="AJ129" s="794"/>
      <c r="AK129" s="795">
        <v>6710792</v>
      </c>
      <c r="AL129" s="793"/>
      <c r="AM129" s="793"/>
      <c r="AN129" s="793"/>
      <c r="AO129" s="794"/>
      <c r="AP129" s="796"/>
      <c r="AQ129" s="797"/>
      <c r="AR129" s="797"/>
      <c r="AS129" s="797"/>
      <c r="AT129" s="798"/>
      <c r="AU129" s="227"/>
      <c r="AV129" s="227"/>
      <c r="AW129" s="227"/>
      <c r="AX129" s="764" t="s">
        <v>466</v>
      </c>
      <c r="AY129" s="765"/>
      <c r="AZ129" s="765"/>
      <c r="BA129" s="765"/>
      <c r="BB129" s="765"/>
      <c r="BC129" s="765"/>
      <c r="BD129" s="765"/>
      <c r="BE129" s="766"/>
      <c r="BF129" s="783" t="s">
        <v>122</v>
      </c>
      <c r="BG129" s="784"/>
      <c r="BH129" s="784"/>
      <c r="BI129" s="784"/>
      <c r="BJ129" s="784"/>
      <c r="BK129" s="784"/>
      <c r="BL129" s="785"/>
      <c r="BM129" s="783">
        <v>19.149999999999999</v>
      </c>
      <c r="BN129" s="784"/>
      <c r="BO129" s="784"/>
      <c r="BP129" s="784"/>
      <c r="BQ129" s="784"/>
      <c r="BR129" s="784"/>
      <c r="BS129" s="785"/>
      <c r="BT129" s="783">
        <v>30</v>
      </c>
      <c r="BU129" s="784"/>
      <c r="BV129" s="784"/>
      <c r="BW129" s="784"/>
      <c r="BX129" s="784"/>
      <c r="BY129" s="784"/>
      <c r="BZ129" s="786"/>
      <c r="CA129" s="250"/>
      <c r="CB129" s="250"/>
      <c r="CC129" s="250"/>
      <c r="CD129" s="250"/>
      <c r="CE129" s="250"/>
      <c r="CF129" s="250"/>
      <c r="CG129" s="250"/>
      <c r="CH129" s="250"/>
      <c r="CI129" s="250"/>
      <c r="CJ129" s="250"/>
      <c r="CK129" s="250"/>
      <c r="CL129" s="250"/>
      <c r="CM129" s="250"/>
      <c r="CN129" s="250"/>
      <c r="CO129" s="250"/>
      <c r="CP129" s="250"/>
      <c r="CQ129" s="250"/>
      <c r="CR129" s="250"/>
      <c r="CS129" s="250"/>
      <c r="CT129" s="250"/>
      <c r="CU129" s="250"/>
      <c r="CV129" s="250"/>
      <c r="CW129" s="250"/>
      <c r="CX129" s="250"/>
      <c r="CY129" s="250"/>
      <c r="CZ129" s="250"/>
      <c r="DA129" s="250"/>
      <c r="DB129" s="250"/>
      <c r="DC129" s="250"/>
      <c r="DD129" s="250"/>
      <c r="DE129" s="250"/>
      <c r="DF129" s="250"/>
      <c r="DG129" s="250"/>
      <c r="DH129" s="250"/>
      <c r="DI129" s="250"/>
      <c r="DJ129" s="250"/>
      <c r="DK129" s="250"/>
      <c r="DL129" s="250"/>
      <c r="DM129" s="250"/>
      <c r="DN129" s="250"/>
      <c r="DO129" s="250"/>
      <c r="DP129" s="227"/>
      <c r="DQ129" s="227"/>
      <c r="DR129" s="227"/>
      <c r="DS129" s="227"/>
      <c r="DT129" s="227"/>
      <c r="DU129" s="227"/>
      <c r="DV129" s="227"/>
      <c r="DW129" s="227"/>
      <c r="DX129" s="227"/>
      <c r="DY129" s="227"/>
      <c r="DZ129" s="227"/>
    </row>
    <row r="130" spans="1:131" s="224" customFormat="1" ht="26.25" customHeight="1" x14ac:dyDescent="0.15">
      <c r="A130" s="787" t="s">
        <v>467</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468</v>
      </c>
      <c r="X130" s="790"/>
      <c r="Y130" s="790"/>
      <c r="Z130" s="791"/>
      <c r="AA130" s="792">
        <v>1550825</v>
      </c>
      <c r="AB130" s="793"/>
      <c r="AC130" s="793"/>
      <c r="AD130" s="793"/>
      <c r="AE130" s="794"/>
      <c r="AF130" s="795">
        <v>1549446</v>
      </c>
      <c r="AG130" s="793"/>
      <c r="AH130" s="793"/>
      <c r="AI130" s="793"/>
      <c r="AJ130" s="794"/>
      <c r="AK130" s="795">
        <v>1566100</v>
      </c>
      <c r="AL130" s="793"/>
      <c r="AM130" s="793"/>
      <c r="AN130" s="793"/>
      <c r="AO130" s="794"/>
      <c r="AP130" s="796"/>
      <c r="AQ130" s="797"/>
      <c r="AR130" s="797"/>
      <c r="AS130" s="797"/>
      <c r="AT130" s="798"/>
      <c r="AU130" s="227"/>
      <c r="AV130" s="227"/>
      <c r="AW130" s="227"/>
      <c r="AX130" s="764" t="s">
        <v>469</v>
      </c>
      <c r="AY130" s="765"/>
      <c r="AZ130" s="765"/>
      <c r="BA130" s="765"/>
      <c r="BB130" s="765"/>
      <c r="BC130" s="765"/>
      <c r="BD130" s="765"/>
      <c r="BE130" s="766"/>
      <c r="BF130" s="767">
        <v>12.7</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50"/>
      <c r="CB130" s="250"/>
      <c r="CC130" s="250"/>
      <c r="CD130" s="250"/>
      <c r="CE130" s="250"/>
      <c r="CF130" s="250"/>
      <c r="CG130" s="250"/>
      <c r="CH130" s="250"/>
      <c r="CI130" s="250"/>
      <c r="CJ130" s="250"/>
      <c r="CK130" s="250"/>
      <c r="CL130" s="250"/>
      <c r="CM130" s="250"/>
      <c r="CN130" s="250"/>
      <c r="CO130" s="250"/>
      <c r="CP130" s="250"/>
      <c r="CQ130" s="250"/>
      <c r="CR130" s="250"/>
      <c r="CS130" s="250"/>
      <c r="CT130" s="250"/>
      <c r="CU130" s="250"/>
      <c r="CV130" s="250"/>
      <c r="CW130" s="250"/>
      <c r="CX130" s="250"/>
      <c r="CY130" s="250"/>
      <c r="CZ130" s="250"/>
      <c r="DA130" s="250"/>
      <c r="DB130" s="250"/>
      <c r="DC130" s="250"/>
      <c r="DD130" s="250"/>
      <c r="DE130" s="250"/>
      <c r="DF130" s="250"/>
      <c r="DG130" s="250"/>
      <c r="DH130" s="250"/>
      <c r="DI130" s="250"/>
      <c r="DJ130" s="250"/>
      <c r="DK130" s="250"/>
      <c r="DL130" s="250"/>
      <c r="DM130" s="250"/>
      <c r="DN130" s="250"/>
      <c r="DO130" s="250"/>
      <c r="DP130" s="227"/>
      <c r="DQ130" s="227"/>
      <c r="DR130" s="227"/>
      <c r="DS130" s="227"/>
      <c r="DT130" s="227"/>
      <c r="DU130" s="227"/>
      <c r="DV130" s="227"/>
      <c r="DW130" s="227"/>
      <c r="DX130" s="227"/>
      <c r="DY130" s="227"/>
      <c r="DZ130" s="227"/>
    </row>
    <row r="131" spans="1:131" s="224" customFormat="1" ht="26.25" customHeight="1" thickBot="1" x14ac:dyDescent="0.2">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470</v>
      </c>
      <c r="X131" s="774"/>
      <c r="Y131" s="774"/>
      <c r="Z131" s="775"/>
      <c r="AA131" s="776">
        <v>5341970</v>
      </c>
      <c r="AB131" s="777"/>
      <c r="AC131" s="777"/>
      <c r="AD131" s="777"/>
      <c r="AE131" s="778"/>
      <c r="AF131" s="779">
        <v>5145274</v>
      </c>
      <c r="AG131" s="777"/>
      <c r="AH131" s="777"/>
      <c r="AI131" s="777"/>
      <c r="AJ131" s="778"/>
      <c r="AK131" s="779">
        <v>5144692</v>
      </c>
      <c r="AL131" s="777"/>
      <c r="AM131" s="777"/>
      <c r="AN131" s="777"/>
      <c r="AO131" s="778"/>
      <c r="AP131" s="780"/>
      <c r="AQ131" s="781"/>
      <c r="AR131" s="781"/>
      <c r="AS131" s="781"/>
      <c r="AT131" s="782"/>
      <c r="AU131" s="227"/>
      <c r="AV131" s="227"/>
      <c r="AW131" s="227"/>
      <c r="AX131" s="742" t="s">
        <v>471</v>
      </c>
      <c r="AY131" s="743"/>
      <c r="AZ131" s="743"/>
      <c r="BA131" s="743"/>
      <c r="BB131" s="743"/>
      <c r="BC131" s="743"/>
      <c r="BD131" s="743"/>
      <c r="BE131" s="744"/>
      <c r="BF131" s="745">
        <v>130.80000000000001</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50"/>
      <c r="CB131" s="250"/>
      <c r="CC131" s="250"/>
      <c r="CD131" s="250"/>
      <c r="CE131" s="250"/>
      <c r="CF131" s="250"/>
      <c r="CG131" s="250"/>
      <c r="CH131" s="250"/>
      <c r="CI131" s="250"/>
      <c r="CJ131" s="250"/>
      <c r="CK131" s="250"/>
      <c r="CL131" s="250"/>
      <c r="CM131" s="250"/>
      <c r="CN131" s="250"/>
      <c r="CO131" s="250"/>
      <c r="CP131" s="250"/>
      <c r="CQ131" s="250"/>
      <c r="CR131" s="250"/>
      <c r="CS131" s="250"/>
      <c r="CT131" s="250"/>
      <c r="CU131" s="250"/>
      <c r="CV131" s="250"/>
      <c r="CW131" s="250"/>
      <c r="CX131" s="250"/>
      <c r="CY131" s="250"/>
      <c r="CZ131" s="250"/>
      <c r="DA131" s="250"/>
      <c r="DB131" s="250"/>
      <c r="DC131" s="250"/>
      <c r="DD131" s="250"/>
      <c r="DE131" s="250"/>
      <c r="DF131" s="250"/>
      <c r="DG131" s="250"/>
      <c r="DH131" s="250"/>
      <c r="DI131" s="250"/>
      <c r="DJ131" s="250"/>
      <c r="DK131" s="250"/>
      <c r="DL131" s="250"/>
      <c r="DM131" s="250"/>
      <c r="DN131" s="250"/>
      <c r="DO131" s="250"/>
      <c r="DP131" s="227"/>
      <c r="DQ131" s="227"/>
      <c r="DR131" s="227"/>
      <c r="DS131" s="227"/>
      <c r="DT131" s="227"/>
      <c r="DU131" s="227"/>
      <c r="DV131" s="227"/>
      <c r="DW131" s="227"/>
      <c r="DX131" s="227"/>
      <c r="DY131" s="227"/>
      <c r="DZ131" s="227"/>
    </row>
    <row r="132" spans="1:131" s="224" customFormat="1" ht="26.25" customHeight="1" x14ac:dyDescent="0.15">
      <c r="A132" s="751" t="s">
        <v>472</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473</v>
      </c>
      <c r="W132" s="755"/>
      <c r="X132" s="755"/>
      <c r="Y132" s="755"/>
      <c r="Z132" s="756"/>
      <c r="AA132" s="757">
        <v>11.99424557</v>
      </c>
      <c r="AB132" s="758"/>
      <c r="AC132" s="758"/>
      <c r="AD132" s="758"/>
      <c r="AE132" s="759"/>
      <c r="AF132" s="760">
        <v>13.886840619999999</v>
      </c>
      <c r="AG132" s="758"/>
      <c r="AH132" s="758"/>
      <c r="AI132" s="758"/>
      <c r="AJ132" s="759"/>
      <c r="AK132" s="760">
        <v>12.3693119</v>
      </c>
      <c r="AL132" s="758"/>
      <c r="AM132" s="758"/>
      <c r="AN132" s="758"/>
      <c r="AO132" s="759"/>
      <c r="AP132" s="761"/>
      <c r="AQ132" s="762"/>
      <c r="AR132" s="762"/>
      <c r="AS132" s="762"/>
      <c r="AT132" s="763"/>
      <c r="AU132" s="251"/>
      <c r="AV132" s="227"/>
      <c r="AW132" s="227"/>
      <c r="AX132" s="227"/>
      <c r="AY132" s="227"/>
      <c r="AZ132" s="227"/>
      <c r="BA132" s="227"/>
      <c r="BB132" s="227"/>
      <c r="BC132" s="227"/>
      <c r="BD132" s="227"/>
      <c r="BE132" s="227"/>
      <c r="BF132" s="227"/>
      <c r="BG132" s="227"/>
      <c r="BH132" s="227"/>
      <c r="BI132" s="227"/>
      <c r="BJ132" s="227"/>
      <c r="BK132" s="227"/>
      <c r="BL132" s="227"/>
      <c r="BM132" s="227"/>
      <c r="BN132" s="227"/>
      <c r="BO132" s="227"/>
      <c r="BP132" s="227"/>
      <c r="BQ132" s="227"/>
      <c r="BR132" s="227"/>
      <c r="BS132" s="228"/>
      <c r="BT132" s="227"/>
      <c r="BU132" s="227"/>
      <c r="BV132" s="227"/>
      <c r="BW132" s="227"/>
      <c r="BX132" s="227"/>
      <c r="BY132" s="227"/>
      <c r="BZ132" s="227"/>
      <c r="CA132" s="250"/>
      <c r="CB132" s="250"/>
      <c r="CC132" s="250"/>
      <c r="CD132" s="250"/>
      <c r="CE132" s="250"/>
      <c r="CF132" s="250"/>
      <c r="CG132" s="250"/>
      <c r="CH132" s="250"/>
      <c r="CI132" s="250"/>
      <c r="CJ132" s="250"/>
      <c r="CK132" s="250"/>
      <c r="CL132" s="250"/>
      <c r="CM132" s="250"/>
      <c r="CN132" s="250"/>
      <c r="CO132" s="250"/>
      <c r="CP132" s="250"/>
      <c r="CQ132" s="250"/>
      <c r="CR132" s="250"/>
      <c r="CS132" s="250"/>
      <c r="CT132" s="250"/>
      <c r="CU132" s="250"/>
      <c r="CV132" s="250"/>
      <c r="CW132" s="250"/>
      <c r="CX132" s="250"/>
      <c r="CY132" s="250"/>
      <c r="CZ132" s="250"/>
      <c r="DA132" s="250"/>
      <c r="DB132" s="250"/>
      <c r="DC132" s="250"/>
      <c r="DD132" s="250"/>
      <c r="DE132" s="250"/>
      <c r="DF132" s="250"/>
      <c r="DG132" s="250"/>
      <c r="DH132" s="250"/>
      <c r="DI132" s="250"/>
      <c r="DJ132" s="250"/>
      <c r="DK132" s="250"/>
      <c r="DL132" s="250"/>
      <c r="DM132" s="250"/>
      <c r="DN132" s="250"/>
      <c r="DO132" s="250"/>
      <c r="DP132" s="227"/>
      <c r="DQ132" s="227"/>
      <c r="DR132" s="227"/>
      <c r="DS132" s="227"/>
      <c r="DT132" s="227"/>
      <c r="DU132" s="227"/>
      <c r="DV132" s="227"/>
      <c r="DW132" s="227"/>
      <c r="DX132" s="227"/>
      <c r="DY132" s="227"/>
      <c r="DZ132" s="227"/>
    </row>
    <row r="133" spans="1:131" s="224" customFormat="1" ht="26.25" customHeight="1" thickBot="1" x14ac:dyDescent="0.2">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474</v>
      </c>
      <c r="W133" s="734"/>
      <c r="X133" s="734"/>
      <c r="Y133" s="734"/>
      <c r="Z133" s="735"/>
      <c r="AA133" s="736">
        <v>12</v>
      </c>
      <c r="AB133" s="737"/>
      <c r="AC133" s="737"/>
      <c r="AD133" s="737"/>
      <c r="AE133" s="738"/>
      <c r="AF133" s="736">
        <v>12.6</v>
      </c>
      <c r="AG133" s="737"/>
      <c r="AH133" s="737"/>
      <c r="AI133" s="737"/>
      <c r="AJ133" s="738"/>
      <c r="AK133" s="736">
        <v>12.7</v>
      </c>
      <c r="AL133" s="737"/>
      <c r="AM133" s="737"/>
      <c r="AN133" s="737"/>
      <c r="AO133" s="738"/>
      <c r="AP133" s="739"/>
      <c r="AQ133" s="740"/>
      <c r="AR133" s="740"/>
      <c r="AS133" s="740"/>
      <c r="AT133" s="741"/>
      <c r="AU133" s="227"/>
      <c r="AV133" s="227"/>
      <c r="AW133" s="227"/>
      <c r="AX133" s="227"/>
      <c r="AY133" s="227"/>
      <c r="AZ133" s="227"/>
      <c r="BA133" s="227"/>
      <c r="BB133" s="227"/>
      <c r="BC133" s="227"/>
      <c r="BD133" s="227"/>
      <c r="BE133" s="227"/>
      <c r="BF133" s="227"/>
      <c r="BG133" s="227"/>
      <c r="BH133" s="227"/>
      <c r="BI133" s="227"/>
      <c r="BJ133" s="227"/>
      <c r="BK133" s="227"/>
      <c r="BL133" s="227"/>
      <c r="BM133" s="227"/>
      <c r="BN133" s="250"/>
      <c r="BO133" s="250"/>
      <c r="BP133" s="250"/>
      <c r="BQ133" s="250"/>
      <c r="BR133" s="250"/>
      <c r="BS133" s="250"/>
      <c r="BT133" s="250"/>
      <c r="BU133" s="250"/>
      <c r="BV133" s="250"/>
      <c r="BW133" s="250"/>
      <c r="BX133" s="250"/>
      <c r="BY133" s="250"/>
      <c r="BZ133" s="250"/>
      <c r="CA133" s="250"/>
      <c r="CB133" s="250"/>
      <c r="CC133" s="250"/>
      <c r="CD133" s="250"/>
      <c r="CE133" s="250"/>
      <c r="CF133" s="250"/>
      <c r="CG133" s="250"/>
      <c r="CH133" s="250"/>
      <c r="CI133" s="250"/>
      <c r="CJ133" s="250"/>
      <c r="CK133" s="250"/>
      <c r="CL133" s="250"/>
      <c r="CM133" s="250"/>
      <c r="CN133" s="250"/>
      <c r="CO133" s="250"/>
      <c r="CP133" s="250"/>
      <c r="CQ133" s="250"/>
      <c r="CR133" s="250"/>
      <c r="CS133" s="250"/>
      <c r="CT133" s="250"/>
      <c r="CU133" s="250"/>
      <c r="CV133" s="250"/>
      <c r="CW133" s="250"/>
      <c r="CX133" s="250"/>
      <c r="CY133" s="250"/>
      <c r="CZ133" s="250"/>
      <c r="DA133" s="250"/>
      <c r="DB133" s="250"/>
      <c r="DC133" s="250"/>
      <c r="DD133" s="250"/>
      <c r="DE133" s="250"/>
      <c r="DF133" s="250"/>
      <c r="DG133" s="250"/>
      <c r="DH133" s="250"/>
      <c r="DI133" s="250"/>
      <c r="DJ133" s="250"/>
      <c r="DK133" s="250"/>
      <c r="DL133" s="250"/>
      <c r="DM133" s="250"/>
      <c r="DN133" s="250"/>
      <c r="DO133" s="250"/>
      <c r="DP133" s="227"/>
      <c r="DQ133" s="227"/>
      <c r="DR133" s="227"/>
      <c r="DS133" s="227"/>
      <c r="DT133" s="227"/>
      <c r="DU133" s="227"/>
      <c r="DV133" s="227"/>
      <c r="DW133" s="227"/>
      <c r="DX133" s="227"/>
      <c r="DY133" s="227"/>
      <c r="DZ133" s="227"/>
    </row>
    <row r="134" spans="1:131" ht="11.25" customHeight="1" x14ac:dyDescent="0.15">
      <c r="A134" s="252"/>
      <c r="B134" s="252"/>
      <c r="C134" s="252"/>
      <c r="D134" s="252"/>
      <c r="E134" s="252"/>
      <c r="F134" s="252"/>
      <c r="G134" s="252"/>
      <c r="H134" s="252"/>
      <c r="I134" s="252"/>
      <c r="J134" s="252"/>
      <c r="K134" s="252"/>
      <c r="L134" s="252"/>
      <c r="M134" s="252"/>
      <c r="N134" s="252"/>
      <c r="O134" s="252"/>
      <c r="P134" s="252"/>
      <c r="Q134" s="252"/>
      <c r="R134" s="252"/>
      <c r="S134" s="252"/>
      <c r="T134" s="252"/>
      <c r="U134" s="252"/>
      <c r="V134" s="252"/>
      <c r="W134" s="252"/>
      <c r="X134" s="252"/>
      <c r="Y134" s="252"/>
      <c r="Z134" s="252"/>
      <c r="AA134" s="252"/>
      <c r="AB134" s="252"/>
      <c r="AC134" s="252"/>
      <c r="AD134" s="252"/>
      <c r="AE134" s="252"/>
      <c r="AF134" s="252"/>
      <c r="AG134" s="252"/>
      <c r="AH134" s="252"/>
      <c r="AI134" s="252"/>
      <c r="AJ134" s="252"/>
      <c r="AK134" s="252"/>
      <c r="AL134" s="252"/>
      <c r="AM134" s="252"/>
      <c r="AN134" s="252"/>
      <c r="AO134" s="252"/>
      <c r="AP134" s="252"/>
      <c r="AQ134" s="252"/>
      <c r="AR134" s="252"/>
      <c r="AS134" s="252"/>
      <c r="AT134" s="252"/>
      <c r="AU134" s="227"/>
      <c r="AV134" s="227"/>
      <c r="AW134" s="227"/>
      <c r="AX134" s="227"/>
      <c r="AY134" s="227"/>
      <c r="AZ134" s="227"/>
      <c r="BA134" s="227"/>
      <c r="BB134" s="227"/>
      <c r="BC134" s="227"/>
      <c r="BD134" s="227"/>
      <c r="BE134" s="227"/>
      <c r="BF134" s="227"/>
      <c r="BG134" s="227"/>
      <c r="BH134" s="227"/>
      <c r="BI134" s="227"/>
      <c r="BJ134" s="227"/>
      <c r="BK134" s="227"/>
      <c r="BL134" s="227"/>
      <c r="BM134" s="227"/>
      <c r="BN134" s="250"/>
      <c r="BO134" s="250"/>
      <c r="BP134" s="250"/>
      <c r="BQ134" s="250"/>
      <c r="BR134" s="250"/>
      <c r="BS134" s="250"/>
      <c r="BT134" s="250"/>
      <c r="BU134" s="250"/>
      <c r="BV134" s="250"/>
      <c r="BW134" s="250"/>
      <c r="BX134" s="250"/>
      <c r="BY134" s="250"/>
      <c r="BZ134" s="250"/>
      <c r="CA134" s="250"/>
      <c r="CB134" s="250"/>
      <c r="CC134" s="250"/>
      <c r="CD134" s="250"/>
      <c r="CE134" s="250"/>
      <c r="CF134" s="250"/>
      <c r="CG134" s="250"/>
      <c r="CH134" s="250"/>
      <c r="CI134" s="250"/>
      <c r="CJ134" s="250"/>
      <c r="CK134" s="250"/>
      <c r="CL134" s="250"/>
      <c r="CM134" s="250"/>
      <c r="CN134" s="250"/>
      <c r="CO134" s="250"/>
      <c r="CP134" s="250"/>
      <c r="CQ134" s="250"/>
      <c r="CR134" s="250"/>
      <c r="CS134" s="250"/>
      <c r="CT134" s="250"/>
      <c r="CU134" s="250"/>
      <c r="CV134" s="250"/>
      <c r="CW134" s="250"/>
      <c r="CX134" s="250"/>
      <c r="CY134" s="250"/>
      <c r="CZ134" s="250"/>
      <c r="DA134" s="250"/>
      <c r="DB134" s="250"/>
      <c r="DC134" s="250"/>
      <c r="DD134" s="250"/>
      <c r="DE134" s="250"/>
      <c r="DF134" s="250"/>
      <c r="DG134" s="250"/>
      <c r="DH134" s="250"/>
      <c r="DI134" s="250"/>
      <c r="DJ134" s="250"/>
      <c r="DK134" s="250"/>
      <c r="DL134" s="250"/>
      <c r="DM134" s="250"/>
      <c r="DN134" s="250"/>
      <c r="DO134" s="250"/>
      <c r="DP134" s="227"/>
      <c r="DQ134" s="227"/>
      <c r="DR134" s="227"/>
      <c r="DS134" s="227"/>
      <c r="DT134" s="227"/>
      <c r="DU134" s="227"/>
      <c r="DV134" s="227"/>
      <c r="DW134" s="227"/>
      <c r="DX134" s="227"/>
      <c r="DY134" s="227"/>
      <c r="DZ134" s="227"/>
      <c r="EA134" s="224"/>
    </row>
    <row r="135" spans="1:131" ht="14.25" hidden="1" x14ac:dyDescent="0.15">
      <c r="AU135" s="252"/>
      <c r="AV135" s="252"/>
      <c r="AW135" s="252"/>
      <c r="AX135" s="252"/>
      <c r="AY135" s="252"/>
      <c r="AZ135" s="252"/>
      <c r="BA135" s="252"/>
      <c r="BB135" s="252"/>
      <c r="BC135" s="252"/>
      <c r="BD135" s="252"/>
      <c r="BE135" s="252"/>
      <c r="BF135" s="252"/>
      <c r="BG135" s="252"/>
      <c r="BH135" s="252"/>
      <c r="BI135" s="252"/>
      <c r="BJ135" s="252"/>
      <c r="BK135" s="252"/>
      <c r="BL135" s="252"/>
      <c r="BM135" s="252"/>
      <c r="BN135" s="252"/>
      <c r="BO135" s="252"/>
      <c r="BP135" s="252"/>
      <c r="BQ135" s="252"/>
      <c r="BR135" s="252"/>
      <c r="BS135" s="252"/>
      <c r="BT135" s="252"/>
      <c r="BU135" s="252"/>
      <c r="BV135" s="252"/>
      <c r="BW135" s="252"/>
      <c r="BX135" s="252"/>
      <c r="BY135" s="252"/>
      <c r="BZ135" s="252"/>
      <c r="CA135" s="252"/>
      <c r="CB135" s="252"/>
      <c r="CC135" s="252"/>
      <c r="CD135" s="252"/>
      <c r="CE135" s="252"/>
      <c r="CF135" s="252"/>
      <c r="CG135" s="252"/>
      <c r="CH135" s="252"/>
      <c r="CI135" s="252"/>
      <c r="CJ135" s="252"/>
      <c r="CK135" s="252"/>
      <c r="CL135" s="252"/>
      <c r="CM135" s="252"/>
      <c r="CN135" s="252"/>
      <c r="CO135" s="252"/>
      <c r="CP135" s="252"/>
      <c r="CQ135" s="252"/>
      <c r="CR135" s="252"/>
      <c r="CS135" s="252"/>
      <c r="CT135" s="252"/>
      <c r="CU135" s="252"/>
      <c r="CV135" s="252"/>
      <c r="CW135" s="252"/>
      <c r="CX135" s="252"/>
      <c r="CY135" s="252"/>
      <c r="CZ135" s="252"/>
      <c r="DA135" s="252"/>
      <c r="DB135" s="252"/>
      <c r="DC135" s="252"/>
      <c r="DD135" s="252"/>
      <c r="DE135" s="252"/>
      <c r="DF135" s="252"/>
      <c r="DG135" s="252"/>
      <c r="DH135" s="252"/>
      <c r="DI135" s="252"/>
      <c r="DJ135" s="252"/>
      <c r="DK135" s="252"/>
      <c r="DL135" s="252"/>
      <c r="DM135" s="252"/>
      <c r="DN135" s="252"/>
      <c r="DO135" s="252"/>
      <c r="DP135" s="252"/>
      <c r="DQ135" s="252"/>
      <c r="DR135" s="252"/>
      <c r="DS135" s="252"/>
      <c r="DT135" s="252"/>
      <c r="DU135" s="252"/>
      <c r="DV135" s="252"/>
      <c r="DW135" s="252"/>
      <c r="DX135" s="252"/>
      <c r="DY135" s="252"/>
      <c r="DZ135" s="252"/>
    </row>
  </sheetData>
  <sheetProtection algorithmName="SHA-512" hashValue="ZbPONfQ+DsVwOC4XpBkJ/8T/nqc0AdLqj1OQQ5Ey9C9fthyIYJx+eWXFSLdBhICelkd/ccamZnKMf9QxTLkTCw==" saltValue="Ke5UqrxFnkixDh/1sST+o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254" customWidth="1"/>
    <col min="121" max="121" width="0" style="253" hidden="1" customWidth="1"/>
    <col min="122" max="16384" width="9" style="253" hidden="1"/>
  </cols>
  <sheetData>
    <row r="1" spans="1:120" x14ac:dyDescent="0.15">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53"/>
    </row>
    <row r="17" spans="119:120" x14ac:dyDescent="0.15">
      <c r="DP17" s="253"/>
    </row>
    <row r="18" spans="119:120" x14ac:dyDescent="0.15"/>
    <row r="19" spans="119:120" x14ac:dyDescent="0.15"/>
    <row r="20" spans="119:120" x14ac:dyDescent="0.15">
      <c r="DO20" s="253"/>
      <c r="DP20" s="253"/>
    </row>
    <row r="21" spans="119:120" x14ac:dyDescent="0.15">
      <c r="DP21" s="253"/>
    </row>
    <row r="22" spans="119:120" x14ac:dyDescent="0.15"/>
    <row r="23" spans="119:120" x14ac:dyDescent="0.15">
      <c r="DO23" s="253"/>
      <c r="DP23" s="253"/>
    </row>
    <row r="24" spans="119:120" x14ac:dyDescent="0.15">
      <c r="DP24" s="253"/>
    </row>
    <row r="25" spans="119:120" x14ac:dyDescent="0.15">
      <c r="DP25" s="253"/>
    </row>
    <row r="26" spans="119:120" x14ac:dyDescent="0.15">
      <c r="DO26" s="253"/>
      <c r="DP26" s="253"/>
    </row>
    <row r="27" spans="119:120" x14ac:dyDescent="0.15"/>
    <row r="28" spans="119:120" x14ac:dyDescent="0.15">
      <c r="DO28" s="253"/>
      <c r="DP28" s="253"/>
    </row>
    <row r="29" spans="119:120" x14ac:dyDescent="0.15">
      <c r="DP29" s="253"/>
    </row>
    <row r="30" spans="119:120" x14ac:dyDescent="0.15"/>
    <row r="31" spans="119:120" x14ac:dyDescent="0.15">
      <c r="DO31" s="253"/>
      <c r="DP31" s="253"/>
    </row>
    <row r="32" spans="119:120" x14ac:dyDescent="0.15"/>
    <row r="33" spans="98:120" x14ac:dyDescent="0.15">
      <c r="DO33" s="253"/>
      <c r="DP33" s="253"/>
    </row>
    <row r="34" spans="98:120" x14ac:dyDescent="0.15">
      <c r="DM34" s="253"/>
    </row>
    <row r="35" spans="98:120" x14ac:dyDescent="0.15">
      <c r="CT35" s="253"/>
      <c r="CU35" s="253"/>
      <c r="CV35" s="253"/>
      <c r="CY35" s="253"/>
      <c r="CZ35" s="253"/>
      <c r="DA35" s="253"/>
      <c r="DD35" s="253"/>
      <c r="DE35" s="253"/>
      <c r="DF35" s="253"/>
      <c r="DI35" s="253"/>
      <c r="DJ35" s="253"/>
      <c r="DK35" s="253"/>
      <c r="DM35" s="253"/>
      <c r="DN35" s="253"/>
      <c r="DO35" s="253"/>
      <c r="DP35" s="253"/>
    </row>
    <row r="36" spans="98:120" x14ac:dyDescent="0.15"/>
    <row r="37" spans="98:120" x14ac:dyDescent="0.15">
      <c r="CW37" s="253"/>
      <c r="DB37" s="253"/>
      <c r="DG37" s="253"/>
      <c r="DL37" s="253"/>
      <c r="DP37" s="253"/>
    </row>
    <row r="38" spans="98:120" x14ac:dyDescent="0.15">
      <c r="CT38" s="253"/>
      <c r="CU38" s="253"/>
      <c r="CV38" s="253"/>
      <c r="CW38" s="253"/>
      <c r="CY38" s="253"/>
      <c r="CZ38" s="253"/>
      <c r="DA38" s="253"/>
      <c r="DB38" s="253"/>
      <c r="DD38" s="253"/>
      <c r="DE38" s="253"/>
      <c r="DF38" s="253"/>
      <c r="DG38" s="253"/>
      <c r="DI38" s="253"/>
      <c r="DJ38" s="253"/>
      <c r="DK38" s="253"/>
      <c r="DL38" s="253"/>
      <c r="DN38" s="253"/>
      <c r="DO38" s="253"/>
      <c r="DP38" s="253"/>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53"/>
      <c r="DO49" s="253"/>
      <c r="DP49" s="253"/>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53"/>
      <c r="CS63" s="253"/>
      <c r="CX63" s="253"/>
      <c r="DC63" s="253"/>
      <c r="DH63" s="253"/>
    </row>
    <row r="64" spans="22:120" x14ac:dyDescent="0.15">
      <c r="V64" s="253"/>
    </row>
    <row r="65" spans="15:120" x14ac:dyDescent="0.15">
      <c r="X65" s="253"/>
      <c r="Z65" s="253"/>
      <c r="AA65" s="253"/>
      <c r="AB65" s="253"/>
      <c r="AC65" s="253"/>
      <c r="AD65" s="253"/>
      <c r="AE65" s="253"/>
      <c r="AF65" s="253"/>
      <c r="AG65" s="253"/>
      <c r="AH65" s="253"/>
      <c r="AI65" s="253"/>
      <c r="AJ65" s="253"/>
      <c r="AK65" s="253"/>
      <c r="AL65" s="253"/>
      <c r="AM65" s="253"/>
      <c r="AN65" s="253"/>
      <c r="AO65" s="253"/>
      <c r="AP65" s="253"/>
      <c r="AQ65" s="253"/>
      <c r="AR65" s="253"/>
      <c r="AS65" s="253"/>
      <c r="AT65" s="253"/>
      <c r="AU65" s="253"/>
      <c r="AV65" s="253"/>
      <c r="AW65" s="253"/>
      <c r="AX65" s="253"/>
      <c r="AY65" s="253"/>
      <c r="AZ65" s="253"/>
      <c r="BA65" s="253"/>
      <c r="BB65" s="253"/>
      <c r="BC65" s="253"/>
      <c r="BD65" s="253"/>
      <c r="BE65" s="253"/>
      <c r="BF65" s="253"/>
      <c r="BG65" s="253"/>
      <c r="BH65" s="253"/>
      <c r="BI65" s="253"/>
      <c r="BJ65" s="253"/>
      <c r="BK65" s="253"/>
      <c r="BL65" s="253"/>
      <c r="BM65" s="253"/>
      <c r="BN65" s="253"/>
      <c r="BO65" s="253"/>
      <c r="BP65" s="253"/>
      <c r="BQ65" s="253"/>
      <c r="BR65" s="253"/>
      <c r="BS65" s="253"/>
      <c r="BT65" s="253"/>
      <c r="BU65" s="253"/>
      <c r="BV65" s="253"/>
      <c r="BW65" s="253"/>
      <c r="BX65" s="253"/>
      <c r="BY65" s="253"/>
      <c r="BZ65" s="253"/>
      <c r="CA65" s="253"/>
      <c r="CB65" s="253"/>
      <c r="CC65" s="253"/>
      <c r="CD65" s="253"/>
      <c r="CE65" s="253"/>
      <c r="CF65" s="253"/>
      <c r="CG65" s="253"/>
      <c r="CH65" s="253"/>
      <c r="CI65" s="253"/>
      <c r="CJ65" s="253"/>
      <c r="CK65" s="253"/>
      <c r="CL65" s="253"/>
      <c r="CM65" s="253"/>
      <c r="CN65" s="253"/>
      <c r="CO65" s="253"/>
      <c r="CP65" s="253"/>
      <c r="CQ65" s="253"/>
      <c r="CR65" s="253"/>
      <c r="CU65" s="253"/>
      <c r="CZ65" s="253"/>
      <c r="DE65" s="253"/>
      <c r="DJ65" s="253"/>
    </row>
    <row r="66" spans="15:120" x14ac:dyDescent="0.15">
      <c r="Q66" s="253"/>
      <c r="S66" s="253"/>
      <c r="U66" s="253"/>
      <c r="DM66" s="253"/>
    </row>
    <row r="67" spans="15:120" x14ac:dyDescent="0.15">
      <c r="O67" s="253"/>
      <c r="P67" s="253"/>
      <c r="R67" s="253"/>
      <c r="T67" s="253"/>
      <c r="Y67" s="253"/>
      <c r="CT67" s="253"/>
      <c r="CV67" s="253"/>
      <c r="CW67" s="253"/>
      <c r="CY67" s="253"/>
      <c r="DA67" s="253"/>
      <c r="DB67" s="253"/>
      <c r="DD67" s="253"/>
      <c r="DF67" s="253"/>
      <c r="DG67" s="253"/>
      <c r="DI67" s="253"/>
      <c r="DK67" s="253"/>
      <c r="DL67" s="253"/>
      <c r="DN67" s="253"/>
      <c r="DO67" s="253"/>
      <c r="DP67" s="253"/>
    </row>
    <row r="68" spans="15:120" x14ac:dyDescent="0.15"/>
    <row r="69" spans="15:120" x14ac:dyDescent="0.15"/>
    <row r="70" spans="15:120" x14ac:dyDescent="0.15"/>
    <row r="71" spans="15:120" x14ac:dyDescent="0.15"/>
    <row r="72" spans="15:120" x14ac:dyDescent="0.15">
      <c r="DP72" s="253"/>
    </row>
    <row r="73" spans="15:120" x14ac:dyDescent="0.15">
      <c r="DP73" s="253"/>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53"/>
      <c r="CX96" s="253"/>
      <c r="DC96" s="253"/>
      <c r="DH96" s="253"/>
    </row>
    <row r="97" spans="24:120" x14ac:dyDescent="0.15">
      <c r="CS97" s="253"/>
      <c r="CX97" s="253"/>
      <c r="DC97" s="253"/>
      <c r="DH97" s="253"/>
      <c r="DP97" s="254" t="s">
        <v>475</v>
      </c>
    </row>
    <row r="98" spans="24:120" hidden="1" x14ac:dyDescent="0.15">
      <c r="CS98" s="253"/>
      <c r="CX98" s="253"/>
      <c r="DC98" s="253"/>
      <c r="DH98" s="253"/>
    </row>
    <row r="99" spans="24:120" hidden="1" x14ac:dyDescent="0.15">
      <c r="CS99" s="253"/>
      <c r="CX99" s="253"/>
      <c r="DC99" s="253"/>
      <c r="DH99" s="253"/>
    </row>
    <row r="101" spans="24:120" ht="12" hidden="1" customHeight="1" x14ac:dyDescent="0.15">
      <c r="X101" s="253"/>
      <c r="Y101" s="253"/>
      <c r="Z101" s="253"/>
      <c r="AA101" s="253"/>
      <c r="AB101" s="253"/>
      <c r="AC101" s="253"/>
      <c r="AD101" s="253"/>
      <c r="AE101" s="253"/>
      <c r="AF101" s="253"/>
      <c r="AG101" s="253"/>
      <c r="AH101" s="253"/>
      <c r="AI101" s="253"/>
      <c r="AJ101" s="253"/>
      <c r="AK101" s="253"/>
      <c r="AL101" s="253"/>
      <c r="AM101" s="253"/>
      <c r="AN101" s="253"/>
      <c r="AO101" s="253"/>
      <c r="AP101" s="253"/>
      <c r="AQ101" s="253"/>
      <c r="AR101" s="253"/>
      <c r="AS101" s="253"/>
      <c r="AT101" s="253"/>
      <c r="AU101" s="253"/>
      <c r="AV101" s="253"/>
      <c r="AW101" s="253"/>
      <c r="AX101" s="253"/>
      <c r="AY101" s="253"/>
      <c r="AZ101" s="253"/>
      <c r="BA101" s="253"/>
      <c r="BB101" s="253"/>
      <c r="BC101" s="253"/>
      <c r="BD101" s="253"/>
      <c r="BE101" s="253"/>
      <c r="BF101" s="253"/>
      <c r="BG101" s="253"/>
      <c r="BH101" s="253"/>
      <c r="BI101" s="253"/>
      <c r="BJ101" s="253"/>
      <c r="BK101" s="253"/>
      <c r="BL101" s="253"/>
      <c r="BM101" s="253"/>
      <c r="BN101" s="253"/>
      <c r="BO101" s="253"/>
      <c r="BP101" s="253"/>
      <c r="BQ101" s="253"/>
      <c r="BR101" s="253"/>
      <c r="BS101" s="253"/>
      <c r="BT101" s="253"/>
      <c r="BU101" s="253"/>
      <c r="BV101" s="253"/>
      <c r="BW101" s="253"/>
      <c r="BX101" s="253"/>
      <c r="BY101" s="253"/>
      <c r="BZ101" s="253"/>
      <c r="CA101" s="253"/>
      <c r="CB101" s="253"/>
      <c r="CC101" s="253"/>
      <c r="CD101" s="253"/>
      <c r="CE101" s="253"/>
      <c r="CF101" s="253"/>
      <c r="CG101" s="253"/>
      <c r="CH101" s="253"/>
      <c r="CI101" s="253"/>
      <c r="CJ101" s="253"/>
      <c r="CK101" s="253"/>
      <c r="CL101" s="253"/>
      <c r="CM101" s="253"/>
      <c r="CN101" s="253"/>
      <c r="CO101" s="253"/>
      <c r="CP101" s="253"/>
      <c r="CQ101" s="253"/>
      <c r="CR101" s="253"/>
      <c r="CU101" s="253"/>
      <c r="CZ101" s="253"/>
      <c r="DE101" s="253"/>
      <c r="DJ101" s="253"/>
    </row>
    <row r="102" spans="24:120" ht="1.5" hidden="1" customHeight="1" x14ac:dyDescent="0.15">
      <c r="CU102" s="253"/>
      <c r="CZ102" s="253"/>
      <c r="DE102" s="253"/>
      <c r="DJ102" s="253"/>
      <c r="DM102" s="253"/>
    </row>
    <row r="103" spans="24:120" hidden="1" x14ac:dyDescent="0.15">
      <c r="CT103" s="253"/>
      <c r="CV103" s="253"/>
      <c r="CW103" s="253"/>
      <c r="CY103" s="253"/>
      <c r="DA103" s="253"/>
      <c r="DB103" s="253"/>
      <c r="DD103" s="253"/>
      <c r="DF103" s="253"/>
      <c r="DG103" s="253"/>
      <c r="DI103" s="253"/>
      <c r="DK103" s="253"/>
      <c r="DL103" s="253"/>
      <c r="DM103" s="253"/>
      <c r="DN103" s="253"/>
      <c r="DO103" s="253"/>
      <c r="DP103" s="253"/>
    </row>
    <row r="104" spans="24:120" hidden="1" x14ac:dyDescent="0.15">
      <c r="CV104" s="253"/>
      <c r="CW104" s="253"/>
      <c r="DA104" s="253"/>
      <c r="DB104" s="253"/>
      <c r="DF104" s="253"/>
      <c r="DG104" s="253"/>
      <c r="DK104" s="253"/>
      <c r="DL104" s="253"/>
      <c r="DN104" s="253"/>
      <c r="DO104" s="253"/>
      <c r="DP104" s="253"/>
    </row>
    <row r="105" spans="24:120" ht="12.75" hidden="1" customHeight="1" x14ac:dyDescent="0.15"/>
  </sheetData>
  <sheetProtection algorithmName="SHA-512" hashValue="eUpHa4nyC+TGXVxaGy0cReuUv8SOUDTKzmBGkRxNv9yZnYg1XRIjSsuYi5XgknAGBGXe7o2os4hv4ceCN+H9Zg==" saltValue="mxELfmRrIx6f7V7iOg3+l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5" zoomScaleNormal="85" zoomScaleSheetLayoutView="55" workbookViewId="0"/>
  </sheetViews>
  <sheetFormatPr defaultColWidth="0" defaultRowHeight="13.5" customHeight="1" zeroHeight="1" x14ac:dyDescent="0.15"/>
  <cols>
    <col min="1" max="116" width="2.625" style="254" customWidth="1"/>
    <col min="117" max="16384" width="9" style="253" hidden="1"/>
  </cols>
  <sheetData>
    <row r="1" spans="2:116" x14ac:dyDescent="0.15">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row>
    <row r="2" spans="2:116" x14ac:dyDescent="0.15"/>
    <row r="3" spans="2:116" x14ac:dyDescent="0.15"/>
    <row r="4" spans="2:116" x14ac:dyDescent="0.15">
      <c r="R4" s="253"/>
      <c r="S4" s="253"/>
      <c r="T4" s="253"/>
      <c r="U4" s="253"/>
      <c r="V4" s="253"/>
      <c r="W4" s="253"/>
      <c r="X4" s="253"/>
      <c r="Y4" s="253"/>
      <c r="Z4" s="253"/>
      <c r="AA4" s="253"/>
      <c r="AB4" s="253"/>
      <c r="AC4" s="253"/>
      <c r="AD4" s="253"/>
      <c r="AE4" s="253"/>
      <c r="AF4" s="253"/>
      <c r="AG4" s="253"/>
      <c r="AH4" s="253"/>
      <c r="AI4" s="253"/>
      <c r="AJ4" s="253"/>
      <c r="AK4" s="253"/>
      <c r="AL4" s="253"/>
      <c r="AM4" s="253"/>
      <c r="AN4" s="253"/>
      <c r="AO4" s="253"/>
      <c r="AP4" s="253"/>
      <c r="AQ4" s="253"/>
      <c r="AR4" s="253"/>
      <c r="AS4" s="253"/>
      <c r="AT4" s="253"/>
      <c r="AU4" s="253"/>
      <c r="AV4" s="253"/>
      <c r="AW4" s="253"/>
      <c r="AX4" s="253"/>
      <c r="AY4" s="253"/>
      <c r="AZ4" s="253"/>
      <c r="BA4" s="253"/>
      <c r="BB4" s="253"/>
      <c r="BC4" s="253"/>
      <c r="BD4" s="253"/>
      <c r="BE4" s="253"/>
      <c r="BF4" s="253"/>
      <c r="BG4" s="253"/>
      <c r="BH4" s="253"/>
      <c r="BI4" s="253"/>
      <c r="BJ4" s="253"/>
      <c r="BK4" s="253"/>
      <c r="BL4" s="253"/>
      <c r="BM4" s="253"/>
      <c r="BN4" s="253"/>
      <c r="BO4" s="253"/>
      <c r="BP4" s="253"/>
      <c r="BQ4" s="253"/>
      <c r="BR4" s="253"/>
      <c r="BS4" s="253"/>
      <c r="BT4" s="253"/>
      <c r="BU4" s="253"/>
      <c r="BV4" s="253"/>
      <c r="BW4" s="253"/>
      <c r="BX4" s="253"/>
      <c r="BY4" s="253"/>
      <c r="BZ4" s="253"/>
      <c r="CA4" s="253"/>
      <c r="CB4" s="253"/>
      <c r="CC4" s="253"/>
      <c r="CD4" s="253"/>
      <c r="CE4" s="253"/>
      <c r="CF4" s="253"/>
      <c r="CG4" s="253"/>
      <c r="CH4" s="253"/>
      <c r="CI4" s="253"/>
      <c r="CJ4" s="253"/>
      <c r="CK4" s="253"/>
      <c r="CL4" s="253"/>
      <c r="CM4" s="253"/>
      <c r="CN4" s="253"/>
      <c r="CO4" s="253"/>
      <c r="CP4" s="253"/>
      <c r="CQ4" s="253"/>
      <c r="CR4" s="253"/>
      <c r="CS4" s="253"/>
      <c r="CT4" s="253"/>
      <c r="CU4" s="253"/>
      <c r="CV4" s="253"/>
      <c r="CW4" s="253"/>
      <c r="CX4" s="253"/>
      <c r="CY4" s="253"/>
      <c r="CZ4" s="253"/>
      <c r="DA4" s="253"/>
      <c r="DB4" s="253"/>
      <c r="DC4" s="253"/>
      <c r="DD4" s="253"/>
      <c r="DE4" s="253"/>
      <c r="DF4" s="253"/>
      <c r="DG4" s="253"/>
      <c r="DH4" s="253"/>
      <c r="DI4" s="253"/>
      <c r="DJ4" s="253"/>
      <c r="DK4" s="253"/>
      <c r="DL4" s="253"/>
    </row>
    <row r="5" spans="2:116" x14ac:dyDescent="0.15">
      <c r="R5" s="253"/>
      <c r="S5" s="253"/>
      <c r="T5" s="253"/>
      <c r="U5" s="253"/>
      <c r="V5" s="253"/>
      <c r="W5" s="253"/>
      <c r="X5" s="253"/>
      <c r="Y5" s="253"/>
      <c r="Z5" s="253"/>
      <c r="AA5" s="253"/>
      <c r="AB5" s="253"/>
      <c r="AC5" s="253"/>
      <c r="AD5" s="253"/>
      <c r="AE5" s="253"/>
      <c r="AF5" s="253"/>
      <c r="AG5" s="253"/>
      <c r="AH5" s="253"/>
      <c r="AI5" s="253"/>
      <c r="AJ5" s="253"/>
      <c r="AK5" s="253"/>
      <c r="AL5" s="253"/>
      <c r="AM5" s="253"/>
      <c r="AN5" s="253"/>
      <c r="AO5" s="253"/>
      <c r="AP5" s="253"/>
      <c r="AQ5" s="253"/>
      <c r="AR5" s="253"/>
      <c r="AS5" s="253"/>
      <c r="AT5" s="253"/>
      <c r="AU5" s="253"/>
      <c r="AV5" s="253"/>
      <c r="AW5" s="253"/>
      <c r="AX5" s="253"/>
      <c r="AY5" s="253"/>
      <c r="AZ5" s="253"/>
      <c r="BA5" s="253"/>
      <c r="BB5" s="253"/>
      <c r="BC5" s="253"/>
      <c r="BD5" s="253"/>
      <c r="BE5" s="253"/>
      <c r="BF5" s="253"/>
      <c r="BG5" s="253"/>
      <c r="BH5" s="253"/>
      <c r="BI5" s="253"/>
      <c r="BJ5" s="253"/>
      <c r="BK5" s="253"/>
      <c r="BL5" s="253"/>
      <c r="BM5" s="253"/>
      <c r="BN5" s="253"/>
      <c r="BO5" s="253"/>
      <c r="BP5" s="253"/>
      <c r="BQ5" s="253"/>
      <c r="BR5" s="253"/>
      <c r="BS5" s="253"/>
      <c r="BT5" s="253"/>
      <c r="BU5" s="253"/>
      <c r="BV5" s="253"/>
      <c r="BW5" s="253"/>
      <c r="BX5" s="253"/>
      <c r="BY5" s="253"/>
      <c r="BZ5" s="253"/>
      <c r="CA5" s="253"/>
      <c r="CB5" s="253"/>
      <c r="CC5" s="253"/>
      <c r="CD5" s="253"/>
      <c r="CE5" s="253"/>
      <c r="CF5" s="253"/>
      <c r="CG5" s="253"/>
      <c r="CH5" s="253"/>
      <c r="CI5" s="253"/>
      <c r="CJ5" s="253"/>
      <c r="CK5" s="253"/>
      <c r="CL5" s="253"/>
      <c r="CM5" s="253"/>
      <c r="CN5" s="253"/>
      <c r="CO5" s="253"/>
      <c r="CP5" s="253"/>
      <c r="CQ5" s="253"/>
      <c r="CR5" s="253"/>
      <c r="CS5" s="253"/>
      <c r="CT5" s="253"/>
      <c r="CU5" s="253"/>
      <c r="CV5" s="253"/>
      <c r="CW5" s="253"/>
      <c r="CX5" s="253"/>
      <c r="CY5" s="253"/>
      <c r="CZ5" s="253"/>
      <c r="DA5" s="253"/>
      <c r="DB5" s="253"/>
      <c r="DC5" s="253"/>
      <c r="DD5" s="253"/>
      <c r="DE5" s="253"/>
      <c r="DF5" s="253"/>
      <c r="DG5" s="253"/>
      <c r="DH5" s="253"/>
      <c r="DI5" s="253"/>
      <c r="DJ5" s="253"/>
      <c r="DK5" s="253"/>
      <c r="DL5" s="253"/>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53"/>
      <c r="J18" s="253"/>
      <c r="K18" s="253"/>
      <c r="L18" s="253"/>
      <c r="M18" s="253"/>
      <c r="N18" s="253"/>
      <c r="O18" s="253"/>
      <c r="P18" s="253"/>
      <c r="Q18" s="253"/>
      <c r="R18" s="253"/>
      <c r="S18" s="253"/>
      <c r="T18" s="253"/>
      <c r="U18" s="253"/>
      <c r="V18" s="253"/>
      <c r="W18" s="253"/>
      <c r="X18" s="253"/>
      <c r="Y18" s="253"/>
      <c r="Z18" s="253"/>
      <c r="AA18" s="253"/>
      <c r="AB18" s="253"/>
      <c r="AC18" s="253"/>
      <c r="AD18" s="253"/>
      <c r="AE18" s="253"/>
      <c r="AF18" s="253"/>
      <c r="AG18" s="253"/>
      <c r="AH18" s="253"/>
      <c r="AI18" s="253"/>
      <c r="AJ18" s="253"/>
      <c r="AK18" s="253"/>
      <c r="AL18" s="253"/>
      <c r="AM18" s="253"/>
      <c r="AN18" s="253"/>
      <c r="AO18" s="253"/>
      <c r="AP18" s="253"/>
      <c r="AQ18" s="253"/>
      <c r="AR18" s="253"/>
      <c r="AS18" s="253"/>
      <c r="AT18" s="253"/>
      <c r="AU18" s="253"/>
      <c r="AV18" s="253"/>
      <c r="AW18" s="253"/>
      <c r="AX18" s="253"/>
      <c r="AY18" s="253"/>
      <c r="AZ18" s="253"/>
      <c r="BA18" s="253"/>
      <c r="BB18" s="253"/>
      <c r="BC18" s="253"/>
      <c r="BD18" s="253"/>
      <c r="BE18" s="253"/>
      <c r="BF18" s="253"/>
      <c r="BG18" s="253"/>
      <c r="BH18" s="253"/>
      <c r="BI18" s="253"/>
      <c r="BJ18" s="253"/>
      <c r="BK18" s="253"/>
      <c r="BL18" s="253"/>
      <c r="BM18" s="253"/>
      <c r="BN18" s="253"/>
      <c r="BO18" s="253"/>
      <c r="BP18" s="253"/>
      <c r="BQ18" s="253"/>
      <c r="BR18" s="253"/>
      <c r="BS18" s="253"/>
      <c r="BT18" s="253"/>
      <c r="BU18" s="253"/>
      <c r="BV18" s="253"/>
      <c r="BW18" s="253"/>
      <c r="BX18" s="253"/>
      <c r="BY18" s="253"/>
      <c r="BZ18" s="253"/>
      <c r="CA18" s="253"/>
      <c r="CB18" s="253"/>
      <c r="CC18" s="253"/>
      <c r="CD18" s="253"/>
      <c r="CE18" s="253"/>
      <c r="CF18" s="253"/>
      <c r="CG18" s="253"/>
      <c r="CH18" s="253"/>
      <c r="CI18" s="253"/>
      <c r="CJ18" s="253"/>
      <c r="CK18" s="253"/>
      <c r="CL18" s="253"/>
      <c r="CM18" s="253"/>
      <c r="CN18" s="253"/>
      <c r="CO18" s="253"/>
      <c r="CP18" s="253"/>
      <c r="CQ18" s="253"/>
      <c r="CR18" s="253"/>
      <c r="CS18" s="253"/>
      <c r="CT18" s="253"/>
      <c r="CU18" s="253"/>
      <c r="CV18" s="253"/>
      <c r="CW18" s="253"/>
      <c r="CX18" s="253"/>
      <c r="CY18" s="253"/>
      <c r="CZ18" s="253"/>
      <c r="DA18" s="253"/>
      <c r="DB18" s="253"/>
      <c r="DC18" s="253"/>
      <c r="DD18" s="253"/>
      <c r="DE18" s="253"/>
      <c r="DF18" s="253"/>
      <c r="DG18" s="253"/>
      <c r="DH18" s="253"/>
      <c r="DI18" s="253"/>
      <c r="DJ18" s="253"/>
      <c r="DK18" s="253"/>
      <c r="DL18" s="253"/>
    </row>
    <row r="19" spans="9:116" x14ac:dyDescent="0.15"/>
    <row r="20" spans="9:116" x14ac:dyDescent="0.15"/>
    <row r="21" spans="9:116" x14ac:dyDescent="0.15">
      <c r="DL21" s="253"/>
    </row>
    <row r="22" spans="9:116" x14ac:dyDescent="0.15">
      <c r="DI22" s="253"/>
      <c r="DJ22" s="253"/>
      <c r="DK22" s="253"/>
      <c r="DL22" s="253"/>
    </row>
    <row r="23" spans="9:116" x14ac:dyDescent="0.15">
      <c r="CY23" s="253"/>
      <c r="CZ23" s="253"/>
      <c r="DA23" s="253"/>
      <c r="DB23" s="253"/>
      <c r="DC23" s="253"/>
      <c r="DD23" s="253"/>
      <c r="DE23" s="253"/>
      <c r="DF23" s="253"/>
      <c r="DG23" s="253"/>
      <c r="DH23" s="253"/>
      <c r="DI23" s="253"/>
      <c r="DJ23" s="253"/>
      <c r="DK23" s="253"/>
      <c r="DL23" s="253"/>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53"/>
      <c r="DA35" s="253"/>
      <c r="DB35" s="253"/>
      <c r="DC35" s="253"/>
      <c r="DD35" s="253"/>
      <c r="DE35" s="253"/>
      <c r="DF35" s="253"/>
      <c r="DG35" s="253"/>
      <c r="DH35" s="253"/>
      <c r="DI35" s="253"/>
      <c r="DJ35" s="253"/>
      <c r="DK35" s="253"/>
      <c r="DL35" s="253"/>
    </row>
    <row r="36" spans="15:116" x14ac:dyDescent="0.15"/>
    <row r="37" spans="15:116" x14ac:dyDescent="0.15">
      <c r="DL37" s="253"/>
    </row>
    <row r="38" spans="15:116" x14ac:dyDescent="0.15">
      <c r="DI38" s="253"/>
      <c r="DJ38" s="253"/>
      <c r="DK38" s="253"/>
      <c r="DL38" s="253"/>
    </row>
    <row r="39" spans="15:116" x14ac:dyDescent="0.15"/>
    <row r="40" spans="15:116" x14ac:dyDescent="0.15"/>
    <row r="41" spans="15:116" x14ac:dyDescent="0.15"/>
    <row r="42" spans="15:116" x14ac:dyDescent="0.15"/>
    <row r="43" spans="15:116" x14ac:dyDescent="0.15">
      <c r="O43" s="253"/>
      <c r="P43" s="253"/>
      <c r="Q43" s="253"/>
      <c r="R43" s="253"/>
      <c r="S43" s="253"/>
      <c r="T43" s="253"/>
      <c r="U43" s="253"/>
      <c r="V43" s="253"/>
      <c r="W43" s="253"/>
      <c r="X43" s="253"/>
      <c r="Y43" s="253"/>
      <c r="Z43" s="253"/>
      <c r="AA43" s="253"/>
      <c r="AB43" s="253"/>
      <c r="AC43" s="253"/>
      <c r="AD43" s="253"/>
      <c r="AE43" s="253"/>
      <c r="AF43" s="253"/>
      <c r="AG43" s="253"/>
      <c r="AH43" s="253"/>
      <c r="AI43" s="253"/>
      <c r="AJ43" s="253"/>
      <c r="AK43" s="253"/>
      <c r="AL43" s="253"/>
      <c r="AM43" s="253"/>
      <c r="AN43" s="253"/>
      <c r="AO43" s="253"/>
      <c r="AP43" s="253"/>
      <c r="AQ43" s="253"/>
      <c r="AR43" s="253"/>
      <c r="AS43" s="253"/>
      <c r="AT43" s="253"/>
      <c r="AU43" s="253"/>
      <c r="AV43" s="253"/>
      <c r="AW43" s="253"/>
      <c r="AX43" s="253"/>
      <c r="AY43" s="253"/>
      <c r="AZ43" s="253"/>
      <c r="BA43" s="253"/>
      <c r="BB43" s="253"/>
      <c r="BC43" s="253"/>
      <c r="BD43" s="253"/>
      <c r="BE43" s="253"/>
      <c r="BF43" s="253"/>
      <c r="BG43" s="253"/>
      <c r="BH43" s="253"/>
      <c r="BI43" s="253"/>
      <c r="BJ43" s="253"/>
      <c r="BK43" s="253"/>
      <c r="BL43" s="253"/>
      <c r="BM43" s="253"/>
      <c r="BN43" s="253"/>
      <c r="BO43" s="253"/>
      <c r="BP43" s="253"/>
      <c r="BQ43" s="253"/>
      <c r="BR43" s="253"/>
      <c r="BS43" s="253"/>
      <c r="BT43" s="253"/>
      <c r="BU43" s="253"/>
      <c r="BV43" s="253"/>
      <c r="BW43" s="253"/>
      <c r="BX43" s="253"/>
      <c r="BY43" s="253"/>
      <c r="BZ43" s="253"/>
      <c r="CA43" s="253"/>
      <c r="CB43" s="253"/>
      <c r="CC43" s="253"/>
      <c r="CD43" s="253"/>
      <c r="CE43" s="253"/>
      <c r="CF43" s="253"/>
      <c r="CG43" s="253"/>
      <c r="CH43" s="253"/>
      <c r="CI43" s="253"/>
      <c r="CJ43" s="253"/>
      <c r="CK43" s="253"/>
      <c r="CL43" s="253"/>
      <c r="CM43" s="253"/>
      <c r="CN43" s="253"/>
      <c r="CO43" s="253"/>
      <c r="CP43" s="253"/>
      <c r="CQ43" s="253"/>
      <c r="CR43" s="253"/>
      <c r="CS43" s="253"/>
      <c r="CT43" s="253"/>
      <c r="CU43" s="253"/>
      <c r="CV43" s="253"/>
      <c r="CW43" s="253"/>
      <c r="CX43" s="253"/>
      <c r="CY43" s="253"/>
      <c r="CZ43" s="253"/>
      <c r="DA43" s="253"/>
      <c r="DB43" s="253"/>
      <c r="DC43" s="253"/>
      <c r="DD43" s="253"/>
      <c r="DE43" s="253"/>
      <c r="DF43" s="253"/>
      <c r="DG43" s="253"/>
      <c r="DH43" s="253"/>
      <c r="DI43" s="253"/>
      <c r="DJ43" s="253"/>
      <c r="DK43" s="253"/>
      <c r="DL43" s="253"/>
    </row>
    <row r="44" spans="15:116" x14ac:dyDescent="0.15">
      <c r="DL44" s="253"/>
    </row>
    <row r="45" spans="15:116" x14ac:dyDescent="0.15"/>
    <row r="46" spans="15:116" x14ac:dyDescent="0.15">
      <c r="DA46" s="253"/>
      <c r="DB46" s="253"/>
      <c r="DC46" s="253"/>
      <c r="DD46" s="253"/>
      <c r="DE46" s="253"/>
      <c r="DF46" s="253"/>
      <c r="DG46" s="253"/>
      <c r="DH46" s="253"/>
      <c r="DI46" s="253"/>
      <c r="DJ46" s="253"/>
      <c r="DK46" s="253"/>
      <c r="DL46" s="253"/>
    </row>
    <row r="47" spans="15:116" x14ac:dyDescent="0.15"/>
    <row r="48" spans="15:116" x14ac:dyDescent="0.15"/>
    <row r="49" spans="104:116" x14ac:dyDescent="0.15"/>
    <row r="50" spans="104:116" x14ac:dyDescent="0.15">
      <c r="CZ50" s="253"/>
      <c r="DA50" s="253"/>
      <c r="DB50" s="253"/>
      <c r="DC50" s="253"/>
      <c r="DD50" s="253"/>
      <c r="DE50" s="253"/>
      <c r="DF50" s="253"/>
      <c r="DG50" s="253"/>
      <c r="DH50" s="253"/>
      <c r="DI50" s="253"/>
      <c r="DJ50" s="253"/>
      <c r="DK50" s="253"/>
      <c r="DL50" s="253"/>
    </row>
    <row r="51" spans="104:116" x14ac:dyDescent="0.15"/>
    <row r="52" spans="104:116" x14ac:dyDescent="0.15"/>
    <row r="53" spans="104:116" x14ac:dyDescent="0.15">
      <c r="DL53" s="253"/>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53"/>
      <c r="DD67" s="253"/>
      <c r="DE67" s="253"/>
      <c r="DF67" s="253"/>
      <c r="DG67" s="253"/>
      <c r="DH67" s="253"/>
      <c r="DI67" s="253"/>
      <c r="DJ67" s="253"/>
      <c r="DK67" s="253"/>
      <c r="DL67" s="253"/>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PkFvocXjwaN0VnsUeme1P86fM9TccV95mg8PnECDSWi/81ZmIBV7jz0kc1eLCTnPM+ZACJ6kxjwdEaOXS0vQmw==" saltValue="ZNiRz3HFSKf6eBdpChCwnA=="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85" zoomScaleSheetLayoutView="85" workbookViewId="0"/>
  </sheetViews>
  <sheetFormatPr defaultColWidth="0" defaultRowHeight="13.5" customHeight="1" zeroHeight="1" x14ac:dyDescent="0.15"/>
  <cols>
    <col min="1" max="36" width="2.5" style="255" customWidth="1"/>
    <col min="37" max="44" width="17" style="255" customWidth="1"/>
    <col min="45" max="45" width="6.125" style="261" customWidth="1"/>
    <col min="46" max="46" width="3" style="259" customWidth="1"/>
    <col min="47" max="47" width="19.125" style="255" hidden="1" customWidth="1"/>
    <col min="48" max="52" width="12.625" style="255" hidden="1" customWidth="1"/>
    <col min="53" max="16384" width="8.625" style="255" hidden="1"/>
  </cols>
  <sheetData>
    <row r="1" spans="1:46" x14ac:dyDescent="0.15">
      <c r="AS1" s="255"/>
      <c r="AT1" s="255"/>
    </row>
    <row r="2" spans="1:46" x14ac:dyDescent="0.15">
      <c r="AS2" s="255"/>
      <c r="AT2" s="255"/>
    </row>
    <row r="3" spans="1:46" x14ac:dyDescent="0.15">
      <c r="AS3" s="255"/>
      <c r="AT3" s="255"/>
    </row>
    <row r="4" spans="1:46" x14ac:dyDescent="0.15">
      <c r="AS4" s="255"/>
      <c r="AT4" s="255"/>
    </row>
    <row r="5" spans="1:46" ht="17.25" x14ac:dyDescent="0.15">
      <c r="A5" s="256" t="s">
        <v>476</v>
      </c>
      <c r="B5" s="257"/>
      <c r="C5" s="257"/>
      <c r="D5" s="257"/>
      <c r="E5" s="257"/>
      <c r="F5" s="257"/>
      <c r="G5" s="257"/>
      <c r="H5" s="257"/>
      <c r="I5" s="257"/>
      <c r="J5" s="257"/>
      <c r="K5" s="257"/>
      <c r="L5" s="257"/>
      <c r="M5" s="257"/>
      <c r="N5" s="257"/>
      <c r="O5" s="257"/>
      <c r="P5" s="257"/>
      <c r="Q5" s="257"/>
      <c r="R5" s="257"/>
      <c r="S5" s="257"/>
      <c r="T5" s="257"/>
      <c r="U5" s="257"/>
      <c r="V5" s="257"/>
      <c r="W5" s="257"/>
      <c r="X5" s="257"/>
      <c r="Y5" s="257"/>
      <c r="Z5" s="257"/>
      <c r="AA5" s="257"/>
      <c r="AB5" s="257"/>
      <c r="AC5" s="257"/>
      <c r="AD5" s="257"/>
      <c r="AE5" s="257"/>
      <c r="AF5" s="257"/>
      <c r="AG5" s="257"/>
      <c r="AH5" s="257"/>
      <c r="AI5" s="257"/>
      <c r="AJ5" s="257"/>
      <c r="AK5" s="257"/>
      <c r="AL5" s="257"/>
      <c r="AM5" s="257"/>
      <c r="AN5" s="257"/>
      <c r="AO5" s="257"/>
      <c r="AP5" s="257"/>
      <c r="AQ5" s="257"/>
      <c r="AR5" s="257"/>
      <c r="AS5" s="258"/>
    </row>
    <row r="6" spans="1:46" x14ac:dyDescent="0.15">
      <c r="A6" s="259"/>
      <c r="AK6" s="260" t="s">
        <v>477</v>
      </c>
      <c r="AL6" s="260"/>
      <c r="AM6" s="260"/>
      <c r="AN6" s="260"/>
    </row>
    <row r="7" spans="1:46" ht="13.5" customHeight="1" x14ac:dyDescent="0.15">
      <c r="A7" s="259"/>
      <c r="AK7" s="262"/>
      <c r="AL7" s="263"/>
      <c r="AM7" s="263"/>
      <c r="AN7" s="264"/>
      <c r="AO7" s="1131" t="s">
        <v>478</v>
      </c>
      <c r="AP7" s="265"/>
      <c r="AQ7" s="266" t="s">
        <v>479</v>
      </c>
      <c r="AR7" s="267"/>
    </row>
    <row r="8" spans="1:46" x14ac:dyDescent="0.15">
      <c r="A8" s="259"/>
      <c r="AK8" s="268"/>
      <c r="AL8" s="269"/>
      <c r="AM8" s="269"/>
      <c r="AN8" s="270"/>
      <c r="AO8" s="1132"/>
      <c r="AP8" s="271" t="s">
        <v>480</v>
      </c>
      <c r="AQ8" s="272" t="s">
        <v>481</v>
      </c>
      <c r="AR8" s="273" t="s">
        <v>482</v>
      </c>
    </row>
    <row r="9" spans="1:46" x14ac:dyDescent="0.15">
      <c r="A9" s="259"/>
      <c r="AK9" s="1143" t="s">
        <v>483</v>
      </c>
      <c r="AL9" s="1144"/>
      <c r="AM9" s="1144"/>
      <c r="AN9" s="1145"/>
      <c r="AO9" s="274">
        <v>1703834</v>
      </c>
      <c r="AP9" s="274">
        <v>124386</v>
      </c>
      <c r="AQ9" s="275">
        <v>109056</v>
      </c>
      <c r="AR9" s="276">
        <v>14.1</v>
      </c>
    </row>
    <row r="10" spans="1:46" ht="13.5" customHeight="1" x14ac:dyDescent="0.15">
      <c r="A10" s="259"/>
      <c r="AK10" s="1143" t="s">
        <v>484</v>
      </c>
      <c r="AL10" s="1144"/>
      <c r="AM10" s="1144"/>
      <c r="AN10" s="1145"/>
      <c r="AO10" s="277">
        <v>200233</v>
      </c>
      <c r="AP10" s="277">
        <v>14618</v>
      </c>
      <c r="AQ10" s="278">
        <v>18467</v>
      </c>
      <c r="AR10" s="279">
        <v>-20.8</v>
      </c>
    </row>
    <row r="11" spans="1:46" ht="13.5" customHeight="1" x14ac:dyDescent="0.15">
      <c r="A11" s="259"/>
      <c r="AK11" s="1143" t="s">
        <v>485</v>
      </c>
      <c r="AL11" s="1144"/>
      <c r="AM11" s="1144"/>
      <c r="AN11" s="1145"/>
      <c r="AO11" s="277" t="s">
        <v>486</v>
      </c>
      <c r="AP11" s="277" t="s">
        <v>486</v>
      </c>
      <c r="AQ11" s="278">
        <v>875</v>
      </c>
      <c r="AR11" s="279" t="s">
        <v>486</v>
      </c>
    </row>
    <row r="12" spans="1:46" ht="13.5" customHeight="1" x14ac:dyDescent="0.15">
      <c r="A12" s="259"/>
      <c r="AK12" s="1143" t="s">
        <v>487</v>
      </c>
      <c r="AL12" s="1144"/>
      <c r="AM12" s="1144"/>
      <c r="AN12" s="1145"/>
      <c r="AO12" s="277" t="s">
        <v>486</v>
      </c>
      <c r="AP12" s="277" t="s">
        <v>486</v>
      </c>
      <c r="AQ12" s="278" t="s">
        <v>486</v>
      </c>
      <c r="AR12" s="279" t="s">
        <v>486</v>
      </c>
    </row>
    <row r="13" spans="1:46" ht="13.5" customHeight="1" x14ac:dyDescent="0.15">
      <c r="A13" s="259"/>
      <c r="AK13" s="1143" t="s">
        <v>488</v>
      </c>
      <c r="AL13" s="1144"/>
      <c r="AM13" s="1144"/>
      <c r="AN13" s="1145"/>
      <c r="AO13" s="277">
        <v>54936</v>
      </c>
      <c r="AP13" s="277">
        <v>4011</v>
      </c>
      <c r="AQ13" s="278">
        <v>4658</v>
      </c>
      <c r="AR13" s="279">
        <v>-13.9</v>
      </c>
    </row>
    <row r="14" spans="1:46" ht="13.5" customHeight="1" x14ac:dyDescent="0.15">
      <c r="A14" s="259"/>
      <c r="AK14" s="1143" t="s">
        <v>489</v>
      </c>
      <c r="AL14" s="1144"/>
      <c r="AM14" s="1144"/>
      <c r="AN14" s="1145"/>
      <c r="AO14" s="277">
        <v>27409</v>
      </c>
      <c r="AP14" s="277">
        <v>2001</v>
      </c>
      <c r="AQ14" s="278">
        <v>1950</v>
      </c>
      <c r="AR14" s="279">
        <v>2.6</v>
      </c>
    </row>
    <row r="15" spans="1:46" ht="13.5" customHeight="1" x14ac:dyDescent="0.15">
      <c r="A15" s="259"/>
      <c r="AK15" s="1146" t="s">
        <v>490</v>
      </c>
      <c r="AL15" s="1147"/>
      <c r="AM15" s="1147"/>
      <c r="AN15" s="1148"/>
      <c r="AO15" s="277">
        <v>-117939</v>
      </c>
      <c r="AP15" s="277">
        <v>-8610</v>
      </c>
      <c r="AQ15" s="278">
        <v>-7086</v>
      </c>
      <c r="AR15" s="279">
        <v>21.5</v>
      </c>
    </row>
    <row r="16" spans="1:46" x14ac:dyDescent="0.15">
      <c r="A16" s="259"/>
      <c r="AK16" s="1146" t="s">
        <v>176</v>
      </c>
      <c r="AL16" s="1147"/>
      <c r="AM16" s="1147"/>
      <c r="AN16" s="1148"/>
      <c r="AO16" s="277">
        <v>1868473</v>
      </c>
      <c r="AP16" s="277">
        <v>136405</v>
      </c>
      <c r="AQ16" s="278">
        <v>127919</v>
      </c>
      <c r="AR16" s="279">
        <v>6.6</v>
      </c>
    </row>
    <row r="17" spans="1:46" x14ac:dyDescent="0.15">
      <c r="A17" s="259"/>
    </row>
    <row r="18" spans="1:46" x14ac:dyDescent="0.15">
      <c r="A18" s="259"/>
      <c r="AQ18" s="280"/>
      <c r="AR18" s="280"/>
    </row>
    <row r="19" spans="1:46" x14ac:dyDescent="0.15">
      <c r="A19" s="259"/>
      <c r="AK19" s="255" t="s">
        <v>491</v>
      </c>
    </row>
    <row r="20" spans="1:46" x14ac:dyDescent="0.15">
      <c r="A20" s="259"/>
      <c r="AK20" s="281"/>
      <c r="AL20" s="282"/>
      <c r="AM20" s="282"/>
      <c r="AN20" s="283"/>
      <c r="AO20" s="284" t="s">
        <v>492</v>
      </c>
      <c r="AP20" s="285" t="s">
        <v>493</v>
      </c>
      <c r="AQ20" s="286" t="s">
        <v>494</v>
      </c>
      <c r="AR20" s="287"/>
    </row>
    <row r="21" spans="1:46" s="260" customFormat="1" x14ac:dyDescent="0.15">
      <c r="A21" s="288"/>
      <c r="AK21" s="1149" t="s">
        <v>495</v>
      </c>
      <c r="AL21" s="1150"/>
      <c r="AM21" s="1150"/>
      <c r="AN21" s="1151"/>
      <c r="AO21" s="289">
        <v>12.92</v>
      </c>
      <c r="AP21" s="290">
        <v>10.82</v>
      </c>
      <c r="AQ21" s="291">
        <v>2.1</v>
      </c>
      <c r="AS21" s="292"/>
      <c r="AT21" s="288"/>
    </row>
    <row r="22" spans="1:46" s="260" customFormat="1" x14ac:dyDescent="0.15">
      <c r="A22" s="288"/>
      <c r="AK22" s="1149" t="s">
        <v>496</v>
      </c>
      <c r="AL22" s="1150"/>
      <c r="AM22" s="1150"/>
      <c r="AN22" s="1151"/>
      <c r="AO22" s="293">
        <v>97.3</v>
      </c>
      <c r="AP22" s="294">
        <v>96.9</v>
      </c>
      <c r="AQ22" s="295">
        <v>0.4</v>
      </c>
      <c r="AR22" s="280"/>
      <c r="AS22" s="292"/>
      <c r="AT22" s="288"/>
    </row>
    <row r="23" spans="1:46" s="260" customFormat="1" x14ac:dyDescent="0.15">
      <c r="A23" s="288"/>
      <c r="AP23" s="280"/>
      <c r="AQ23" s="280"/>
      <c r="AR23" s="280"/>
      <c r="AS23" s="292"/>
      <c r="AT23" s="288"/>
    </row>
    <row r="24" spans="1:46" s="260" customFormat="1" x14ac:dyDescent="0.15">
      <c r="A24" s="288"/>
      <c r="AP24" s="280"/>
      <c r="AQ24" s="280"/>
      <c r="AR24" s="280"/>
      <c r="AS24" s="292"/>
      <c r="AT24" s="288"/>
    </row>
    <row r="25" spans="1:46" s="260" customFormat="1" x14ac:dyDescent="0.15">
      <c r="A25" s="296"/>
      <c r="B25" s="297"/>
      <c r="C25" s="297"/>
      <c r="D25" s="297"/>
      <c r="E25" s="297"/>
      <c r="F25" s="297"/>
      <c r="G25" s="297"/>
      <c r="H25" s="297"/>
      <c r="I25" s="297"/>
      <c r="J25" s="297"/>
      <c r="K25" s="297"/>
      <c r="L25" s="297"/>
      <c r="M25" s="297"/>
      <c r="N25" s="297"/>
      <c r="O25" s="297"/>
      <c r="P25" s="297"/>
      <c r="Q25" s="297"/>
      <c r="R25" s="297"/>
      <c r="S25" s="297"/>
      <c r="T25" s="297"/>
      <c r="U25" s="297"/>
      <c r="V25" s="297"/>
      <c r="W25" s="297"/>
      <c r="X25" s="297"/>
      <c r="Y25" s="297"/>
      <c r="Z25" s="297"/>
      <c r="AA25" s="297"/>
      <c r="AB25" s="297"/>
      <c r="AC25" s="297"/>
      <c r="AD25" s="297"/>
      <c r="AE25" s="297"/>
      <c r="AF25" s="297"/>
      <c r="AG25" s="297"/>
      <c r="AH25" s="297"/>
      <c r="AI25" s="297"/>
      <c r="AJ25" s="297"/>
      <c r="AK25" s="297"/>
      <c r="AL25" s="297"/>
      <c r="AM25" s="297"/>
      <c r="AN25" s="297"/>
      <c r="AO25" s="297"/>
      <c r="AP25" s="298"/>
      <c r="AQ25" s="298"/>
      <c r="AR25" s="298"/>
      <c r="AS25" s="299"/>
      <c r="AT25" s="288"/>
    </row>
    <row r="26" spans="1:46" s="260" customFormat="1" x14ac:dyDescent="0.15">
      <c r="A26" s="1142" t="s">
        <v>497</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x14ac:dyDescent="0.15">
      <c r="A27" s="300"/>
      <c r="AS27" s="255"/>
      <c r="AT27" s="255"/>
    </row>
    <row r="28" spans="1:46" ht="17.25" x14ac:dyDescent="0.15">
      <c r="A28" s="256" t="s">
        <v>498</v>
      </c>
      <c r="B28" s="257"/>
      <c r="C28" s="257"/>
      <c r="D28" s="257"/>
      <c r="E28" s="257"/>
      <c r="F28" s="257"/>
      <c r="G28" s="257"/>
      <c r="H28" s="257"/>
      <c r="I28" s="257"/>
      <c r="J28" s="257"/>
      <c r="K28" s="257"/>
      <c r="L28" s="257"/>
      <c r="M28" s="257"/>
      <c r="N28" s="257"/>
      <c r="O28" s="257"/>
      <c r="P28" s="257"/>
      <c r="Q28" s="257"/>
      <c r="R28" s="257"/>
      <c r="S28" s="257"/>
      <c r="T28" s="257"/>
      <c r="U28" s="257"/>
      <c r="V28" s="257"/>
      <c r="W28" s="257"/>
      <c r="X28" s="257"/>
      <c r="Y28" s="257"/>
      <c r="Z28" s="257"/>
      <c r="AA28" s="257"/>
      <c r="AB28" s="257"/>
      <c r="AC28" s="257"/>
      <c r="AD28" s="257"/>
      <c r="AE28" s="257"/>
      <c r="AF28" s="257"/>
      <c r="AG28" s="257"/>
      <c r="AH28" s="257"/>
      <c r="AI28" s="257"/>
      <c r="AJ28" s="257"/>
      <c r="AK28" s="257"/>
      <c r="AL28" s="257"/>
      <c r="AM28" s="257"/>
      <c r="AN28" s="257"/>
      <c r="AO28" s="257"/>
      <c r="AP28" s="257"/>
      <c r="AQ28" s="257"/>
      <c r="AR28" s="257"/>
      <c r="AS28" s="301"/>
    </row>
    <row r="29" spans="1:46" x14ac:dyDescent="0.15">
      <c r="A29" s="259"/>
      <c r="AK29" s="260" t="s">
        <v>499</v>
      </c>
      <c r="AL29" s="260"/>
      <c r="AM29" s="260"/>
      <c r="AN29" s="260"/>
      <c r="AS29" s="302"/>
    </row>
    <row r="30" spans="1:46" ht="13.5" customHeight="1" x14ac:dyDescent="0.15">
      <c r="A30" s="259"/>
      <c r="AK30" s="262"/>
      <c r="AL30" s="263"/>
      <c r="AM30" s="263"/>
      <c r="AN30" s="264"/>
      <c r="AO30" s="1131" t="s">
        <v>478</v>
      </c>
      <c r="AP30" s="265"/>
      <c r="AQ30" s="266" t="s">
        <v>479</v>
      </c>
      <c r="AR30" s="267"/>
    </row>
    <row r="31" spans="1:46" x14ac:dyDescent="0.15">
      <c r="A31" s="259"/>
      <c r="AK31" s="268"/>
      <c r="AL31" s="269"/>
      <c r="AM31" s="269"/>
      <c r="AN31" s="270"/>
      <c r="AO31" s="1132"/>
      <c r="AP31" s="271" t="s">
        <v>480</v>
      </c>
      <c r="AQ31" s="272" t="s">
        <v>481</v>
      </c>
      <c r="AR31" s="273" t="s">
        <v>482</v>
      </c>
    </row>
    <row r="32" spans="1:46" ht="27" customHeight="1" x14ac:dyDescent="0.15">
      <c r="A32" s="259"/>
      <c r="AK32" s="1133" t="s">
        <v>500</v>
      </c>
      <c r="AL32" s="1134"/>
      <c r="AM32" s="1134"/>
      <c r="AN32" s="1135"/>
      <c r="AO32" s="303">
        <v>1296616</v>
      </c>
      <c r="AP32" s="303">
        <v>94657</v>
      </c>
      <c r="AQ32" s="304">
        <v>61308</v>
      </c>
      <c r="AR32" s="305">
        <v>54.4</v>
      </c>
    </row>
    <row r="33" spans="1:46" ht="13.5" customHeight="1" x14ac:dyDescent="0.15">
      <c r="A33" s="259"/>
      <c r="AK33" s="1133" t="s">
        <v>501</v>
      </c>
      <c r="AL33" s="1134"/>
      <c r="AM33" s="1134"/>
      <c r="AN33" s="1135"/>
      <c r="AO33" s="303" t="s">
        <v>486</v>
      </c>
      <c r="AP33" s="303" t="s">
        <v>486</v>
      </c>
      <c r="AQ33" s="304" t="s">
        <v>486</v>
      </c>
      <c r="AR33" s="305" t="s">
        <v>486</v>
      </c>
    </row>
    <row r="34" spans="1:46" ht="27" customHeight="1" x14ac:dyDescent="0.15">
      <c r="A34" s="259"/>
      <c r="AK34" s="1133" t="s">
        <v>502</v>
      </c>
      <c r="AL34" s="1134"/>
      <c r="AM34" s="1134"/>
      <c r="AN34" s="1135"/>
      <c r="AO34" s="303" t="s">
        <v>486</v>
      </c>
      <c r="AP34" s="303" t="s">
        <v>486</v>
      </c>
      <c r="AQ34" s="304" t="s">
        <v>486</v>
      </c>
      <c r="AR34" s="305" t="s">
        <v>486</v>
      </c>
    </row>
    <row r="35" spans="1:46" ht="27" customHeight="1" x14ac:dyDescent="0.15">
      <c r="A35" s="259"/>
      <c r="AK35" s="1133" t="s">
        <v>503</v>
      </c>
      <c r="AL35" s="1134"/>
      <c r="AM35" s="1134"/>
      <c r="AN35" s="1135"/>
      <c r="AO35" s="303">
        <v>282475</v>
      </c>
      <c r="AP35" s="303">
        <v>20622</v>
      </c>
      <c r="AQ35" s="304">
        <v>22520</v>
      </c>
      <c r="AR35" s="305">
        <v>-8.4</v>
      </c>
    </row>
    <row r="36" spans="1:46" ht="27" customHeight="1" x14ac:dyDescent="0.15">
      <c r="A36" s="259"/>
      <c r="AK36" s="1133" t="s">
        <v>504</v>
      </c>
      <c r="AL36" s="1134"/>
      <c r="AM36" s="1134"/>
      <c r="AN36" s="1135"/>
      <c r="AO36" s="303">
        <v>651478</v>
      </c>
      <c r="AP36" s="303">
        <v>47560</v>
      </c>
      <c r="AQ36" s="304">
        <v>5045</v>
      </c>
      <c r="AR36" s="305">
        <v>842.7</v>
      </c>
    </row>
    <row r="37" spans="1:46" ht="13.5" customHeight="1" x14ac:dyDescent="0.15">
      <c r="A37" s="259"/>
      <c r="AK37" s="1133" t="s">
        <v>505</v>
      </c>
      <c r="AL37" s="1134"/>
      <c r="AM37" s="1134"/>
      <c r="AN37" s="1135"/>
      <c r="AO37" s="303" t="s">
        <v>486</v>
      </c>
      <c r="AP37" s="303" t="s">
        <v>486</v>
      </c>
      <c r="AQ37" s="304">
        <v>526</v>
      </c>
      <c r="AR37" s="305" t="s">
        <v>486</v>
      </c>
    </row>
    <row r="38" spans="1:46" ht="27" customHeight="1" x14ac:dyDescent="0.15">
      <c r="A38" s="259"/>
      <c r="AK38" s="1136" t="s">
        <v>506</v>
      </c>
      <c r="AL38" s="1137"/>
      <c r="AM38" s="1137"/>
      <c r="AN38" s="1138"/>
      <c r="AO38" s="306">
        <v>1791</v>
      </c>
      <c r="AP38" s="306">
        <v>131</v>
      </c>
      <c r="AQ38" s="307">
        <v>11</v>
      </c>
      <c r="AR38" s="295">
        <v>1090.9000000000001</v>
      </c>
      <c r="AS38" s="302"/>
    </row>
    <row r="39" spans="1:46" x14ac:dyDescent="0.15">
      <c r="A39" s="259"/>
      <c r="AK39" s="1136" t="s">
        <v>507</v>
      </c>
      <c r="AL39" s="1137"/>
      <c r="AM39" s="1137"/>
      <c r="AN39" s="1138"/>
      <c r="AO39" s="303">
        <v>-29897</v>
      </c>
      <c r="AP39" s="303">
        <v>-2183</v>
      </c>
      <c r="AQ39" s="304">
        <v>-1559</v>
      </c>
      <c r="AR39" s="305">
        <v>40</v>
      </c>
      <c r="AS39" s="302"/>
    </row>
    <row r="40" spans="1:46" ht="27" customHeight="1" x14ac:dyDescent="0.15">
      <c r="A40" s="259"/>
      <c r="AK40" s="1133" t="s">
        <v>508</v>
      </c>
      <c r="AL40" s="1134"/>
      <c r="AM40" s="1134"/>
      <c r="AN40" s="1135"/>
      <c r="AO40" s="303">
        <v>-1566100</v>
      </c>
      <c r="AP40" s="303">
        <v>-114331</v>
      </c>
      <c r="AQ40" s="304">
        <v>-58872</v>
      </c>
      <c r="AR40" s="305">
        <v>94.2</v>
      </c>
      <c r="AS40" s="302"/>
    </row>
    <row r="41" spans="1:46" x14ac:dyDescent="0.15">
      <c r="A41" s="259"/>
      <c r="AK41" s="1139" t="s">
        <v>286</v>
      </c>
      <c r="AL41" s="1140"/>
      <c r="AM41" s="1140"/>
      <c r="AN41" s="1141"/>
      <c r="AO41" s="303">
        <v>636363</v>
      </c>
      <c r="AP41" s="303">
        <v>46457</v>
      </c>
      <c r="AQ41" s="304">
        <v>28979</v>
      </c>
      <c r="AR41" s="305">
        <v>60.3</v>
      </c>
      <c r="AS41" s="302"/>
    </row>
    <row r="42" spans="1:46" x14ac:dyDescent="0.15">
      <c r="A42" s="259"/>
      <c r="AK42" s="308"/>
      <c r="AQ42" s="280"/>
      <c r="AR42" s="280"/>
      <c r="AS42" s="302"/>
    </row>
    <row r="43" spans="1:46" x14ac:dyDescent="0.15">
      <c r="A43" s="259"/>
      <c r="AP43" s="309"/>
      <c r="AQ43" s="280"/>
      <c r="AS43" s="302"/>
    </row>
    <row r="44" spans="1:46" x14ac:dyDescent="0.15">
      <c r="A44" s="259"/>
      <c r="AQ44" s="280"/>
    </row>
    <row r="45" spans="1:46" x14ac:dyDescent="0.15">
      <c r="A45" s="257"/>
      <c r="B45" s="257"/>
      <c r="C45" s="257"/>
      <c r="D45" s="257"/>
      <c r="E45" s="257"/>
      <c r="F45" s="257"/>
      <c r="G45" s="257"/>
      <c r="H45" s="257"/>
      <c r="I45" s="257"/>
      <c r="J45" s="257"/>
      <c r="K45" s="257"/>
      <c r="L45" s="257"/>
      <c r="M45" s="257"/>
      <c r="N45" s="257"/>
      <c r="O45" s="257"/>
      <c r="P45" s="257"/>
      <c r="Q45" s="257"/>
      <c r="R45" s="257"/>
      <c r="S45" s="257"/>
      <c r="T45" s="257"/>
      <c r="U45" s="257"/>
      <c r="V45" s="257"/>
      <c r="W45" s="257"/>
      <c r="X45" s="257"/>
      <c r="Y45" s="257"/>
      <c r="Z45" s="257"/>
      <c r="AA45" s="257"/>
      <c r="AB45" s="257"/>
      <c r="AC45" s="257"/>
      <c r="AD45" s="257"/>
      <c r="AE45" s="257"/>
      <c r="AF45" s="257"/>
      <c r="AG45" s="257"/>
      <c r="AH45" s="257"/>
      <c r="AI45" s="257"/>
      <c r="AJ45" s="257"/>
      <c r="AK45" s="257"/>
      <c r="AL45" s="257"/>
      <c r="AM45" s="257"/>
      <c r="AN45" s="257"/>
      <c r="AO45" s="257"/>
      <c r="AP45" s="257"/>
      <c r="AQ45" s="310"/>
      <c r="AR45" s="257"/>
      <c r="AS45" s="257"/>
      <c r="AT45" s="255"/>
    </row>
    <row r="46" spans="1:46" x14ac:dyDescent="0.15">
      <c r="A46" s="311"/>
      <c r="B46" s="311"/>
      <c r="C46" s="311"/>
      <c r="D46" s="311"/>
      <c r="E46" s="311"/>
      <c r="F46" s="311"/>
      <c r="G46" s="311"/>
      <c r="H46" s="311"/>
      <c r="I46" s="311"/>
      <c r="J46" s="311"/>
      <c r="K46" s="311"/>
      <c r="L46" s="311"/>
      <c r="M46" s="311"/>
      <c r="N46" s="311"/>
      <c r="O46" s="311"/>
      <c r="P46" s="311"/>
      <c r="Q46" s="311"/>
      <c r="R46" s="311"/>
      <c r="S46" s="311"/>
      <c r="T46" s="311"/>
      <c r="U46" s="311"/>
      <c r="V46" s="311"/>
      <c r="W46" s="311"/>
      <c r="X46" s="311"/>
      <c r="Y46" s="311"/>
      <c r="Z46" s="311"/>
      <c r="AA46" s="311"/>
      <c r="AB46" s="311"/>
      <c r="AC46" s="311"/>
      <c r="AD46" s="311"/>
      <c r="AE46" s="311"/>
      <c r="AF46" s="311"/>
      <c r="AG46" s="311"/>
      <c r="AH46" s="311"/>
      <c r="AI46" s="311"/>
      <c r="AJ46" s="311"/>
      <c r="AK46" s="311"/>
      <c r="AL46" s="311"/>
      <c r="AM46" s="311"/>
      <c r="AN46" s="311"/>
      <c r="AO46" s="311"/>
      <c r="AP46" s="311"/>
      <c r="AQ46" s="311"/>
      <c r="AR46" s="311"/>
      <c r="AS46" s="311"/>
      <c r="AT46" s="255"/>
    </row>
    <row r="47" spans="1:46" ht="17.25" customHeight="1" x14ac:dyDescent="0.15">
      <c r="A47" s="312" t="s">
        <v>509</v>
      </c>
    </row>
    <row r="48" spans="1:46" x14ac:dyDescent="0.15">
      <c r="A48" s="259"/>
      <c r="AK48" s="313" t="s">
        <v>510</v>
      </c>
      <c r="AL48" s="313"/>
      <c r="AM48" s="313"/>
      <c r="AN48" s="313"/>
      <c r="AO48" s="313"/>
      <c r="AP48" s="313"/>
      <c r="AQ48" s="314"/>
      <c r="AR48" s="313"/>
    </row>
    <row r="49" spans="1:44" ht="13.5" customHeight="1" x14ac:dyDescent="0.15">
      <c r="A49" s="259"/>
      <c r="AK49" s="315"/>
      <c r="AL49" s="316"/>
      <c r="AM49" s="1126" t="s">
        <v>478</v>
      </c>
      <c r="AN49" s="1128" t="s">
        <v>511</v>
      </c>
      <c r="AO49" s="1129"/>
      <c r="AP49" s="1129"/>
      <c r="AQ49" s="1129"/>
      <c r="AR49" s="1130"/>
    </row>
    <row r="50" spans="1:44" x14ac:dyDescent="0.15">
      <c r="A50" s="259"/>
      <c r="AK50" s="317"/>
      <c r="AL50" s="318"/>
      <c r="AM50" s="1127"/>
      <c r="AN50" s="319" t="s">
        <v>512</v>
      </c>
      <c r="AO50" s="320" t="s">
        <v>513</v>
      </c>
      <c r="AP50" s="321" t="s">
        <v>514</v>
      </c>
      <c r="AQ50" s="322" t="s">
        <v>515</v>
      </c>
      <c r="AR50" s="323" t="s">
        <v>516</v>
      </c>
    </row>
    <row r="51" spans="1:44" x14ac:dyDescent="0.15">
      <c r="A51" s="259"/>
      <c r="AK51" s="315" t="s">
        <v>517</v>
      </c>
      <c r="AL51" s="316"/>
      <c r="AM51" s="324">
        <v>1587025</v>
      </c>
      <c r="AN51" s="325">
        <v>105689</v>
      </c>
      <c r="AO51" s="326">
        <v>49.8</v>
      </c>
      <c r="AP51" s="327">
        <v>83103</v>
      </c>
      <c r="AQ51" s="328">
        <v>-13.8</v>
      </c>
      <c r="AR51" s="329">
        <v>63.6</v>
      </c>
    </row>
    <row r="52" spans="1:44" x14ac:dyDescent="0.15">
      <c r="A52" s="259"/>
      <c r="AK52" s="330"/>
      <c r="AL52" s="331" t="s">
        <v>518</v>
      </c>
      <c r="AM52" s="332">
        <v>1129416</v>
      </c>
      <c r="AN52" s="333">
        <v>75214</v>
      </c>
      <c r="AO52" s="334">
        <v>156.9</v>
      </c>
      <c r="AP52" s="335">
        <v>41378</v>
      </c>
      <c r="AQ52" s="336">
        <v>3.7</v>
      </c>
      <c r="AR52" s="337">
        <v>153.19999999999999</v>
      </c>
    </row>
    <row r="53" spans="1:44" x14ac:dyDescent="0.15">
      <c r="A53" s="259"/>
      <c r="AK53" s="315" t="s">
        <v>519</v>
      </c>
      <c r="AL53" s="316"/>
      <c r="AM53" s="324">
        <v>2767848</v>
      </c>
      <c r="AN53" s="325">
        <v>188199</v>
      </c>
      <c r="AO53" s="326">
        <v>78.099999999999994</v>
      </c>
      <c r="AP53" s="327">
        <v>94796</v>
      </c>
      <c r="AQ53" s="328">
        <v>14.1</v>
      </c>
      <c r="AR53" s="329">
        <v>64</v>
      </c>
    </row>
    <row r="54" spans="1:44" x14ac:dyDescent="0.15">
      <c r="A54" s="259"/>
      <c r="AK54" s="330"/>
      <c r="AL54" s="331" t="s">
        <v>518</v>
      </c>
      <c r="AM54" s="332">
        <v>2285478</v>
      </c>
      <c r="AN54" s="333">
        <v>155401</v>
      </c>
      <c r="AO54" s="334">
        <v>106.6</v>
      </c>
      <c r="AP54" s="335">
        <v>55781</v>
      </c>
      <c r="AQ54" s="336">
        <v>34.799999999999997</v>
      </c>
      <c r="AR54" s="337">
        <v>71.8</v>
      </c>
    </row>
    <row r="55" spans="1:44" x14ac:dyDescent="0.15">
      <c r="A55" s="259"/>
      <c r="AK55" s="315" t="s">
        <v>520</v>
      </c>
      <c r="AL55" s="316"/>
      <c r="AM55" s="324">
        <v>1307182</v>
      </c>
      <c r="AN55" s="325">
        <v>91029</v>
      </c>
      <c r="AO55" s="326">
        <v>-51.6</v>
      </c>
      <c r="AP55" s="327">
        <v>85942</v>
      </c>
      <c r="AQ55" s="328">
        <v>-9.3000000000000007</v>
      </c>
      <c r="AR55" s="329">
        <v>-42.3</v>
      </c>
    </row>
    <row r="56" spans="1:44" x14ac:dyDescent="0.15">
      <c r="A56" s="259"/>
      <c r="AK56" s="330"/>
      <c r="AL56" s="331" t="s">
        <v>518</v>
      </c>
      <c r="AM56" s="332">
        <v>1015920</v>
      </c>
      <c r="AN56" s="333">
        <v>70747</v>
      </c>
      <c r="AO56" s="334">
        <v>-54.5</v>
      </c>
      <c r="AP56" s="335">
        <v>48630</v>
      </c>
      <c r="AQ56" s="336">
        <v>-12.8</v>
      </c>
      <c r="AR56" s="337">
        <v>-41.7</v>
      </c>
    </row>
    <row r="57" spans="1:44" x14ac:dyDescent="0.15">
      <c r="A57" s="259"/>
      <c r="AK57" s="315" t="s">
        <v>521</v>
      </c>
      <c r="AL57" s="316"/>
      <c r="AM57" s="324">
        <v>1618012</v>
      </c>
      <c r="AN57" s="325">
        <v>115812</v>
      </c>
      <c r="AO57" s="326">
        <v>27.2</v>
      </c>
      <c r="AP57" s="327">
        <v>95007</v>
      </c>
      <c r="AQ57" s="328">
        <v>10.5</v>
      </c>
      <c r="AR57" s="329">
        <v>16.7</v>
      </c>
    </row>
    <row r="58" spans="1:44" x14ac:dyDescent="0.15">
      <c r="A58" s="259"/>
      <c r="AK58" s="330"/>
      <c r="AL58" s="331" t="s">
        <v>518</v>
      </c>
      <c r="AM58" s="332">
        <v>894234</v>
      </c>
      <c r="AN58" s="333">
        <v>64006</v>
      </c>
      <c r="AO58" s="334">
        <v>-9.5</v>
      </c>
      <c r="AP58" s="335">
        <v>48509</v>
      </c>
      <c r="AQ58" s="336">
        <v>-0.2</v>
      </c>
      <c r="AR58" s="337">
        <v>-9.3000000000000007</v>
      </c>
    </row>
    <row r="59" spans="1:44" x14ac:dyDescent="0.15">
      <c r="A59" s="259"/>
      <c r="AK59" s="315" t="s">
        <v>522</v>
      </c>
      <c r="AL59" s="316"/>
      <c r="AM59" s="324">
        <v>1673511</v>
      </c>
      <c r="AN59" s="325">
        <v>122172</v>
      </c>
      <c r="AO59" s="326">
        <v>5.5</v>
      </c>
      <c r="AP59" s="327">
        <v>98176</v>
      </c>
      <c r="AQ59" s="328">
        <v>3.3</v>
      </c>
      <c r="AR59" s="329">
        <v>2.2000000000000002</v>
      </c>
    </row>
    <row r="60" spans="1:44" x14ac:dyDescent="0.15">
      <c r="A60" s="259"/>
      <c r="AK60" s="330"/>
      <c r="AL60" s="331" t="s">
        <v>518</v>
      </c>
      <c r="AM60" s="332">
        <v>1038808</v>
      </c>
      <c r="AN60" s="333">
        <v>75836</v>
      </c>
      <c r="AO60" s="334">
        <v>18.5</v>
      </c>
      <c r="AP60" s="335">
        <v>58489</v>
      </c>
      <c r="AQ60" s="336">
        <v>20.6</v>
      </c>
      <c r="AR60" s="337">
        <v>-2.1</v>
      </c>
    </row>
    <row r="61" spans="1:44" x14ac:dyDescent="0.15">
      <c r="A61" s="259"/>
      <c r="AK61" s="315" t="s">
        <v>523</v>
      </c>
      <c r="AL61" s="338"/>
      <c r="AM61" s="324">
        <v>1790716</v>
      </c>
      <c r="AN61" s="325">
        <v>124580</v>
      </c>
      <c r="AO61" s="326">
        <v>21.8</v>
      </c>
      <c r="AP61" s="327">
        <v>91405</v>
      </c>
      <c r="AQ61" s="339">
        <v>1</v>
      </c>
      <c r="AR61" s="329">
        <v>20.8</v>
      </c>
    </row>
    <row r="62" spans="1:44" x14ac:dyDescent="0.15">
      <c r="A62" s="259"/>
      <c r="AK62" s="330"/>
      <c r="AL62" s="331" t="s">
        <v>518</v>
      </c>
      <c r="AM62" s="332">
        <v>1272771</v>
      </c>
      <c r="AN62" s="333">
        <v>88241</v>
      </c>
      <c r="AO62" s="334">
        <v>43.6</v>
      </c>
      <c r="AP62" s="335">
        <v>50557</v>
      </c>
      <c r="AQ62" s="336">
        <v>9.1999999999999993</v>
      </c>
      <c r="AR62" s="337">
        <v>34.4</v>
      </c>
    </row>
    <row r="63" spans="1:44" x14ac:dyDescent="0.15">
      <c r="A63" s="259"/>
    </row>
    <row r="64" spans="1:44" x14ac:dyDescent="0.15">
      <c r="A64" s="259"/>
    </row>
    <row r="65" spans="1:46" x14ac:dyDescent="0.15">
      <c r="A65" s="259"/>
    </row>
    <row r="66" spans="1:46" x14ac:dyDescent="0.15">
      <c r="A66" s="340"/>
      <c r="B66" s="311"/>
      <c r="C66" s="311"/>
      <c r="D66" s="311"/>
      <c r="E66" s="311"/>
      <c r="F66" s="311"/>
      <c r="G66" s="311"/>
      <c r="H66" s="311"/>
      <c r="I66" s="311"/>
      <c r="J66" s="311"/>
      <c r="K66" s="311"/>
      <c r="L66" s="311"/>
      <c r="M66" s="311"/>
      <c r="N66" s="311"/>
      <c r="O66" s="311"/>
      <c r="P66" s="311"/>
      <c r="Q66" s="311"/>
      <c r="R66" s="311"/>
      <c r="S66" s="311"/>
      <c r="T66" s="311"/>
      <c r="U66" s="311"/>
      <c r="V66" s="311"/>
      <c r="W66" s="311"/>
      <c r="X66" s="311"/>
      <c r="Y66" s="311"/>
      <c r="Z66" s="311"/>
      <c r="AA66" s="311"/>
      <c r="AB66" s="311"/>
      <c r="AC66" s="311"/>
      <c r="AD66" s="311"/>
      <c r="AE66" s="311"/>
      <c r="AF66" s="311"/>
      <c r="AG66" s="311"/>
      <c r="AH66" s="311"/>
      <c r="AI66" s="311"/>
      <c r="AJ66" s="311"/>
      <c r="AK66" s="311"/>
      <c r="AL66" s="311"/>
      <c r="AM66" s="311"/>
      <c r="AN66" s="311"/>
      <c r="AO66" s="311"/>
      <c r="AP66" s="311"/>
      <c r="AQ66" s="311"/>
      <c r="AR66" s="311"/>
      <c r="AS66" s="341"/>
    </row>
    <row r="67" spans="1:46" ht="13.5" hidden="1" customHeight="1" x14ac:dyDescent="0.15">
      <c r="AS67" s="255"/>
      <c r="AT67" s="255"/>
    </row>
    <row r="70" spans="1:46" hidden="1" x14ac:dyDescent="0.15"/>
    <row r="71" spans="1:46" hidden="1" x14ac:dyDescent="0.15"/>
    <row r="72" spans="1:46" hidden="1" x14ac:dyDescent="0.15"/>
    <row r="73" spans="1:46" hidden="1" x14ac:dyDescent="0.15"/>
  </sheetData>
  <sheetProtection algorithmName="SHA-512" hashValue="KWuKGUy7ZEGIDMeP2Cp7kiB5mxTGcf4sMLDKwgkpmj2KAKAA5a2cwoQ5sY0egsixTMJelp3+kQeP+yu9qFlEYQ==" saltValue="chWxCGIChyzSPMW5cASJP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254" customWidth="1"/>
    <col min="126" max="16384" width="9" style="253" hidden="1"/>
  </cols>
  <sheetData>
    <row r="1" spans="2:125" ht="13.5" customHeight="1" x14ac:dyDescent="0.15">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c r="DQ1" s="253"/>
      <c r="DR1" s="253"/>
      <c r="DS1" s="253"/>
      <c r="DT1" s="253"/>
      <c r="DU1" s="253"/>
    </row>
    <row r="2" spans="2:125" x14ac:dyDescent="0.15">
      <c r="B2" s="253"/>
      <c r="DG2" s="253"/>
    </row>
    <row r="3" spans="2:125" x14ac:dyDescent="0.15">
      <c r="C3" s="253"/>
      <c r="D3" s="253"/>
      <c r="E3" s="253"/>
      <c r="F3" s="253"/>
      <c r="G3" s="253"/>
      <c r="H3" s="253"/>
      <c r="I3" s="253"/>
      <c r="J3" s="253"/>
      <c r="K3" s="253"/>
      <c r="L3" s="253"/>
      <c r="M3" s="253"/>
      <c r="N3" s="253"/>
      <c r="O3" s="253"/>
      <c r="P3" s="253"/>
      <c r="Q3" s="253"/>
      <c r="R3" s="253"/>
      <c r="S3" s="253"/>
      <c r="T3" s="253"/>
      <c r="U3" s="253"/>
      <c r="V3" s="253"/>
      <c r="W3" s="253"/>
      <c r="X3" s="253"/>
      <c r="Y3" s="253"/>
      <c r="Z3" s="253"/>
      <c r="AA3" s="253"/>
      <c r="AB3" s="253"/>
      <c r="AC3" s="253"/>
      <c r="AD3" s="253"/>
      <c r="AE3" s="253"/>
      <c r="AF3" s="253"/>
      <c r="AG3" s="253"/>
      <c r="AH3" s="253"/>
      <c r="AI3" s="253"/>
      <c r="AJ3" s="253"/>
      <c r="AK3" s="253"/>
      <c r="AL3" s="253"/>
      <c r="AM3" s="253"/>
      <c r="AN3" s="253"/>
      <c r="AO3" s="253"/>
      <c r="AP3" s="253"/>
      <c r="AQ3" s="253"/>
      <c r="AR3" s="253"/>
      <c r="AS3" s="253"/>
      <c r="AT3" s="253"/>
      <c r="AU3" s="253"/>
      <c r="AV3" s="253"/>
      <c r="AW3" s="253"/>
      <c r="AX3" s="253"/>
      <c r="AY3" s="253"/>
      <c r="AZ3" s="253"/>
      <c r="BA3" s="253"/>
      <c r="BB3" s="253"/>
      <c r="BC3" s="253"/>
      <c r="BD3" s="253"/>
      <c r="BE3" s="253"/>
      <c r="BF3" s="253"/>
      <c r="BG3" s="253"/>
      <c r="BH3" s="253"/>
      <c r="BI3" s="253"/>
      <c r="BJ3" s="253"/>
      <c r="BK3" s="253"/>
      <c r="BL3" s="253"/>
      <c r="BM3" s="253"/>
      <c r="BN3" s="253"/>
      <c r="BO3" s="253"/>
      <c r="BP3" s="253"/>
      <c r="BQ3" s="253"/>
      <c r="BR3" s="253"/>
      <c r="BS3" s="253"/>
      <c r="BT3" s="253"/>
      <c r="BU3" s="253"/>
      <c r="BV3" s="253"/>
      <c r="BW3" s="253"/>
      <c r="BX3" s="253"/>
      <c r="BY3" s="253"/>
      <c r="BZ3" s="253"/>
      <c r="CA3" s="253"/>
      <c r="CB3" s="253"/>
      <c r="CC3" s="253"/>
      <c r="CD3" s="253"/>
      <c r="CE3" s="253"/>
      <c r="CF3" s="253"/>
      <c r="CG3" s="253"/>
      <c r="CH3" s="253"/>
      <c r="CI3" s="253"/>
      <c r="CJ3" s="253"/>
      <c r="CK3" s="253"/>
      <c r="CL3" s="253"/>
      <c r="CM3" s="253"/>
      <c r="CN3" s="253"/>
      <c r="CO3" s="253"/>
      <c r="CP3" s="253"/>
      <c r="CQ3" s="253"/>
      <c r="CR3" s="253"/>
      <c r="CS3" s="253"/>
      <c r="CT3" s="253"/>
      <c r="CU3" s="253"/>
      <c r="CV3" s="253"/>
      <c r="CW3" s="253"/>
      <c r="CX3" s="253"/>
      <c r="CY3" s="253"/>
      <c r="CZ3" s="253"/>
      <c r="DA3" s="253"/>
      <c r="DB3" s="253"/>
      <c r="DC3" s="253"/>
      <c r="DD3" s="253"/>
      <c r="DE3" s="253"/>
      <c r="DF3" s="253"/>
      <c r="DH3" s="253"/>
      <c r="DI3" s="253"/>
      <c r="DJ3" s="253"/>
      <c r="DK3" s="253"/>
      <c r="DL3" s="253"/>
      <c r="DM3" s="253"/>
      <c r="DN3" s="253"/>
      <c r="DO3" s="253"/>
      <c r="DP3" s="253"/>
      <c r="DQ3" s="253"/>
      <c r="DR3" s="253"/>
      <c r="DS3" s="253"/>
      <c r="DT3" s="253"/>
      <c r="DU3" s="253"/>
    </row>
    <row r="4" spans="2:125" x14ac:dyDescent="0.15"/>
    <row r="5" spans="2:125" x14ac:dyDescent="0.15"/>
    <row r="6" spans="2:125" x14ac:dyDescent="0.15"/>
    <row r="7" spans="2:125" x14ac:dyDescent="0.15"/>
    <row r="8" spans="2:125" x14ac:dyDescent="0.15"/>
    <row r="9" spans="2:125" x14ac:dyDescent="0.15">
      <c r="DU9" s="253"/>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53"/>
    </row>
    <row r="18" spans="125:125" x14ac:dyDescent="0.15"/>
    <row r="19" spans="125:125" x14ac:dyDescent="0.15"/>
    <row r="20" spans="125:125" x14ac:dyDescent="0.15">
      <c r="DU20" s="253"/>
    </row>
    <row r="21" spans="125:125" x14ac:dyDescent="0.15">
      <c r="DU21" s="253"/>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53"/>
    </row>
    <row r="29" spans="125:125" x14ac:dyDescent="0.15"/>
    <row r="30" spans="125:125" x14ac:dyDescent="0.15"/>
    <row r="31" spans="125:125" x14ac:dyDescent="0.15"/>
    <row r="32" spans="125:125" x14ac:dyDescent="0.15"/>
    <row r="33" spans="2:125" x14ac:dyDescent="0.15">
      <c r="B33" s="253"/>
      <c r="G33" s="253"/>
      <c r="I33" s="253"/>
    </row>
    <row r="34" spans="2:125" x14ac:dyDescent="0.15">
      <c r="C34" s="253"/>
      <c r="P34" s="253"/>
      <c r="DE34" s="253"/>
      <c r="DH34" s="253"/>
    </row>
    <row r="35" spans="2:125" x14ac:dyDescent="0.15">
      <c r="D35" s="253"/>
      <c r="E35" s="253"/>
      <c r="DG35" s="253"/>
      <c r="DJ35" s="253"/>
      <c r="DP35" s="253"/>
      <c r="DQ35" s="253"/>
      <c r="DR35" s="253"/>
      <c r="DS35" s="253"/>
      <c r="DT35" s="253"/>
      <c r="DU35" s="253"/>
    </row>
    <row r="36" spans="2:125" x14ac:dyDescent="0.15">
      <c r="F36" s="253"/>
      <c r="H36" s="253"/>
      <c r="J36" s="253"/>
      <c r="K36" s="253"/>
      <c r="L36" s="253"/>
      <c r="M36" s="253"/>
      <c r="N36" s="253"/>
      <c r="O36" s="253"/>
      <c r="Q36" s="253"/>
      <c r="R36" s="253"/>
      <c r="S36" s="253"/>
      <c r="T36" s="253"/>
      <c r="U36" s="253"/>
      <c r="V36" s="253"/>
      <c r="W36" s="253"/>
      <c r="X36" s="253"/>
      <c r="Y36" s="253"/>
      <c r="Z36" s="253"/>
      <c r="AA36" s="253"/>
      <c r="AB36" s="253"/>
      <c r="AC36" s="253"/>
      <c r="AD36" s="253"/>
      <c r="AE36" s="253"/>
      <c r="AF36" s="253"/>
      <c r="AG36" s="253"/>
      <c r="AH36" s="253"/>
      <c r="AI36" s="253"/>
      <c r="AJ36" s="253"/>
      <c r="AK36" s="253"/>
      <c r="AL36" s="253"/>
      <c r="AM36" s="253"/>
      <c r="AN36" s="253"/>
      <c r="AO36" s="253"/>
      <c r="AP36" s="253"/>
      <c r="AQ36" s="253"/>
      <c r="AR36" s="253"/>
      <c r="AS36" s="253"/>
      <c r="AT36" s="253"/>
      <c r="AU36" s="253"/>
      <c r="AV36" s="253"/>
      <c r="AW36" s="253"/>
      <c r="AX36" s="253"/>
      <c r="AY36" s="253"/>
      <c r="AZ36" s="253"/>
      <c r="BA36" s="253"/>
      <c r="BB36" s="253"/>
      <c r="BC36" s="253"/>
      <c r="BD36" s="253"/>
      <c r="BE36" s="253"/>
      <c r="BF36" s="253"/>
      <c r="BG36" s="253"/>
      <c r="BH36" s="253"/>
      <c r="BI36" s="253"/>
      <c r="BJ36" s="253"/>
      <c r="BK36" s="253"/>
      <c r="BL36" s="253"/>
      <c r="BM36" s="253"/>
      <c r="BN36" s="253"/>
      <c r="BO36" s="253"/>
      <c r="BP36" s="253"/>
      <c r="BQ36" s="253"/>
      <c r="BR36" s="253"/>
      <c r="BS36" s="253"/>
      <c r="BT36" s="253"/>
      <c r="BU36" s="253"/>
      <c r="BV36" s="253"/>
      <c r="BW36" s="253"/>
      <c r="BX36" s="253"/>
      <c r="BY36" s="253"/>
      <c r="BZ36" s="253"/>
      <c r="CA36" s="253"/>
      <c r="CB36" s="253"/>
      <c r="CC36" s="253"/>
      <c r="CD36" s="253"/>
      <c r="CE36" s="253"/>
      <c r="CF36" s="253"/>
      <c r="CG36" s="253"/>
      <c r="CH36" s="253"/>
      <c r="CI36" s="253"/>
      <c r="CJ36" s="253"/>
      <c r="CK36" s="253"/>
      <c r="CL36" s="253"/>
      <c r="CM36" s="253"/>
      <c r="CN36" s="253"/>
      <c r="CO36" s="253"/>
      <c r="CP36" s="253"/>
      <c r="CQ36" s="253"/>
      <c r="CR36" s="253"/>
      <c r="CS36" s="253"/>
      <c r="CT36" s="253"/>
      <c r="CU36" s="253"/>
      <c r="CV36" s="253"/>
      <c r="CW36" s="253"/>
      <c r="CX36" s="253"/>
      <c r="CY36" s="253"/>
      <c r="CZ36" s="253"/>
      <c r="DA36" s="253"/>
      <c r="DB36" s="253"/>
      <c r="DC36" s="253"/>
      <c r="DD36" s="253"/>
      <c r="DF36" s="253"/>
      <c r="DI36" s="253"/>
      <c r="DK36" s="253"/>
      <c r="DL36" s="253"/>
      <c r="DM36" s="253"/>
      <c r="DN36" s="253"/>
      <c r="DO36" s="253"/>
      <c r="DP36" s="253"/>
      <c r="DQ36" s="253"/>
      <c r="DR36" s="253"/>
      <c r="DS36" s="253"/>
      <c r="DT36" s="253"/>
      <c r="DU36" s="253"/>
    </row>
    <row r="37" spans="2:125" x14ac:dyDescent="0.15">
      <c r="DU37" s="253"/>
    </row>
    <row r="38" spans="2:125" x14ac:dyDescent="0.15">
      <c r="DT38" s="253"/>
      <c r="DU38" s="253"/>
    </row>
    <row r="39" spans="2:125" x14ac:dyDescent="0.15"/>
    <row r="40" spans="2:125" x14ac:dyDescent="0.15">
      <c r="DH40" s="253"/>
    </row>
    <row r="41" spans="2:125" x14ac:dyDescent="0.15">
      <c r="DE41" s="253"/>
    </row>
    <row r="42" spans="2:125" x14ac:dyDescent="0.15">
      <c r="DG42" s="253"/>
      <c r="DJ42" s="253"/>
    </row>
    <row r="43" spans="2:125" x14ac:dyDescent="0.15">
      <c r="Q43" s="253"/>
      <c r="R43" s="253"/>
      <c r="S43" s="253"/>
      <c r="T43" s="253"/>
      <c r="U43" s="253"/>
      <c r="V43" s="253"/>
      <c r="W43" s="253"/>
      <c r="X43" s="253"/>
      <c r="Y43" s="253"/>
      <c r="Z43" s="253"/>
      <c r="AA43" s="253"/>
      <c r="AB43" s="253"/>
      <c r="AC43" s="253"/>
      <c r="AD43" s="253"/>
      <c r="AE43" s="253"/>
      <c r="AF43" s="253"/>
      <c r="AG43" s="253"/>
      <c r="AH43" s="253"/>
      <c r="AI43" s="253"/>
      <c r="AJ43" s="253"/>
      <c r="AK43" s="253"/>
      <c r="AL43" s="253"/>
      <c r="AM43" s="253"/>
      <c r="AN43" s="253"/>
      <c r="AO43" s="253"/>
      <c r="AP43" s="253"/>
      <c r="AQ43" s="253"/>
      <c r="AR43" s="253"/>
      <c r="AS43" s="253"/>
      <c r="AT43" s="253"/>
      <c r="AU43" s="253"/>
      <c r="AV43" s="253"/>
      <c r="AW43" s="253"/>
      <c r="AX43" s="253"/>
      <c r="AY43" s="253"/>
      <c r="AZ43" s="253"/>
      <c r="BA43" s="253"/>
      <c r="BB43" s="253"/>
      <c r="BC43" s="253"/>
      <c r="BD43" s="253"/>
      <c r="BE43" s="253"/>
      <c r="BF43" s="253"/>
      <c r="BG43" s="253"/>
      <c r="BH43" s="253"/>
      <c r="BI43" s="253"/>
      <c r="BJ43" s="253"/>
      <c r="BK43" s="253"/>
      <c r="BL43" s="253"/>
      <c r="BM43" s="253"/>
      <c r="BN43" s="253"/>
      <c r="BO43" s="253"/>
      <c r="BP43" s="253"/>
      <c r="BQ43" s="253"/>
      <c r="BR43" s="253"/>
      <c r="BS43" s="253"/>
      <c r="BT43" s="253"/>
      <c r="BU43" s="253"/>
      <c r="BV43" s="253"/>
      <c r="BW43" s="253"/>
      <c r="BX43" s="253"/>
      <c r="BY43" s="253"/>
      <c r="BZ43" s="253"/>
      <c r="CA43" s="253"/>
      <c r="CB43" s="253"/>
      <c r="CC43" s="253"/>
      <c r="CD43" s="253"/>
      <c r="CE43" s="253"/>
      <c r="CF43" s="253"/>
      <c r="CG43" s="253"/>
      <c r="CH43" s="253"/>
      <c r="CI43" s="253"/>
      <c r="CJ43" s="253"/>
      <c r="CK43" s="253"/>
      <c r="CL43" s="253"/>
      <c r="CM43" s="253"/>
      <c r="CN43" s="253"/>
      <c r="CO43" s="253"/>
      <c r="CP43" s="253"/>
      <c r="CQ43" s="253"/>
      <c r="CR43" s="253"/>
      <c r="CS43" s="253"/>
      <c r="CT43" s="253"/>
      <c r="CU43" s="253"/>
      <c r="CV43" s="253"/>
      <c r="CW43" s="253"/>
      <c r="CX43" s="253"/>
      <c r="CY43" s="253"/>
      <c r="CZ43" s="253"/>
      <c r="DA43" s="253"/>
      <c r="DB43" s="253"/>
      <c r="DC43" s="253"/>
      <c r="DD43" s="253"/>
      <c r="DF43" s="253"/>
      <c r="DI43" s="253"/>
      <c r="DK43" s="253"/>
      <c r="DL43" s="253"/>
      <c r="DM43" s="253"/>
      <c r="DN43" s="253"/>
      <c r="DO43" s="253"/>
      <c r="DP43" s="253"/>
      <c r="DQ43" s="253"/>
      <c r="DR43" s="253"/>
      <c r="DS43" s="253"/>
      <c r="DT43" s="253"/>
      <c r="DU43" s="253"/>
    </row>
    <row r="44" spans="2:125" x14ac:dyDescent="0.15">
      <c r="DU44" s="253"/>
    </row>
    <row r="45" spans="2:125" x14ac:dyDescent="0.15"/>
    <row r="46" spans="2:125" x14ac:dyDescent="0.15"/>
    <row r="47" spans="2:125" x14ac:dyDescent="0.15"/>
    <row r="48" spans="2:125" x14ac:dyDescent="0.15">
      <c r="DT48" s="253"/>
      <c r="DU48" s="253"/>
    </row>
    <row r="49" spans="120:125" x14ac:dyDescent="0.15">
      <c r="DU49" s="253"/>
    </row>
    <row r="50" spans="120:125" x14ac:dyDescent="0.15">
      <c r="DU50" s="253"/>
    </row>
    <row r="51" spans="120:125" x14ac:dyDescent="0.15">
      <c r="DP51" s="253"/>
      <c r="DQ51" s="253"/>
      <c r="DR51" s="253"/>
      <c r="DS51" s="253"/>
      <c r="DT51" s="253"/>
      <c r="DU51" s="253"/>
    </row>
    <row r="52" spans="120:125" x14ac:dyDescent="0.15"/>
    <row r="53" spans="120:125" x14ac:dyDescent="0.15"/>
    <row r="54" spans="120:125" x14ac:dyDescent="0.15">
      <c r="DU54" s="253"/>
    </row>
    <row r="55" spans="120:125" x14ac:dyDescent="0.15"/>
    <row r="56" spans="120:125" x14ac:dyDescent="0.15"/>
    <row r="57" spans="120:125" x14ac:dyDescent="0.15"/>
    <row r="58" spans="120:125" x14ac:dyDescent="0.15">
      <c r="DU58" s="253"/>
    </row>
    <row r="59" spans="120:125" x14ac:dyDescent="0.15"/>
    <row r="60" spans="120:125" x14ac:dyDescent="0.15"/>
    <row r="61" spans="120:125" x14ac:dyDescent="0.15"/>
    <row r="62" spans="120:125" x14ac:dyDescent="0.15"/>
    <row r="63" spans="120:125" x14ac:dyDescent="0.15">
      <c r="DU63" s="253"/>
    </row>
    <row r="64" spans="120:125" x14ac:dyDescent="0.15">
      <c r="DT64" s="253"/>
      <c r="DU64" s="253"/>
    </row>
    <row r="65" spans="123:125" x14ac:dyDescent="0.15"/>
    <row r="66" spans="123:125" x14ac:dyDescent="0.15"/>
    <row r="67" spans="123:125" x14ac:dyDescent="0.15"/>
    <row r="68" spans="123:125" x14ac:dyDescent="0.15"/>
    <row r="69" spans="123:125" x14ac:dyDescent="0.15">
      <c r="DS69" s="253"/>
      <c r="DT69" s="253"/>
      <c r="DU69" s="253"/>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53"/>
    </row>
    <row r="83" spans="116:125" x14ac:dyDescent="0.15">
      <c r="DM83" s="253"/>
      <c r="DN83" s="253"/>
      <c r="DO83" s="253"/>
      <c r="DP83" s="253"/>
      <c r="DQ83" s="253"/>
      <c r="DR83" s="253"/>
      <c r="DS83" s="253"/>
      <c r="DT83" s="253"/>
      <c r="DU83" s="253"/>
    </row>
    <row r="84" spans="116:125" x14ac:dyDescent="0.15"/>
    <row r="85" spans="116:125" x14ac:dyDescent="0.15"/>
    <row r="86" spans="116:125" x14ac:dyDescent="0.15"/>
    <row r="87" spans="116:125" x14ac:dyDescent="0.15"/>
    <row r="88" spans="116:125" x14ac:dyDescent="0.15">
      <c r="DU88" s="253"/>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53"/>
      <c r="DT94" s="253"/>
      <c r="DU94" s="253"/>
    </row>
    <row r="95" spans="116:125" ht="13.5" customHeight="1" x14ac:dyDescent="0.15">
      <c r="DU95" s="253"/>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53"/>
    </row>
    <row r="102" spans="124:125" ht="13.5" customHeight="1" x14ac:dyDescent="0.15"/>
    <row r="103" spans="124:125" ht="13.5" customHeight="1" x14ac:dyDescent="0.15"/>
    <row r="104" spans="124:125" ht="13.5" customHeight="1" x14ac:dyDescent="0.15">
      <c r="DT104" s="253"/>
      <c r="DU104" s="253"/>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53" t="s">
        <v>475</v>
      </c>
    </row>
    <row r="121" spans="125:125" ht="13.5" hidden="1" customHeight="1" x14ac:dyDescent="0.15">
      <c r="DU121" s="253"/>
    </row>
  </sheetData>
  <sheetProtection algorithmName="SHA-512" hashValue="pPz5liZfhUm4+rYwHH8Mg1ljRO/j7lBZm5+jbQpR96PRAFwQ2iEBT3nU769Xt4JCm1fHdawe+U7PtNlAj6f6GQ==" saltValue="uXx2yGUUdHh6u2QlIWtP7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254" customWidth="1"/>
    <col min="126" max="142" width="0" style="253" hidden="1" customWidth="1"/>
    <col min="143" max="16384" width="9" style="253" hidden="1"/>
  </cols>
  <sheetData>
    <row r="1" spans="1:125" ht="13.5" customHeight="1" x14ac:dyDescent="0.15">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c r="DQ1" s="253"/>
      <c r="DR1" s="253"/>
      <c r="DS1" s="253"/>
      <c r="DT1" s="253"/>
      <c r="DU1" s="253"/>
    </row>
    <row r="2" spans="1:125" x14ac:dyDescent="0.15">
      <c r="B2" s="253"/>
      <c r="T2" s="253"/>
    </row>
    <row r="3" spans="1:125" x14ac:dyDescent="0.15">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c r="AI3" s="253"/>
      <c r="AJ3" s="253"/>
      <c r="AK3" s="253"/>
      <c r="AL3" s="253"/>
      <c r="AM3" s="253"/>
      <c r="AN3" s="253"/>
      <c r="AO3" s="253"/>
      <c r="AP3" s="253"/>
      <c r="AQ3" s="253"/>
      <c r="AR3" s="253"/>
      <c r="AS3" s="253"/>
      <c r="AT3" s="253"/>
      <c r="AU3" s="253"/>
      <c r="AV3" s="253"/>
      <c r="AW3" s="253"/>
      <c r="AX3" s="253"/>
      <c r="AY3" s="253"/>
      <c r="AZ3" s="253"/>
      <c r="BA3" s="253"/>
      <c r="BB3" s="253"/>
      <c r="BC3" s="253"/>
      <c r="BD3" s="253"/>
      <c r="BE3" s="253"/>
      <c r="BF3" s="253"/>
      <c r="BG3" s="253"/>
      <c r="BH3" s="253"/>
      <c r="BI3" s="253"/>
      <c r="BJ3" s="253"/>
      <c r="BK3" s="253"/>
      <c r="BL3" s="253"/>
      <c r="BM3" s="253"/>
      <c r="BN3" s="253"/>
      <c r="BO3" s="253"/>
      <c r="BP3" s="253"/>
      <c r="BQ3" s="253"/>
      <c r="BR3" s="253"/>
      <c r="BS3" s="253"/>
      <c r="BT3" s="253"/>
      <c r="BU3" s="253"/>
      <c r="BV3" s="253"/>
      <c r="BW3" s="253"/>
      <c r="BX3" s="253"/>
      <c r="BY3" s="253"/>
      <c r="BZ3" s="253"/>
      <c r="CA3" s="253"/>
      <c r="CB3" s="253"/>
      <c r="CC3" s="253"/>
      <c r="CD3" s="253"/>
      <c r="CE3" s="253"/>
      <c r="CF3" s="253"/>
      <c r="CG3" s="253"/>
      <c r="CH3" s="253"/>
      <c r="CI3" s="253"/>
      <c r="CJ3" s="253"/>
      <c r="CK3" s="253"/>
      <c r="CL3" s="253"/>
      <c r="CM3" s="253"/>
      <c r="CN3" s="253"/>
      <c r="CO3" s="253"/>
      <c r="CP3" s="253"/>
      <c r="CQ3" s="253"/>
      <c r="CR3" s="253"/>
      <c r="CS3" s="253"/>
      <c r="CT3" s="253"/>
      <c r="CU3" s="253"/>
      <c r="CV3" s="253"/>
      <c r="CW3" s="253"/>
      <c r="CX3" s="253"/>
      <c r="CY3" s="253"/>
      <c r="CZ3" s="253"/>
      <c r="DA3" s="253"/>
      <c r="DB3" s="253"/>
      <c r="DC3" s="253"/>
      <c r="DD3" s="253"/>
      <c r="DE3" s="253"/>
      <c r="DF3" s="253"/>
      <c r="DG3" s="253"/>
      <c r="DH3" s="253"/>
      <c r="DI3" s="253"/>
      <c r="DJ3" s="253"/>
      <c r="DK3" s="253"/>
      <c r="DL3" s="253"/>
      <c r="DM3" s="253"/>
      <c r="DN3" s="253"/>
      <c r="DO3" s="253"/>
      <c r="DP3" s="253"/>
      <c r="DQ3" s="253"/>
      <c r="DR3" s="253"/>
      <c r="DS3" s="253"/>
      <c r="DT3" s="253"/>
      <c r="DU3" s="253"/>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53"/>
      <c r="G33" s="253"/>
      <c r="I33" s="253"/>
    </row>
    <row r="34" spans="2:125" x14ac:dyDescent="0.15">
      <c r="C34" s="253"/>
      <c r="P34" s="253"/>
      <c r="R34" s="253"/>
      <c r="U34" s="253"/>
    </row>
    <row r="35" spans="2:125" x14ac:dyDescent="0.15">
      <c r="D35" s="253"/>
      <c r="E35" s="253"/>
      <c r="T35" s="253"/>
      <c r="W35" s="253"/>
      <c r="X35" s="253"/>
      <c r="Y35" s="253"/>
      <c r="Z35" s="253"/>
      <c r="AA35" s="253"/>
      <c r="AB35" s="253"/>
      <c r="AC35" s="253"/>
      <c r="AD35" s="253"/>
      <c r="AE35" s="253"/>
      <c r="AF35" s="253"/>
      <c r="AG35" s="253"/>
      <c r="AH35" s="253"/>
      <c r="AI35" s="253"/>
      <c r="AJ35" s="253"/>
      <c r="AK35" s="253"/>
      <c r="AL35" s="253"/>
      <c r="AM35" s="253"/>
      <c r="AN35" s="253"/>
      <c r="AO35" s="253"/>
      <c r="AP35" s="253"/>
      <c r="AQ35" s="253"/>
      <c r="AR35" s="253"/>
      <c r="AS35" s="253"/>
      <c r="AT35" s="253"/>
      <c r="AU35" s="253"/>
      <c r="AV35" s="253"/>
      <c r="AW35" s="253"/>
      <c r="AX35" s="253"/>
      <c r="AY35" s="253"/>
      <c r="AZ35" s="253"/>
      <c r="BA35" s="253"/>
      <c r="BB35" s="253"/>
      <c r="BC35" s="253"/>
      <c r="BD35" s="253"/>
      <c r="BE35" s="253"/>
      <c r="BF35" s="253"/>
      <c r="BG35" s="253"/>
      <c r="BH35" s="253"/>
      <c r="BI35" s="253"/>
      <c r="BJ35" s="253"/>
      <c r="BK35" s="253"/>
      <c r="BL35" s="253"/>
      <c r="BM35" s="253"/>
      <c r="BN35" s="253"/>
      <c r="BO35" s="253"/>
      <c r="BP35" s="253"/>
      <c r="BQ35" s="253"/>
      <c r="BR35" s="253"/>
      <c r="BS35" s="253"/>
      <c r="BT35" s="253"/>
      <c r="BU35" s="253"/>
      <c r="BV35" s="253"/>
      <c r="BW35" s="253"/>
      <c r="BX35" s="253"/>
      <c r="BY35" s="253"/>
      <c r="BZ35" s="253"/>
      <c r="CA35" s="253"/>
      <c r="CB35" s="253"/>
      <c r="CC35" s="253"/>
      <c r="CD35" s="253"/>
      <c r="CE35" s="253"/>
      <c r="CF35" s="253"/>
      <c r="CG35" s="253"/>
      <c r="CH35" s="253"/>
      <c r="CI35" s="253"/>
      <c r="CJ35" s="253"/>
      <c r="CK35" s="253"/>
      <c r="CL35" s="253"/>
      <c r="CM35" s="253"/>
      <c r="CN35" s="253"/>
      <c r="CO35" s="253"/>
      <c r="CP35" s="253"/>
      <c r="CQ35" s="253"/>
      <c r="CR35" s="253"/>
      <c r="CS35" s="253"/>
      <c r="CT35" s="253"/>
      <c r="CU35" s="253"/>
      <c r="CV35" s="253"/>
      <c r="CW35" s="253"/>
      <c r="CX35" s="253"/>
      <c r="CY35" s="253"/>
      <c r="CZ35" s="253"/>
      <c r="DA35" s="253"/>
      <c r="DB35" s="253"/>
      <c r="DC35" s="253"/>
      <c r="DD35" s="253"/>
      <c r="DE35" s="253"/>
      <c r="DF35" s="253"/>
      <c r="DG35" s="253"/>
      <c r="DH35" s="253"/>
      <c r="DI35" s="253"/>
      <c r="DJ35" s="253"/>
      <c r="DK35" s="253"/>
      <c r="DL35" s="253"/>
      <c r="DM35" s="253"/>
      <c r="DN35" s="253"/>
      <c r="DO35" s="253"/>
      <c r="DP35" s="253"/>
      <c r="DQ35" s="253"/>
      <c r="DR35" s="253"/>
      <c r="DS35" s="253"/>
      <c r="DT35" s="253"/>
      <c r="DU35" s="253"/>
    </row>
    <row r="36" spans="2:125" x14ac:dyDescent="0.15">
      <c r="F36" s="253"/>
      <c r="H36" s="253"/>
      <c r="J36" s="253"/>
      <c r="K36" s="253"/>
      <c r="L36" s="253"/>
      <c r="M36" s="253"/>
      <c r="N36" s="253"/>
      <c r="O36" s="253"/>
      <c r="Q36" s="253"/>
      <c r="S36" s="253"/>
      <c r="V36" s="253"/>
    </row>
    <row r="37" spans="2:125" x14ac:dyDescent="0.15"/>
    <row r="38" spans="2:125" x14ac:dyDescent="0.15"/>
    <row r="39" spans="2:125" x14ac:dyDescent="0.15"/>
    <row r="40" spans="2:125" x14ac:dyDescent="0.15">
      <c r="U40" s="253"/>
    </row>
    <row r="41" spans="2:125" x14ac:dyDescent="0.15">
      <c r="R41" s="253"/>
    </row>
    <row r="42" spans="2:125" x14ac:dyDescent="0.15">
      <c r="T42" s="253"/>
      <c r="W42" s="253"/>
      <c r="X42" s="253"/>
      <c r="Y42" s="253"/>
      <c r="Z42" s="253"/>
      <c r="AA42" s="253"/>
      <c r="AB42" s="253"/>
      <c r="AC42" s="253"/>
      <c r="AD42" s="253"/>
      <c r="AE42" s="253"/>
      <c r="AF42" s="253"/>
      <c r="AG42" s="253"/>
      <c r="AH42" s="253"/>
      <c r="AI42" s="253"/>
      <c r="AJ42" s="253"/>
      <c r="AK42" s="253"/>
      <c r="AL42" s="253"/>
      <c r="AM42" s="253"/>
      <c r="AN42" s="253"/>
      <c r="AO42" s="253"/>
      <c r="AP42" s="253"/>
      <c r="AQ42" s="253"/>
      <c r="AR42" s="253"/>
      <c r="AS42" s="253"/>
      <c r="AT42" s="253"/>
      <c r="AU42" s="253"/>
      <c r="AV42" s="253"/>
      <c r="AW42" s="253"/>
      <c r="AX42" s="253"/>
      <c r="AY42" s="253"/>
      <c r="AZ42" s="253"/>
      <c r="BA42" s="253"/>
      <c r="BB42" s="253"/>
      <c r="BC42" s="253"/>
      <c r="BD42" s="253"/>
      <c r="BE42" s="253"/>
      <c r="BF42" s="253"/>
      <c r="BG42" s="253"/>
      <c r="BH42" s="253"/>
      <c r="BI42" s="253"/>
      <c r="BJ42" s="253"/>
      <c r="BK42" s="253"/>
      <c r="BL42" s="253"/>
      <c r="BM42" s="253"/>
      <c r="BN42" s="253"/>
      <c r="BO42" s="253"/>
      <c r="BP42" s="253"/>
      <c r="BQ42" s="253"/>
      <c r="BR42" s="253"/>
      <c r="BS42" s="253"/>
      <c r="BT42" s="253"/>
      <c r="BU42" s="253"/>
      <c r="BV42" s="253"/>
      <c r="BW42" s="253"/>
      <c r="BX42" s="253"/>
      <c r="BY42" s="253"/>
      <c r="BZ42" s="253"/>
      <c r="CA42" s="253"/>
      <c r="CB42" s="253"/>
      <c r="CC42" s="253"/>
      <c r="CD42" s="253"/>
      <c r="CE42" s="253"/>
      <c r="CF42" s="253"/>
      <c r="CG42" s="253"/>
      <c r="CH42" s="253"/>
      <c r="CI42" s="253"/>
      <c r="CJ42" s="253"/>
      <c r="CK42" s="253"/>
      <c r="CL42" s="253"/>
      <c r="CM42" s="253"/>
      <c r="CN42" s="253"/>
      <c r="CO42" s="253"/>
      <c r="CP42" s="253"/>
      <c r="CQ42" s="253"/>
      <c r="CR42" s="253"/>
      <c r="CS42" s="253"/>
      <c r="CT42" s="253"/>
      <c r="CU42" s="253"/>
      <c r="CV42" s="253"/>
      <c r="CW42" s="253"/>
      <c r="CX42" s="253"/>
      <c r="CY42" s="253"/>
      <c r="CZ42" s="253"/>
      <c r="DA42" s="253"/>
      <c r="DB42" s="253"/>
      <c r="DC42" s="253"/>
      <c r="DD42" s="253"/>
      <c r="DE42" s="253"/>
      <c r="DF42" s="253"/>
      <c r="DG42" s="253"/>
      <c r="DH42" s="253"/>
      <c r="DI42" s="253"/>
      <c r="DJ42" s="253"/>
      <c r="DK42" s="253"/>
      <c r="DL42" s="253"/>
      <c r="DM42" s="253"/>
      <c r="DN42" s="253"/>
      <c r="DO42" s="253"/>
      <c r="DP42" s="253"/>
      <c r="DQ42" s="253"/>
      <c r="DR42" s="253"/>
      <c r="DS42" s="253"/>
      <c r="DT42" s="253"/>
      <c r="DU42" s="253"/>
    </row>
    <row r="43" spans="2:125" x14ac:dyDescent="0.15">
      <c r="Q43" s="253"/>
      <c r="S43" s="253"/>
      <c r="V43" s="253"/>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54" t="s">
        <v>475</v>
      </c>
    </row>
  </sheetData>
  <sheetProtection algorithmName="SHA-512" hashValue="0ISOrNaqafm0Xwgomn/J/ykfe0HhnxSL/RhlD4ZEl8CTSE08jW/E+/0HZ0mwhGQDm4je5gqOawNxqn2bTq5uhQ==" saltValue="FOOgPAvIwcGcj4QqY01Yg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525</v>
      </c>
      <c r="G46" s="8" t="s">
        <v>526</v>
      </c>
      <c r="H46" s="8" t="s">
        <v>527</v>
      </c>
      <c r="I46" s="8" t="s">
        <v>528</v>
      </c>
      <c r="J46" s="9" t="s">
        <v>529</v>
      </c>
    </row>
    <row r="47" spans="2:10" ht="57.75" customHeight="1" x14ac:dyDescent="0.15">
      <c r="B47" s="10"/>
      <c r="C47" s="1152" t="s">
        <v>3</v>
      </c>
      <c r="D47" s="1152"/>
      <c r="E47" s="1153"/>
      <c r="F47" s="11">
        <v>3.44</v>
      </c>
      <c r="G47" s="12">
        <v>6.13</v>
      </c>
      <c r="H47" s="12">
        <v>8.7200000000000006</v>
      </c>
      <c r="I47" s="12">
        <v>7.62</v>
      </c>
      <c r="J47" s="13">
        <v>8.86</v>
      </c>
    </row>
    <row r="48" spans="2:10" ht="57.75" customHeight="1" x14ac:dyDescent="0.15">
      <c r="B48" s="14"/>
      <c r="C48" s="1154" t="s">
        <v>4</v>
      </c>
      <c r="D48" s="1154"/>
      <c r="E48" s="1155"/>
      <c r="F48" s="15">
        <v>4.13</v>
      </c>
      <c r="G48" s="16">
        <v>2.44</v>
      </c>
      <c r="H48" s="16">
        <v>4.3099999999999996</v>
      </c>
      <c r="I48" s="16">
        <v>8.2100000000000009</v>
      </c>
      <c r="J48" s="17">
        <v>7.45</v>
      </c>
    </row>
    <row r="49" spans="2:10" ht="57.75" customHeight="1" thickBot="1" x14ac:dyDescent="0.2">
      <c r="B49" s="18"/>
      <c r="C49" s="1156" t="s">
        <v>5</v>
      </c>
      <c r="D49" s="1156"/>
      <c r="E49" s="1157"/>
      <c r="F49" s="19">
        <v>0.28000000000000003</v>
      </c>
      <c r="G49" s="20">
        <v>1.19</v>
      </c>
      <c r="H49" s="20">
        <v>4.8</v>
      </c>
      <c r="I49" s="20">
        <v>2.42</v>
      </c>
      <c r="J49" s="21">
        <v>0.52</v>
      </c>
    </row>
    <row r="50" spans="2:10" x14ac:dyDescent="0.15"/>
  </sheetData>
  <sheetProtection algorithmName="SHA-512" hashValue="MBk3cZvKjSd40WFShfXpZ4IQvzfoJXR2jEIbtuDIeKVkVpYGQhFkSWjni6LehdmwIHJ0dl882UYQ9Gy2Ujjmzg==" saltValue="RezHuPSHGmEuscGG/KBD9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85" zoomScaleNormal="85"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15">
      <c r="A34" s="22"/>
      <c r="B34" s="31"/>
      <c r="C34" s="1162" t="s">
        <v>530</v>
      </c>
      <c r="D34" s="1162"/>
      <c r="E34" s="1163"/>
      <c r="F34" s="32">
        <v>4.13</v>
      </c>
      <c r="G34" s="33">
        <v>2.44</v>
      </c>
      <c r="H34" s="33">
        <v>4.3</v>
      </c>
      <c r="I34" s="33">
        <v>8.2100000000000009</v>
      </c>
      <c r="J34" s="34">
        <v>7.45</v>
      </c>
      <c r="K34" s="22"/>
      <c r="L34" s="22"/>
      <c r="M34" s="22"/>
      <c r="N34" s="22"/>
      <c r="O34" s="22"/>
      <c r="P34" s="22"/>
    </row>
    <row r="35" spans="1:16" ht="39" customHeight="1" x14ac:dyDescent="0.15">
      <c r="A35" s="22"/>
      <c r="B35" s="35"/>
      <c r="C35" s="1158" t="s">
        <v>531</v>
      </c>
      <c r="D35" s="1158"/>
      <c r="E35" s="1159"/>
      <c r="F35" s="36">
        <v>0.16</v>
      </c>
      <c r="G35" s="37">
        <v>0.28999999999999998</v>
      </c>
      <c r="H35" s="37">
        <v>0.15</v>
      </c>
      <c r="I35" s="37">
        <v>0.05</v>
      </c>
      <c r="J35" s="38">
        <v>3.08</v>
      </c>
      <c r="K35" s="22"/>
      <c r="L35" s="22"/>
      <c r="M35" s="22"/>
      <c r="N35" s="22"/>
      <c r="O35" s="22"/>
      <c r="P35" s="22"/>
    </row>
    <row r="36" spans="1:16" ht="39" customHeight="1" x14ac:dyDescent="0.15">
      <c r="A36" s="22"/>
      <c r="B36" s="35"/>
      <c r="C36" s="1158" t="s">
        <v>532</v>
      </c>
      <c r="D36" s="1158"/>
      <c r="E36" s="1159"/>
      <c r="F36" s="36">
        <v>3.39</v>
      </c>
      <c r="G36" s="37">
        <v>3.54</v>
      </c>
      <c r="H36" s="37">
        <v>3.49</v>
      </c>
      <c r="I36" s="37">
        <v>3.28</v>
      </c>
      <c r="J36" s="38">
        <v>3</v>
      </c>
      <c r="K36" s="22"/>
      <c r="L36" s="22"/>
      <c r="M36" s="22"/>
      <c r="N36" s="22"/>
      <c r="O36" s="22"/>
      <c r="P36" s="22"/>
    </row>
    <row r="37" spans="1:16" ht="39" customHeight="1" x14ac:dyDescent="0.15">
      <c r="A37" s="22"/>
      <c r="B37" s="35"/>
      <c r="C37" s="1158" t="s">
        <v>533</v>
      </c>
      <c r="D37" s="1158"/>
      <c r="E37" s="1159"/>
      <c r="F37" s="36">
        <v>0.42</v>
      </c>
      <c r="G37" s="37">
        <v>0.39</v>
      </c>
      <c r="H37" s="37">
        <v>0.6</v>
      </c>
      <c r="I37" s="37">
        <v>0.69</v>
      </c>
      <c r="J37" s="38">
        <v>0.57999999999999996</v>
      </c>
      <c r="K37" s="22"/>
      <c r="L37" s="22"/>
      <c r="M37" s="22"/>
      <c r="N37" s="22"/>
      <c r="O37" s="22"/>
      <c r="P37" s="22"/>
    </row>
    <row r="38" spans="1:16" ht="39" customHeight="1" x14ac:dyDescent="0.15">
      <c r="A38" s="22"/>
      <c r="B38" s="35"/>
      <c r="C38" s="1158" t="s">
        <v>534</v>
      </c>
      <c r="D38" s="1158"/>
      <c r="E38" s="1159"/>
      <c r="F38" s="36">
        <v>0.18</v>
      </c>
      <c r="G38" s="37">
        <v>0.27</v>
      </c>
      <c r="H38" s="37">
        <v>0.49</v>
      </c>
      <c r="I38" s="37">
        <v>0.11</v>
      </c>
      <c r="J38" s="38">
        <v>0.53</v>
      </c>
      <c r="K38" s="22"/>
      <c r="L38" s="22"/>
      <c r="M38" s="22"/>
      <c r="N38" s="22"/>
      <c r="O38" s="22"/>
      <c r="P38" s="22"/>
    </row>
    <row r="39" spans="1:16" ht="39" customHeight="1" x14ac:dyDescent="0.15">
      <c r="A39" s="22"/>
      <c r="B39" s="35"/>
      <c r="C39" s="1158" t="s">
        <v>535</v>
      </c>
      <c r="D39" s="1158"/>
      <c r="E39" s="1159"/>
      <c r="F39" s="36">
        <v>0.01</v>
      </c>
      <c r="G39" s="37">
        <v>0</v>
      </c>
      <c r="H39" s="37">
        <v>0.03</v>
      </c>
      <c r="I39" s="37">
        <v>0.06</v>
      </c>
      <c r="J39" s="38">
        <v>0.1</v>
      </c>
      <c r="K39" s="22"/>
      <c r="L39" s="22"/>
      <c r="M39" s="22"/>
      <c r="N39" s="22"/>
      <c r="O39" s="22"/>
      <c r="P39" s="22"/>
    </row>
    <row r="40" spans="1:16" ht="39" customHeight="1" x14ac:dyDescent="0.15">
      <c r="A40" s="22"/>
      <c r="B40" s="35"/>
      <c r="C40" s="1158" t="s">
        <v>536</v>
      </c>
      <c r="D40" s="1158"/>
      <c r="E40" s="1159"/>
      <c r="F40" s="36">
        <v>0.02</v>
      </c>
      <c r="G40" s="37">
        <v>0.05</v>
      </c>
      <c r="H40" s="37">
        <v>0.01</v>
      </c>
      <c r="I40" s="37">
        <v>0.03</v>
      </c>
      <c r="J40" s="38">
        <v>0.04</v>
      </c>
      <c r="K40" s="22"/>
      <c r="L40" s="22"/>
      <c r="M40" s="22"/>
      <c r="N40" s="22"/>
      <c r="O40" s="22"/>
      <c r="P40" s="22"/>
    </row>
    <row r="41" spans="1:16" ht="39" customHeight="1" x14ac:dyDescent="0.15">
      <c r="A41" s="22"/>
      <c r="B41" s="35"/>
      <c r="C41" s="1158"/>
      <c r="D41" s="1158"/>
      <c r="E41" s="1159"/>
      <c r="F41" s="36"/>
      <c r="G41" s="37"/>
      <c r="H41" s="37"/>
      <c r="I41" s="37"/>
      <c r="J41" s="38"/>
      <c r="K41" s="22"/>
      <c r="L41" s="22"/>
      <c r="M41" s="22"/>
      <c r="N41" s="22"/>
      <c r="O41" s="22"/>
      <c r="P41" s="22"/>
    </row>
    <row r="42" spans="1:16" ht="39" customHeight="1" x14ac:dyDescent="0.15">
      <c r="A42" s="22"/>
      <c r="B42" s="39"/>
      <c r="C42" s="1158" t="s">
        <v>537</v>
      </c>
      <c r="D42" s="1158"/>
      <c r="E42" s="1159"/>
      <c r="F42" s="36" t="s">
        <v>486</v>
      </c>
      <c r="G42" s="37" t="s">
        <v>486</v>
      </c>
      <c r="H42" s="37" t="s">
        <v>486</v>
      </c>
      <c r="I42" s="37" t="s">
        <v>486</v>
      </c>
      <c r="J42" s="38" t="s">
        <v>486</v>
      </c>
      <c r="K42" s="22"/>
      <c r="L42" s="22"/>
      <c r="M42" s="22"/>
      <c r="N42" s="22"/>
      <c r="O42" s="22"/>
      <c r="P42" s="22"/>
    </row>
    <row r="43" spans="1:16" ht="39" customHeight="1" thickBot="1" x14ac:dyDescent="0.2">
      <c r="A43" s="22"/>
      <c r="B43" s="40"/>
      <c r="C43" s="1160" t="s">
        <v>538</v>
      </c>
      <c r="D43" s="1160"/>
      <c r="E43" s="1161"/>
      <c r="F43" s="41" t="s">
        <v>486</v>
      </c>
      <c r="G43" s="42" t="s">
        <v>486</v>
      </c>
      <c r="H43" s="42" t="s">
        <v>486</v>
      </c>
      <c r="I43" s="42" t="s">
        <v>486</v>
      </c>
      <c r="J43" s="43" t="s">
        <v>486</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BikbywAZ+bCA4G0S4f0i4f2aitbyT4YBDn5VfMPA5+jAf+1Ci0o9d87UqKdgMji8P1ZJOGlgVvi6mlbDNKEMzA==" saltValue="p+0H4nhzeyZXOT7Gb3Yr8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85" zoomScaleNormal="85"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x14ac:dyDescent="0.15">
      <c r="A45" s="46"/>
      <c r="B45" s="1187" t="s">
        <v>9</v>
      </c>
      <c r="C45" s="1188"/>
      <c r="D45" s="56"/>
      <c r="E45" s="1193" t="s">
        <v>10</v>
      </c>
      <c r="F45" s="1193"/>
      <c r="G45" s="1193"/>
      <c r="H45" s="1193"/>
      <c r="I45" s="1193"/>
      <c r="J45" s="1194"/>
      <c r="K45" s="57">
        <v>1301</v>
      </c>
      <c r="L45" s="58">
        <v>1233</v>
      </c>
      <c r="M45" s="58">
        <v>1302</v>
      </c>
      <c r="N45" s="58">
        <v>1360</v>
      </c>
      <c r="O45" s="59">
        <v>1297</v>
      </c>
      <c r="P45" s="46"/>
      <c r="Q45" s="46"/>
      <c r="R45" s="46"/>
      <c r="S45" s="46"/>
      <c r="T45" s="46"/>
      <c r="U45" s="46"/>
    </row>
    <row r="46" spans="1:21" ht="30.75" customHeight="1" x14ac:dyDescent="0.15">
      <c r="A46" s="46"/>
      <c r="B46" s="1189"/>
      <c r="C46" s="1190"/>
      <c r="D46" s="60"/>
      <c r="E46" s="1166" t="s">
        <v>11</v>
      </c>
      <c r="F46" s="1166"/>
      <c r="G46" s="1166"/>
      <c r="H46" s="1166"/>
      <c r="I46" s="1166"/>
      <c r="J46" s="1167"/>
      <c r="K46" s="61" t="s">
        <v>486</v>
      </c>
      <c r="L46" s="62" t="s">
        <v>486</v>
      </c>
      <c r="M46" s="62" t="s">
        <v>486</v>
      </c>
      <c r="N46" s="62" t="s">
        <v>486</v>
      </c>
      <c r="O46" s="63" t="s">
        <v>486</v>
      </c>
      <c r="P46" s="46"/>
      <c r="Q46" s="46"/>
      <c r="R46" s="46"/>
      <c r="S46" s="46"/>
      <c r="T46" s="46"/>
      <c r="U46" s="46"/>
    </row>
    <row r="47" spans="1:21" ht="30.75" customHeight="1" x14ac:dyDescent="0.15">
      <c r="A47" s="46"/>
      <c r="B47" s="1189"/>
      <c r="C47" s="1190"/>
      <c r="D47" s="60"/>
      <c r="E47" s="1166" t="s">
        <v>12</v>
      </c>
      <c r="F47" s="1166"/>
      <c r="G47" s="1166"/>
      <c r="H47" s="1166"/>
      <c r="I47" s="1166"/>
      <c r="J47" s="1167"/>
      <c r="K47" s="61" t="s">
        <v>486</v>
      </c>
      <c r="L47" s="62" t="s">
        <v>486</v>
      </c>
      <c r="M47" s="62" t="s">
        <v>486</v>
      </c>
      <c r="N47" s="62" t="s">
        <v>486</v>
      </c>
      <c r="O47" s="63" t="s">
        <v>486</v>
      </c>
      <c r="P47" s="46"/>
      <c r="Q47" s="46"/>
      <c r="R47" s="46"/>
      <c r="S47" s="46"/>
      <c r="T47" s="46"/>
      <c r="U47" s="46"/>
    </row>
    <row r="48" spans="1:21" ht="30.75" customHeight="1" x14ac:dyDescent="0.15">
      <c r="A48" s="46"/>
      <c r="B48" s="1189"/>
      <c r="C48" s="1190"/>
      <c r="D48" s="60"/>
      <c r="E48" s="1166" t="s">
        <v>13</v>
      </c>
      <c r="F48" s="1166"/>
      <c r="G48" s="1166"/>
      <c r="H48" s="1166"/>
      <c r="I48" s="1166"/>
      <c r="J48" s="1167"/>
      <c r="K48" s="61">
        <v>343</v>
      </c>
      <c r="L48" s="62">
        <v>322</v>
      </c>
      <c r="M48" s="62">
        <v>329</v>
      </c>
      <c r="N48" s="62">
        <v>326</v>
      </c>
      <c r="O48" s="63">
        <v>282</v>
      </c>
      <c r="P48" s="46"/>
      <c r="Q48" s="46"/>
      <c r="R48" s="46"/>
      <c r="S48" s="46"/>
      <c r="T48" s="46"/>
      <c r="U48" s="46"/>
    </row>
    <row r="49" spans="1:21" ht="30.75" customHeight="1" x14ac:dyDescent="0.15">
      <c r="A49" s="46"/>
      <c r="B49" s="1189"/>
      <c r="C49" s="1190"/>
      <c r="D49" s="60"/>
      <c r="E49" s="1166" t="s">
        <v>14</v>
      </c>
      <c r="F49" s="1166"/>
      <c r="G49" s="1166"/>
      <c r="H49" s="1166"/>
      <c r="I49" s="1166"/>
      <c r="J49" s="1167"/>
      <c r="K49" s="61">
        <v>671</v>
      </c>
      <c r="L49" s="62">
        <v>595</v>
      </c>
      <c r="M49" s="62">
        <v>589</v>
      </c>
      <c r="N49" s="62">
        <v>604</v>
      </c>
      <c r="O49" s="63">
        <v>651</v>
      </c>
      <c r="P49" s="46"/>
      <c r="Q49" s="46"/>
      <c r="R49" s="46"/>
      <c r="S49" s="46"/>
      <c r="T49" s="46"/>
      <c r="U49" s="46"/>
    </row>
    <row r="50" spans="1:21" ht="30.75" customHeight="1" x14ac:dyDescent="0.15">
      <c r="A50" s="46"/>
      <c r="B50" s="1189"/>
      <c r="C50" s="1190"/>
      <c r="D50" s="60"/>
      <c r="E50" s="1166" t="s">
        <v>15</v>
      </c>
      <c r="F50" s="1166"/>
      <c r="G50" s="1166"/>
      <c r="H50" s="1166"/>
      <c r="I50" s="1166"/>
      <c r="J50" s="1167"/>
      <c r="K50" s="61">
        <v>3</v>
      </c>
      <c r="L50" s="62">
        <v>3</v>
      </c>
      <c r="M50" s="62">
        <v>3</v>
      </c>
      <c r="N50" s="62" t="s">
        <v>486</v>
      </c>
      <c r="O50" s="63" t="s">
        <v>486</v>
      </c>
      <c r="P50" s="46"/>
      <c r="Q50" s="46"/>
      <c r="R50" s="46"/>
      <c r="S50" s="46"/>
      <c r="T50" s="46"/>
      <c r="U50" s="46"/>
    </row>
    <row r="51" spans="1:21" ht="30.75" customHeight="1" x14ac:dyDescent="0.15">
      <c r="A51" s="46"/>
      <c r="B51" s="1191"/>
      <c r="C51" s="1192"/>
      <c r="D51" s="64"/>
      <c r="E51" s="1166" t="s">
        <v>16</v>
      </c>
      <c r="F51" s="1166"/>
      <c r="G51" s="1166"/>
      <c r="H51" s="1166"/>
      <c r="I51" s="1166"/>
      <c r="J51" s="1167"/>
      <c r="K51" s="61">
        <v>2</v>
      </c>
      <c r="L51" s="62">
        <v>2</v>
      </c>
      <c r="M51" s="62" t="s">
        <v>486</v>
      </c>
      <c r="N51" s="62">
        <v>3</v>
      </c>
      <c r="O51" s="63">
        <v>2</v>
      </c>
      <c r="P51" s="46"/>
      <c r="Q51" s="46"/>
      <c r="R51" s="46"/>
      <c r="S51" s="46"/>
      <c r="T51" s="46"/>
      <c r="U51" s="46"/>
    </row>
    <row r="52" spans="1:21" ht="30.75" customHeight="1" x14ac:dyDescent="0.15">
      <c r="A52" s="46"/>
      <c r="B52" s="1164" t="s">
        <v>17</v>
      </c>
      <c r="C52" s="1165"/>
      <c r="D52" s="64"/>
      <c r="E52" s="1166" t="s">
        <v>18</v>
      </c>
      <c r="F52" s="1166"/>
      <c r="G52" s="1166"/>
      <c r="H52" s="1166"/>
      <c r="I52" s="1166"/>
      <c r="J52" s="1167"/>
      <c r="K52" s="61">
        <v>1737</v>
      </c>
      <c r="L52" s="62">
        <v>1538</v>
      </c>
      <c r="M52" s="62">
        <v>1582</v>
      </c>
      <c r="N52" s="62">
        <v>1578</v>
      </c>
      <c r="O52" s="63">
        <v>1596</v>
      </c>
      <c r="P52" s="46"/>
      <c r="Q52" s="46"/>
      <c r="R52" s="46"/>
      <c r="S52" s="46"/>
      <c r="T52" s="46"/>
      <c r="U52" s="46"/>
    </row>
    <row r="53" spans="1:21" ht="30.75" customHeight="1" thickBot="1" x14ac:dyDescent="0.2">
      <c r="A53" s="46"/>
      <c r="B53" s="1168" t="s">
        <v>19</v>
      </c>
      <c r="C53" s="1169"/>
      <c r="D53" s="65"/>
      <c r="E53" s="1170" t="s">
        <v>20</v>
      </c>
      <c r="F53" s="1170"/>
      <c r="G53" s="1170"/>
      <c r="H53" s="1170"/>
      <c r="I53" s="1170"/>
      <c r="J53" s="1171"/>
      <c r="K53" s="66">
        <v>583</v>
      </c>
      <c r="L53" s="67">
        <v>617</v>
      </c>
      <c r="M53" s="67">
        <v>641</v>
      </c>
      <c r="N53" s="67">
        <v>715</v>
      </c>
      <c r="O53" s="68">
        <v>636</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539</v>
      </c>
      <c r="L57" s="79" t="s">
        <v>540</v>
      </c>
      <c r="M57" s="79" t="s">
        <v>541</v>
      </c>
      <c r="N57" s="79" t="s">
        <v>542</v>
      </c>
      <c r="O57" s="80" t="s">
        <v>543</v>
      </c>
      <c r="P57" s="46"/>
      <c r="Q57" s="46"/>
      <c r="R57" s="46"/>
      <c r="S57" s="46"/>
      <c r="T57" s="46"/>
      <c r="U57" s="46"/>
    </row>
    <row r="58" spans="1:21" ht="31.5" customHeight="1" x14ac:dyDescent="0.15">
      <c r="B58" s="1172" t="s">
        <v>24</v>
      </c>
      <c r="C58" s="1173"/>
      <c r="D58" s="1178" t="s">
        <v>25</v>
      </c>
      <c r="E58" s="1179"/>
      <c r="F58" s="1179"/>
      <c r="G58" s="1179"/>
      <c r="H58" s="1179"/>
      <c r="I58" s="1179"/>
      <c r="J58" s="1180"/>
      <c r="K58" s="81" t="s">
        <v>557</v>
      </c>
      <c r="L58" s="82" t="s">
        <v>557</v>
      </c>
      <c r="M58" s="82" t="s">
        <v>557</v>
      </c>
      <c r="N58" s="82" t="s">
        <v>557</v>
      </c>
      <c r="O58" s="83" t="s">
        <v>557</v>
      </c>
    </row>
    <row r="59" spans="1:21" ht="31.5" customHeight="1" x14ac:dyDescent="0.15">
      <c r="B59" s="1174"/>
      <c r="C59" s="1175"/>
      <c r="D59" s="1181" t="s">
        <v>26</v>
      </c>
      <c r="E59" s="1182"/>
      <c r="F59" s="1182"/>
      <c r="G59" s="1182"/>
      <c r="H59" s="1182"/>
      <c r="I59" s="1182"/>
      <c r="J59" s="1183"/>
      <c r="K59" s="84" t="s">
        <v>557</v>
      </c>
      <c r="L59" s="85" t="s">
        <v>557</v>
      </c>
      <c r="M59" s="85" t="s">
        <v>557</v>
      </c>
      <c r="N59" s="85" t="s">
        <v>557</v>
      </c>
      <c r="O59" s="86" t="s">
        <v>557</v>
      </c>
    </row>
    <row r="60" spans="1:21" ht="31.5" customHeight="1" thickBot="1" x14ac:dyDescent="0.2">
      <c r="B60" s="1176"/>
      <c r="C60" s="1177"/>
      <c r="D60" s="1184" t="s">
        <v>27</v>
      </c>
      <c r="E60" s="1185"/>
      <c r="F60" s="1185"/>
      <c r="G60" s="1185"/>
      <c r="H60" s="1185"/>
      <c r="I60" s="1185"/>
      <c r="J60" s="1186"/>
      <c r="K60" s="87" t="s">
        <v>557</v>
      </c>
      <c r="L60" s="88" t="s">
        <v>557</v>
      </c>
      <c r="M60" s="88" t="s">
        <v>557</v>
      </c>
      <c r="N60" s="88" t="s">
        <v>557</v>
      </c>
      <c r="O60" s="89" t="s">
        <v>557</v>
      </c>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6e+DKEa0gSxaSImfxfy7ygf9h2zV+l8THrNe0KPAPy6fyiqy7f49KiNAMsfqM6JM3A1ukIMTJ15xlfyGuhrvdA==" saltValue="5aUjG3JoGqYpbYancUGwE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85" zoomScaleNormal="85"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525</v>
      </c>
      <c r="J40" s="101" t="s">
        <v>526</v>
      </c>
      <c r="K40" s="101" t="s">
        <v>527</v>
      </c>
      <c r="L40" s="101" t="s">
        <v>528</v>
      </c>
      <c r="M40" s="102" t="s">
        <v>529</v>
      </c>
    </row>
    <row r="41" spans="2:13" ht="27.75" customHeight="1" x14ac:dyDescent="0.15">
      <c r="B41" s="1207" t="s">
        <v>30</v>
      </c>
      <c r="C41" s="1208"/>
      <c r="D41" s="103"/>
      <c r="E41" s="1209" t="s">
        <v>31</v>
      </c>
      <c r="F41" s="1209"/>
      <c r="G41" s="1209"/>
      <c r="H41" s="1210"/>
      <c r="I41" s="342">
        <v>13092</v>
      </c>
      <c r="J41" s="343">
        <v>14277</v>
      </c>
      <c r="K41" s="343">
        <v>14250</v>
      </c>
      <c r="L41" s="343">
        <v>14596</v>
      </c>
      <c r="M41" s="344">
        <v>14967</v>
      </c>
    </row>
    <row r="42" spans="2:13" ht="27.75" customHeight="1" x14ac:dyDescent="0.15">
      <c r="B42" s="1197"/>
      <c r="C42" s="1198"/>
      <c r="D42" s="104"/>
      <c r="E42" s="1201" t="s">
        <v>32</v>
      </c>
      <c r="F42" s="1201"/>
      <c r="G42" s="1201"/>
      <c r="H42" s="1202"/>
      <c r="I42" s="345">
        <v>3</v>
      </c>
      <c r="J42" s="346">
        <v>3</v>
      </c>
      <c r="K42" s="346" t="s">
        <v>486</v>
      </c>
      <c r="L42" s="346" t="s">
        <v>486</v>
      </c>
      <c r="M42" s="347" t="s">
        <v>486</v>
      </c>
    </row>
    <row r="43" spans="2:13" ht="27.75" customHeight="1" x14ac:dyDescent="0.15">
      <c r="B43" s="1197"/>
      <c r="C43" s="1198"/>
      <c r="D43" s="104"/>
      <c r="E43" s="1201" t="s">
        <v>33</v>
      </c>
      <c r="F43" s="1201"/>
      <c r="G43" s="1201"/>
      <c r="H43" s="1202"/>
      <c r="I43" s="345">
        <v>3537</v>
      </c>
      <c r="J43" s="346">
        <v>3351</v>
      </c>
      <c r="K43" s="346">
        <v>2993</v>
      </c>
      <c r="L43" s="346">
        <v>2655</v>
      </c>
      <c r="M43" s="347">
        <v>2244</v>
      </c>
    </row>
    <row r="44" spans="2:13" ht="27.75" customHeight="1" x14ac:dyDescent="0.15">
      <c r="B44" s="1197"/>
      <c r="C44" s="1198"/>
      <c r="D44" s="104"/>
      <c r="E44" s="1201" t="s">
        <v>34</v>
      </c>
      <c r="F44" s="1201"/>
      <c r="G44" s="1201"/>
      <c r="H44" s="1202"/>
      <c r="I44" s="345">
        <v>5008</v>
      </c>
      <c r="J44" s="346">
        <v>4560</v>
      </c>
      <c r="K44" s="346">
        <v>4496</v>
      </c>
      <c r="L44" s="346">
        <v>4754</v>
      </c>
      <c r="M44" s="347">
        <v>4265</v>
      </c>
    </row>
    <row r="45" spans="2:13" ht="27.75" customHeight="1" x14ac:dyDescent="0.15">
      <c r="B45" s="1197"/>
      <c r="C45" s="1198"/>
      <c r="D45" s="104"/>
      <c r="E45" s="1201" t="s">
        <v>35</v>
      </c>
      <c r="F45" s="1201"/>
      <c r="G45" s="1201"/>
      <c r="H45" s="1202"/>
      <c r="I45" s="345">
        <v>988</v>
      </c>
      <c r="J45" s="346">
        <v>1057</v>
      </c>
      <c r="K45" s="346">
        <v>1052</v>
      </c>
      <c r="L45" s="346">
        <v>1018</v>
      </c>
      <c r="M45" s="347">
        <v>1020</v>
      </c>
    </row>
    <row r="46" spans="2:13" ht="27.75" customHeight="1" x14ac:dyDescent="0.15">
      <c r="B46" s="1197"/>
      <c r="C46" s="1198"/>
      <c r="D46" s="105"/>
      <c r="E46" s="1201" t="s">
        <v>36</v>
      </c>
      <c r="F46" s="1201"/>
      <c r="G46" s="1201"/>
      <c r="H46" s="1202"/>
      <c r="I46" s="345" t="s">
        <v>486</v>
      </c>
      <c r="J46" s="346" t="s">
        <v>486</v>
      </c>
      <c r="K46" s="346" t="s">
        <v>486</v>
      </c>
      <c r="L46" s="346" t="s">
        <v>486</v>
      </c>
      <c r="M46" s="347" t="s">
        <v>486</v>
      </c>
    </row>
    <row r="47" spans="2:13" ht="27.75" customHeight="1" x14ac:dyDescent="0.15">
      <c r="B47" s="1197"/>
      <c r="C47" s="1198"/>
      <c r="D47" s="106"/>
      <c r="E47" s="1211" t="s">
        <v>37</v>
      </c>
      <c r="F47" s="1212"/>
      <c r="G47" s="1212"/>
      <c r="H47" s="1213"/>
      <c r="I47" s="345" t="s">
        <v>486</v>
      </c>
      <c r="J47" s="346" t="s">
        <v>486</v>
      </c>
      <c r="K47" s="346" t="s">
        <v>486</v>
      </c>
      <c r="L47" s="346" t="s">
        <v>486</v>
      </c>
      <c r="M47" s="347" t="s">
        <v>486</v>
      </c>
    </row>
    <row r="48" spans="2:13" ht="27.75" customHeight="1" x14ac:dyDescent="0.15">
      <c r="B48" s="1197"/>
      <c r="C48" s="1198"/>
      <c r="D48" s="104"/>
      <c r="E48" s="1201" t="s">
        <v>38</v>
      </c>
      <c r="F48" s="1201"/>
      <c r="G48" s="1201"/>
      <c r="H48" s="1202"/>
      <c r="I48" s="345" t="s">
        <v>486</v>
      </c>
      <c r="J48" s="346" t="s">
        <v>486</v>
      </c>
      <c r="K48" s="346" t="s">
        <v>486</v>
      </c>
      <c r="L48" s="346" t="s">
        <v>486</v>
      </c>
      <c r="M48" s="347" t="s">
        <v>486</v>
      </c>
    </row>
    <row r="49" spans="2:13" ht="27.75" customHeight="1" x14ac:dyDescent="0.15">
      <c r="B49" s="1199"/>
      <c r="C49" s="1200"/>
      <c r="D49" s="104"/>
      <c r="E49" s="1201" t="s">
        <v>39</v>
      </c>
      <c r="F49" s="1201"/>
      <c r="G49" s="1201"/>
      <c r="H49" s="1202"/>
      <c r="I49" s="345" t="s">
        <v>486</v>
      </c>
      <c r="J49" s="346" t="s">
        <v>486</v>
      </c>
      <c r="K49" s="346" t="s">
        <v>486</v>
      </c>
      <c r="L49" s="346" t="s">
        <v>486</v>
      </c>
      <c r="M49" s="347" t="s">
        <v>486</v>
      </c>
    </row>
    <row r="50" spans="2:13" ht="27.75" customHeight="1" x14ac:dyDescent="0.15">
      <c r="B50" s="1195" t="s">
        <v>40</v>
      </c>
      <c r="C50" s="1196"/>
      <c r="D50" s="107"/>
      <c r="E50" s="1201" t="s">
        <v>41</v>
      </c>
      <c r="F50" s="1201"/>
      <c r="G50" s="1201"/>
      <c r="H50" s="1202"/>
      <c r="I50" s="345">
        <v>1125</v>
      </c>
      <c r="J50" s="346">
        <v>1104</v>
      </c>
      <c r="K50" s="346">
        <v>1308</v>
      </c>
      <c r="L50" s="346">
        <v>1055</v>
      </c>
      <c r="M50" s="347">
        <v>1175</v>
      </c>
    </row>
    <row r="51" spans="2:13" ht="27.75" customHeight="1" x14ac:dyDescent="0.15">
      <c r="B51" s="1197"/>
      <c r="C51" s="1198"/>
      <c r="D51" s="104"/>
      <c r="E51" s="1201" t="s">
        <v>42</v>
      </c>
      <c r="F51" s="1201"/>
      <c r="G51" s="1201"/>
      <c r="H51" s="1202"/>
      <c r="I51" s="345">
        <v>349</v>
      </c>
      <c r="J51" s="346">
        <v>337</v>
      </c>
      <c r="K51" s="346">
        <v>334</v>
      </c>
      <c r="L51" s="346">
        <v>295</v>
      </c>
      <c r="M51" s="347">
        <v>252</v>
      </c>
    </row>
    <row r="52" spans="2:13" ht="27.75" customHeight="1" x14ac:dyDescent="0.15">
      <c r="B52" s="1199"/>
      <c r="C52" s="1200"/>
      <c r="D52" s="104"/>
      <c r="E52" s="1201" t="s">
        <v>43</v>
      </c>
      <c r="F52" s="1201"/>
      <c r="G52" s="1201"/>
      <c r="H52" s="1202"/>
      <c r="I52" s="345">
        <v>14625</v>
      </c>
      <c r="J52" s="346">
        <v>14374</v>
      </c>
      <c r="K52" s="346">
        <v>14065</v>
      </c>
      <c r="L52" s="346">
        <v>14292</v>
      </c>
      <c r="M52" s="347">
        <v>14338</v>
      </c>
    </row>
    <row r="53" spans="2:13" ht="27.75" customHeight="1" thickBot="1" x14ac:dyDescent="0.2">
      <c r="B53" s="1203" t="s">
        <v>19</v>
      </c>
      <c r="C53" s="1204"/>
      <c r="D53" s="108"/>
      <c r="E53" s="1205" t="s">
        <v>44</v>
      </c>
      <c r="F53" s="1205"/>
      <c r="G53" s="1205"/>
      <c r="H53" s="1206"/>
      <c r="I53" s="348">
        <v>6529</v>
      </c>
      <c r="J53" s="349">
        <v>7433</v>
      </c>
      <c r="K53" s="349">
        <v>7084</v>
      </c>
      <c r="L53" s="349">
        <v>7381</v>
      </c>
      <c r="M53" s="350">
        <v>6731</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twTpLrBHSlQtsmTlQdqPuMenYe3H4V2VVlAyQieJdvR3MSneKsDndedDLP148Pg0ZuIUKDCZklsmBrEemZhONw==" saltValue="TOvE00YAvEygaW3nWzaqO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85" zoomScaleNormal="85"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527</v>
      </c>
      <c r="G54" s="117" t="s">
        <v>528</v>
      </c>
      <c r="H54" s="118" t="s">
        <v>529</v>
      </c>
    </row>
    <row r="55" spans="2:8" ht="52.5" customHeight="1" x14ac:dyDescent="0.15">
      <c r="B55" s="119"/>
      <c r="C55" s="1222" t="s">
        <v>46</v>
      </c>
      <c r="D55" s="1222"/>
      <c r="E55" s="1223"/>
      <c r="F55" s="120">
        <v>601</v>
      </c>
      <c r="G55" s="120">
        <v>510</v>
      </c>
      <c r="H55" s="121">
        <v>594</v>
      </c>
    </row>
    <row r="56" spans="2:8" ht="52.5" customHeight="1" x14ac:dyDescent="0.15">
      <c r="B56" s="122"/>
      <c r="C56" s="1224" t="s">
        <v>47</v>
      </c>
      <c r="D56" s="1224"/>
      <c r="E56" s="1225"/>
      <c r="F56" s="123">
        <v>182</v>
      </c>
      <c r="G56" s="123">
        <v>115</v>
      </c>
      <c r="H56" s="124">
        <v>167</v>
      </c>
    </row>
    <row r="57" spans="2:8" ht="53.25" customHeight="1" x14ac:dyDescent="0.15">
      <c r="B57" s="122"/>
      <c r="C57" s="1226" t="s">
        <v>48</v>
      </c>
      <c r="D57" s="1226"/>
      <c r="E57" s="1227"/>
      <c r="F57" s="125">
        <v>268</v>
      </c>
      <c r="G57" s="125">
        <v>196</v>
      </c>
      <c r="H57" s="126">
        <v>183</v>
      </c>
    </row>
    <row r="58" spans="2:8" ht="45.75" customHeight="1" x14ac:dyDescent="0.15">
      <c r="B58" s="127"/>
      <c r="C58" s="1214" t="s">
        <v>559</v>
      </c>
      <c r="D58" s="1215"/>
      <c r="E58" s="1216"/>
      <c r="F58" s="128">
        <v>73</v>
      </c>
      <c r="G58" s="128">
        <v>21</v>
      </c>
      <c r="H58" s="129">
        <v>47</v>
      </c>
    </row>
    <row r="59" spans="2:8" ht="45.75" customHeight="1" x14ac:dyDescent="0.15">
      <c r="B59" s="127"/>
      <c r="C59" s="1214" t="s">
        <v>560</v>
      </c>
      <c r="D59" s="1215"/>
      <c r="E59" s="1216"/>
      <c r="F59" s="128">
        <v>56</v>
      </c>
      <c r="G59" s="128">
        <v>48</v>
      </c>
      <c r="H59" s="129">
        <v>45</v>
      </c>
    </row>
    <row r="60" spans="2:8" ht="45.75" customHeight="1" x14ac:dyDescent="0.15">
      <c r="B60" s="127"/>
      <c r="C60" s="1214" t="s">
        <v>561</v>
      </c>
      <c r="D60" s="1215"/>
      <c r="E60" s="1216"/>
      <c r="F60" s="128">
        <v>44</v>
      </c>
      <c r="G60" s="128">
        <v>41</v>
      </c>
      <c r="H60" s="129">
        <v>39</v>
      </c>
    </row>
    <row r="61" spans="2:8" ht="45.75" customHeight="1" x14ac:dyDescent="0.15">
      <c r="B61" s="127"/>
      <c r="C61" s="1214" t="s">
        <v>562</v>
      </c>
      <c r="D61" s="1215"/>
      <c r="E61" s="1216"/>
      <c r="F61" s="128">
        <v>33</v>
      </c>
      <c r="G61" s="128">
        <v>23</v>
      </c>
      <c r="H61" s="129">
        <v>14</v>
      </c>
    </row>
    <row r="62" spans="2:8" ht="45.75" customHeight="1" thickBot="1" x14ac:dyDescent="0.2">
      <c r="B62" s="130"/>
      <c r="C62" s="1217" t="s">
        <v>563</v>
      </c>
      <c r="D62" s="1218"/>
      <c r="E62" s="1219"/>
      <c r="F62" s="131">
        <v>13</v>
      </c>
      <c r="G62" s="131">
        <v>10</v>
      </c>
      <c r="H62" s="132">
        <v>7</v>
      </c>
    </row>
    <row r="63" spans="2:8" ht="52.5" customHeight="1" thickBot="1" x14ac:dyDescent="0.2">
      <c r="B63" s="133"/>
      <c r="C63" s="1220" t="s">
        <v>49</v>
      </c>
      <c r="D63" s="1220"/>
      <c r="E63" s="1221"/>
      <c r="F63" s="134">
        <v>1051</v>
      </c>
      <c r="G63" s="134">
        <v>821</v>
      </c>
      <c r="H63" s="135">
        <v>945</v>
      </c>
    </row>
    <row r="64" spans="2:8" x14ac:dyDescent="0.15"/>
  </sheetData>
  <sheetProtection algorithmName="SHA-512" hashValue="17ixPmcaAf0a7xu0JJClh3MUm18+8IO2vI0BE6/sIU10Z+S1e292U4psYPOF/8aLVx/Y2g+CncsGQb8Gup9Dfw==" saltValue="mNtGwMt24QOtiwgorMGVc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E4C2FE-364A-49E8-B6EB-604E09B3B761}">
  <sheetPr>
    <pageSetUpPr fitToPage="1"/>
  </sheetPr>
  <dimension ref="A1:DE85"/>
  <sheetViews>
    <sheetView showGridLines="0" zoomScale="85" zoomScaleNormal="85" zoomScaleSheetLayoutView="55" workbookViewId="0">
      <selection activeCell="CH16" sqref="CH16"/>
    </sheetView>
  </sheetViews>
  <sheetFormatPr defaultColWidth="0" defaultRowHeight="0" customHeight="1" zeroHeight="1" x14ac:dyDescent="0.15"/>
  <cols>
    <col min="1" max="1" width="6.375" style="255" customWidth="1"/>
    <col min="2" max="107" width="2.5" style="255" customWidth="1"/>
    <col min="108" max="108" width="6.125" style="261" customWidth="1"/>
    <col min="109" max="109" width="5.875" style="259" customWidth="1"/>
    <col min="110" max="16384" width="8.625" style="255" hidden="1"/>
  </cols>
  <sheetData>
    <row r="1" spans="1:109" ht="42.75" customHeight="1" x14ac:dyDescent="0.15">
      <c r="A1" s="376"/>
      <c r="B1" s="375"/>
      <c r="DD1" s="255"/>
      <c r="DE1" s="255"/>
    </row>
    <row r="2" spans="1:109" ht="25.5" customHeight="1" x14ac:dyDescent="0.15">
      <c r="A2" s="374"/>
      <c r="C2" s="374"/>
      <c r="O2" s="374"/>
      <c r="P2" s="374"/>
      <c r="Q2" s="374"/>
      <c r="R2" s="374"/>
      <c r="S2" s="374"/>
      <c r="T2" s="374"/>
      <c r="U2" s="374"/>
      <c r="V2" s="374"/>
      <c r="W2" s="374"/>
      <c r="X2" s="374"/>
      <c r="Y2" s="374"/>
      <c r="Z2" s="374"/>
      <c r="AA2" s="374"/>
      <c r="AB2" s="374"/>
      <c r="AC2" s="374"/>
      <c r="AD2" s="374"/>
      <c r="AE2" s="374"/>
      <c r="AF2" s="374"/>
      <c r="AG2" s="374"/>
      <c r="AH2" s="374"/>
      <c r="AI2" s="374"/>
      <c r="AU2" s="374"/>
      <c r="BG2" s="374"/>
      <c r="BS2" s="374"/>
      <c r="CE2" s="374"/>
      <c r="CQ2" s="374"/>
      <c r="DD2" s="255"/>
      <c r="DE2" s="255"/>
    </row>
    <row r="3" spans="1:109" ht="25.5" customHeight="1" x14ac:dyDescent="0.15">
      <c r="A3" s="374"/>
      <c r="C3" s="374"/>
      <c r="O3" s="374"/>
      <c r="P3" s="374"/>
      <c r="Q3" s="374"/>
      <c r="R3" s="374"/>
      <c r="S3" s="374"/>
      <c r="T3" s="374"/>
      <c r="U3" s="374"/>
      <c r="V3" s="374"/>
      <c r="W3" s="374"/>
      <c r="X3" s="374"/>
      <c r="Y3" s="374"/>
      <c r="Z3" s="374"/>
      <c r="AA3" s="374"/>
      <c r="AB3" s="374"/>
      <c r="AC3" s="374"/>
      <c r="AD3" s="374"/>
      <c r="AE3" s="374"/>
      <c r="AF3" s="374"/>
      <c r="AG3" s="374"/>
      <c r="AH3" s="374"/>
      <c r="AI3" s="374"/>
      <c r="AU3" s="374"/>
      <c r="BG3" s="374"/>
      <c r="BS3" s="374"/>
      <c r="CE3" s="374"/>
      <c r="CQ3" s="374"/>
      <c r="DD3" s="255"/>
      <c r="DE3" s="255"/>
    </row>
    <row r="4" spans="1:109" s="253" customFormat="1" ht="13.5" x14ac:dyDescent="0.15">
      <c r="A4" s="374"/>
      <c r="B4" s="374"/>
      <c r="C4" s="374"/>
      <c r="D4" s="374"/>
      <c r="E4" s="374"/>
      <c r="F4" s="374"/>
      <c r="G4" s="374"/>
      <c r="H4" s="374"/>
      <c r="I4" s="374"/>
      <c r="J4" s="374"/>
      <c r="K4" s="374"/>
      <c r="L4" s="374"/>
      <c r="M4" s="374"/>
      <c r="N4" s="374"/>
      <c r="O4" s="374"/>
      <c r="P4" s="374"/>
      <c r="Q4" s="374"/>
      <c r="R4" s="374"/>
      <c r="S4" s="374"/>
      <c r="T4" s="374"/>
      <c r="U4" s="374"/>
      <c r="V4" s="374"/>
      <c r="W4" s="374"/>
      <c r="X4" s="374"/>
      <c r="Y4" s="374"/>
      <c r="Z4" s="374"/>
      <c r="AA4" s="374"/>
      <c r="AB4" s="374"/>
      <c r="AC4" s="374"/>
      <c r="AD4" s="374"/>
      <c r="AE4" s="374"/>
      <c r="AF4" s="374"/>
      <c r="AG4" s="374"/>
      <c r="AH4" s="374"/>
      <c r="AI4" s="374"/>
      <c r="AJ4" s="374"/>
      <c r="AK4" s="374"/>
      <c r="AL4" s="374"/>
      <c r="AM4" s="374"/>
      <c r="AN4" s="374"/>
      <c r="AO4" s="374"/>
      <c r="AP4" s="374"/>
      <c r="AQ4" s="374"/>
      <c r="AR4" s="374"/>
      <c r="AS4" s="374"/>
      <c r="AT4" s="374"/>
      <c r="AU4" s="374"/>
      <c r="AV4" s="374"/>
      <c r="AW4" s="374"/>
      <c r="AX4" s="374"/>
      <c r="AY4" s="374"/>
      <c r="AZ4" s="374"/>
      <c r="BA4" s="374"/>
      <c r="BB4" s="374"/>
      <c r="BC4" s="374"/>
      <c r="BD4" s="374"/>
      <c r="BE4" s="374"/>
      <c r="BF4" s="374"/>
      <c r="BG4" s="374"/>
      <c r="BH4" s="374"/>
      <c r="BI4" s="374"/>
      <c r="BJ4" s="374"/>
      <c r="BK4" s="374"/>
      <c r="BL4" s="374"/>
      <c r="BM4" s="374"/>
      <c r="BN4" s="374"/>
      <c r="BO4" s="374"/>
      <c r="BP4" s="374"/>
      <c r="BQ4" s="374"/>
      <c r="BR4" s="374"/>
      <c r="BS4" s="374"/>
      <c r="BT4" s="374"/>
      <c r="BU4" s="374"/>
      <c r="BV4" s="374"/>
      <c r="BW4" s="374"/>
      <c r="BX4" s="374"/>
      <c r="BY4" s="374"/>
      <c r="BZ4" s="374"/>
      <c r="CA4" s="374"/>
      <c r="CB4" s="374"/>
      <c r="CC4" s="374"/>
      <c r="CD4" s="374"/>
      <c r="CE4" s="374"/>
      <c r="CF4" s="374"/>
      <c r="CG4" s="374"/>
      <c r="CH4" s="374"/>
      <c r="CI4" s="374"/>
      <c r="CJ4" s="374"/>
      <c r="CK4" s="374"/>
      <c r="CL4" s="374"/>
      <c r="CM4" s="374"/>
      <c r="CN4" s="374"/>
      <c r="CO4" s="374"/>
      <c r="CP4" s="374"/>
      <c r="CQ4" s="374"/>
      <c r="CR4" s="374"/>
      <c r="CS4" s="374"/>
      <c r="CT4" s="374"/>
      <c r="CU4" s="374"/>
      <c r="CV4" s="374"/>
      <c r="CW4" s="374"/>
      <c r="CX4" s="374"/>
      <c r="CY4" s="374"/>
      <c r="CZ4" s="374"/>
      <c r="DA4" s="374"/>
      <c r="DB4" s="374"/>
      <c r="DC4" s="374"/>
      <c r="DD4" s="374"/>
      <c r="DE4" s="374"/>
    </row>
    <row r="5" spans="1:109" s="253" customFormat="1" ht="13.5" x14ac:dyDescent="0.15">
      <c r="A5" s="374"/>
      <c r="B5" s="374"/>
      <c r="C5" s="374"/>
      <c r="D5" s="374"/>
      <c r="E5" s="374"/>
      <c r="F5" s="374"/>
      <c r="G5" s="374"/>
      <c r="H5" s="374"/>
      <c r="I5" s="374"/>
      <c r="J5" s="374"/>
      <c r="K5" s="374"/>
      <c r="L5" s="374"/>
      <c r="M5" s="374"/>
      <c r="N5" s="374"/>
      <c r="O5" s="374"/>
      <c r="P5" s="374"/>
      <c r="Q5" s="374"/>
      <c r="R5" s="374"/>
      <c r="S5" s="374"/>
      <c r="T5" s="374"/>
      <c r="U5" s="374"/>
      <c r="V5" s="374"/>
      <c r="W5" s="374"/>
      <c r="X5" s="374"/>
      <c r="Y5" s="374"/>
      <c r="Z5" s="374"/>
      <c r="AA5" s="374"/>
      <c r="AB5" s="374"/>
      <c r="AC5" s="374"/>
      <c r="AD5" s="374"/>
      <c r="AE5" s="374"/>
      <c r="AF5" s="374"/>
      <c r="AG5" s="374"/>
      <c r="AH5" s="374"/>
      <c r="AI5" s="374"/>
      <c r="AJ5" s="374"/>
      <c r="AK5" s="374"/>
      <c r="AL5" s="374"/>
      <c r="AM5" s="374"/>
      <c r="AN5" s="374"/>
      <c r="AO5" s="374"/>
      <c r="AP5" s="374"/>
      <c r="AQ5" s="374"/>
      <c r="AR5" s="374"/>
      <c r="AS5" s="374"/>
      <c r="AT5" s="374"/>
      <c r="AU5" s="374"/>
      <c r="AV5" s="374"/>
      <c r="AW5" s="374"/>
      <c r="AX5" s="374"/>
      <c r="AY5" s="374"/>
      <c r="AZ5" s="374"/>
      <c r="BA5" s="374"/>
      <c r="BB5" s="374"/>
      <c r="BC5" s="374"/>
      <c r="BD5" s="374"/>
      <c r="BE5" s="374"/>
      <c r="BF5" s="374"/>
      <c r="BG5" s="374"/>
      <c r="BH5" s="374"/>
      <c r="BI5" s="374"/>
      <c r="BJ5" s="374"/>
      <c r="BK5" s="374"/>
      <c r="BL5" s="374"/>
      <c r="BM5" s="374"/>
      <c r="BN5" s="374"/>
      <c r="BO5" s="374"/>
      <c r="BP5" s="374"/>
      <c r="BQ5" s="374"/>
      <c r="BR5" s="374"/>
      <c r="BS5" s="374"/>
      <c r="BT5" s="374"/>
      <c r="BU5" s="374"/>
      <c r="BV5" s="374"/>
      <c r="BW5" s="374"/>
      <c r="BX5" s="374"/>
      <c r="BY5" s="374"/>
      <c r="BZ5" s="374"/>
      <c r="CA5" s="374"/>
      <c r="CB5" s="374"/>
      <c r="CC5" s="374"/>
      <c r="CD5" s="374"/>
      <c r="CE5" s="374"/>
      <c r="CF5" s="374"/>
      <c r="CG5" s="374"/>
      <c r="CH5" s="374"/>
      <c r="CI5" s="374"/>
      <c r="CJ5" s="374"/>
      <c r="CK5" s="374"/>
      <c r="CL5" s="374"/>
      <c r="CM5" s="374"/>
      <c r="CN5" s="374"/>
      <c r="CO5" s="374"/>
      <c r="CP5" s="374"/>
      <c r="CQ5" s="374"/>
      <c r="CR5" s="374"/>
      <c r="CS5" s="374"/>
      <c r="CT5" s="374"/>
      <c r="CU5" s="374"/>
      <c r="CV5" s="374"/>
      <c r="CW5" s="374"/>
      <c r="CX5" s="374"/>
      <c r="CY5" s="374"/>
      <c r="CZ5" s="374"/>
      <c r="DA5" s="374"/>
      <c r="DB5" s="374"/>
      <c r="DC5" s="374"/>
      <c r="DD5" s="374"/>
      <c r="DE5" s="374"/>
    </row>
    <row r="6" spans="1:109" s="253" customFormat="1" ht="13.5" x14ac:dyDescent="0.15">
      <c r="A6" s="374"/>
      <c r="B6" s="374"/>
      <c r="C6" s="374"/>
      <c r="D6" s="374"/>
      <c r="E6" s="374"/>
      <c r="F6" s="374"/>
      <c r="G6" s="374"/>
      <c r="H6" s="374"/>
      <c r="I6" s="374"/>
      <c r="J6" s="374"/>
      <c r="K6" s="374"/>
      <c r="L6" s="374"/>
      <c r="M6" s="374"/>
      <c r="N6" s="374"/>
      <c r="O6" s="374"/>
      <c r="P6" s="374"/>
      <c r="Q6" s="374"/>
      <c r="R6" s="374"/>
      <c r="S6" s="374"/>
      <c r="T6" s="374"/>
      <c r="U6" s="374"/>
      <c r="V6" s="374"/>
      <c r="W6" s="374"/>
      <c r="X6" s="374"/>
      <c r="Y6" s="374"/>
      <c r="Z6" s="374"/>
      <c r="AA6" s="374"/>
      <c r="AB6" s="374"/>
      <c r="AC6" s="374"/>
      <c r="AD6" s="374"/>
      <c r="AE6" s="374"/>
      <c r="AF6" s="374"/>
      <c r="AG6" s="374"/>
      <c r="AH6" s="374"/>
      <c r="AI6" s="374"/>
      <c r="AJ6" s="374"/>
      <c r="AK6" s="374"/>
      <c r="AL6" s="374"/>
      <c r="AM6" s="374"/>
      <c r="AN6" s="374"/>
      <c r="AO6" s="374"/>
      <c r="AP6" s="374"/>
      <c r="AQ6" s="374"/>
      <c r="AR6" s="374"/>
      <c r="AS6" s="374"/>
      <c r="AT6" s="374"/>
      <c r="AU6" s="374"/>
      <c r="AV6" s="374"/>
      <c r="AW6" s="374"/>
      <c r="AX6" s="374"/>
      <c r="AY6" s="374"/>
      <c r="AZ6" s="374"/>
      <c r="BA6" s="374"/>
      <c r="BB6" s="374"/>
      <c r="BC6" s="374"/>
      <c r="BD6" s="374"/>
      <c r="BE6" s="374"/>
      <c r="BF6" s="374"/>
      <c r="BG6" s="374"/>
      <c r="BH6" s="374"/>
      <c r="BI6" s="374"/>
      <c r="BJ6" s="374"/>
      <c r="BK6" s="374"/>
      <c r="BL6" s="374"/>
      <c r="BM6" s="374"/>
      <c r="BN6" s="374"/>
      <c r="BO6" s="374"/>
      <c r="BP6" s="374"/>
      <c r="BQ6" s="374"/>
      <c r="BR6" s="374"/>
      <c r="BS6" s="374"/>
      <c r="BT6" s="374"/>
      <c r="BU6" s="374"/>
      <c r="BV6" s="374"/>
      <c r="BW6" s="374"/>
      <c r="BX6" s="374"/>
      <c r="BY6" s="374"/>
      <c r="BZ6" s="374"/>
      <c r="CA6" s="374"/>
      <c r="CB6" s="374"/>
      <c r="CC6" s="374"/>
      <c r="CD6" s="374"/>
      <c r="CE6" s="374"/>
      <c r="CF6" s="374"/>
      <c r="CG6" s="374"/>
      <c r="CH6" s="374"/>
      <c r="CI6" s="374"/>
      <c r="CJ6" s="374"/>
      <c r="CK6" s="374"/>
      <c r="CL6" s="374"/>
      <c r="CM6" s="374"/>
      <c r="CN6" s="374"/>
      <c r="CO6" s="374"/>
      <c r="CP6" s="374"/>
      <c r="CQ6" s="374"/>
      <c r="CR6" s="374"/>
      <c r="CS6" s="374"/>
      <c r="CT6" s="374"/>
      <c r="CU6" s="374"/>
      <c r="CV6" s="374"/>
      <c r="CW6" s="374"/>
      <c r="CX6" s="374"/>
      <c r="CY6" s="374"/>
      <c r="CZ6" s="374"/>
      <c r="DA6" s="374"/>
      <c r="DB6" s="374"/>
      <c r="DC6" s="374"/>
      <c r="DD6" s="374"/>
      <c r="DE6" s="374"/>
    </row>
    <row r="7" spans="1:109" s="253" customFormat="1" ht="13.5" x14ac:dyDescent="0.15">
      <c r="A7" s="374"/>
      <c r="B7" s="374"/>
      <c r="C7" s="374"/>
      <c r="D7" s="374"/>
      <c r="E7" s="374"/>
      <c r="F7" s="374"/>
      <c r="G7" s="374"/>
      <c r="H7" s="374"/>
      <c r="I7" s="374"/>
      <c r="J7" s="374"/>
      <c r="K7" s="374"/>
      <c r="L7" s="374"/>
      <c r="M7" s="374"/>
      <c r="N7" s="374"/>
      <c r="O7" s="374"/>
      <c r="P7" s="374"/>
      <c r="Q7" s="374"/>
      <c r="R7" s="374"/>
      <c r="S7" s="374"/>
      <c r="T7" s="374"/>
      <c r="U7" s="374"/>
      <c r="V7" s="374"/>
      <c r="W7" s="374"/>
      <c r="X7" s="374"/>
      <c r="Y7" s="374"/>
      <c r="Z7" s="374"/>
      <c r="AA7" s="374"/>
      <c r="AB7" s="374"/>
      <c r="AC7" s="374"/>
      <c r="AD7" s="374"/>
      <c r="AE7" s="374"/>
      <c r="AF7" s="374"/>
      <c r="AG7" s="374"/>
      <c r="AH7" s="374"/>
      <c r="AI7" s="374"/>
      <c r="AJ7" s="374"/>
      <c r="AK7" s="374"/>
      <c r="AL7" s="374"/>
      <c r="AM7" s="374"/>
      <c r="AN7" s="374"/>
      <c r="AO7" s="374"/>
      <c r="AP7" s="374"/>
      <c r="AQ7" s="374"/>
      <c r="AR7" s="374"/>
      <c r="AS7" s="374"/>
      <c r="AT7" s="374"/>
      <c r="AU7" s="374"/>
      <c r="AV7" s="374"/>
      <c r="AW7" s="374"/>
      <c r="AX7" s="374"/>
      <c r="AY7" s="374"/>
      <c r="AZ7" s="374"/>
      <c r="BA7" s="374"/>
      <c r="BB7" s="374"/>
      <c r="BC7" s="374"/>
      <c r="BD7" s="374"/>
      <c r="BE7" s="374"/>
      <c r="BF7" s="374"/>
      <c r="BG7" s="374"/>
      <c r="BH7" s="374"/>
      <c r="BI7" s="374"/>
      <c r="BJ7" s="374"/>
      <c r="BK7" s="374"/>
      <c r="BL7" s="374"/>
      <c r="BM7" s="374"/>
      <c r="BN7" s="374"/>
      <c r="BO7" s="374"/>
      <c r="BP7" s="374"/>
      <c r="BQ7" s="374"/>
      <c r="BR7" s="374"/>
      <c r="BS7" s="374"/>
      <c r="BT7" s="374"/>
      <c r="BU7" s="374"/>
      <c r="BV7" s="374"/>
      <c r="BW7" s="374"/>
      <c r="BX7" s="374"/>
      <c r="BY7" s="374"/>
      <c r="BZ7" s="374"/>
      <c r="CA7" s="374"/>
      <c r="CB7" s="374"/>
      <c r="CC7" s="374"/>
      <c r="CD7" s="374"/>
      <c r="CE7" s="374"/>
      <c r="CF7" s="374"/>
      <c r="CG7" s="374"/>
      <c r="CH7" s="374"/>
      <c r="CI7" s="374"/>
      <c r="CJ7" s="374"/>
      <c r="CK7" s="374"/>
      <c r="CL7" s="374"/>
      <c r="CM7" s="374"/>
      <c r="CN7" s="374"/>
      <c r="CO7" s="374"/>
      <c r="CP7" s="374"/>
      <c r="CQ7" s="374"/>
      <c r="CR7" s="374"/>
      <c r="CS7" s="374"/>
      <c r="CT7" s="374"/>
      <c r="CU7" s="374"/>
      <c r="CV7" s="374"/>
      <c r="CW7" s="374"/>
      <c r="CX7" s="374"/>
      <c r="CY7" s="374"/>
      <c r="CZ7" s="374"/>
      <c r="DA7" s="374"/>
      <c r="DB7" s="374"/>
      <c r="DC7" s="374"/>
      <c r="DD7" s="374"/>
      <c r="DE7" s="374"/>
    </row>
    <row r="8" spans="1:109" s="253" customFormat="1" ht="13.5" x14ac:dyDescent="0.15">
      <c r="A8" s="374"/>
      <c r="B8" s="374"/>
      <c r="C8" s="374"/>
      <c r="D8" s="374"/>
      <c r="E8" s="374"/>
      <c r="F8" s="374"/>
      <c r="G8" s="374"/>
      <c r="H8" s="374"/>
      <c r="I8" s="374"/>
      <c r="J8" s="374"/>
      <c r="K8" s="374"/>
      <c r="L8" s="374"/>
      <c r="M8" s="374"/>
      <c r="N8" s="374"/>
      <c r="O8" s="374"/>
      <c r="P8" s="374"/>
      <c r="Q8" s="374"/>
      <c r="R8" s="374"/>
      <c r="S8" s="374"/>
      <c r="T8" s="374"/>
      <c r="U8" s="374"/>
      <c r="V8" s="374"/>
      <c r="W8" s="374"/>
      <c r="X8" s="374"/>
      <c r="Y8" s="374"/>
      <c r="Z8" s="374"/>
      <c r="AA8" s="374"/>
      <c r="AB8" s="374"/>
      <c r="AC8" s="374"/>
      <c r="AD8" s="374"/>
      <c r="AE8" s="374"/>
      <c r="AF8" s="374"/>
      <c r="AG8" s="374"/>
      <c r="AH8" s="374"/>
      <c r="AI8" s="374"/>
      <c r="AJ8" s="374"/>
      <c r="AK8" s="374"/>
      <c r="AL8" s="374"/>
      <c r="AM8" s="374"/>
      <c r="AN8" s="374"/>
      <c r="AO8" s="374"/>
      <c r="AP8" s="374"/>
      <c r="AQ8" s="374"/>
      <c r="AR8" s="374"/>
      <c r="AS8" s="374"/>
      <c r="AT8" s="374"/>
      <c r="AU8" s="374"/>
      <c r="AV8" s="374"/>
      <c r="AW8" s="374"/>
      <c r="AX8" s="374"/>
      <c r="AY8" s="374"/>
      <c r="AZ8" s="374"/>
      <c r="BA8" s="374"/>
      <c r="BB8" s="374"/>
      <c r="BC8" s="374"/>
      <c r="BD8" s="374"/>
      <c r="BE8" s="374"/>
      <c r="BF8" s="374"/>
      <c r="BG8" s="374"/>
      <c r="BH8" s="374"/>
      <c r="BI8" s="374"/>
      <c r="BJ8" s="374"/>
      <c r="BK8" s="374"/>
      <c r="BL8" s="374"/>
      <c r="BM8" s="374"/>
      <c r="BN8" s="374"/>
      <c r="BO8" s="374"/>
      <c r="BP8" s="374"/>
      <c r="BQ8" s="374"/>
      <c r="BR8" s="374"/>
      <c r="BS8" s="374"/>
      <c r="BT8" s="374"/>
      <c r="BU8" s="374"/>
      <c r="BV8" s="374"/>
      <c r="BW8" s="374"/>
      <c r="BX8" s="374"/>
      <c r="BY8" s="374"/>
      <c r="BZ8" s="374"/>
      <c r="CA8" s="374"/>
      <c r="CB8" s="374"/>
      <c r="CC8" s="374"/>
      <c r="CD8" s="374"/>
      <c r="CE8" s="374"/>
      <c r="CF8" s="374"/>
      <c r="CG8" s="374"/>
      <c r="CH8" s="374"/>
      <c r="CI8" s="374"/>
      <c r="CJ8" s="374"/>
      <c r="CK8" s="374"/>
      <c r="CL8" s="374"/>
      <c r="CM8" s="374"/>
      <c r="CN8" s="374"/>
      <c r="CO8" s="374"/>
      <c r="CP8" s="374"/>
      <c r="CQ8" s="374"/>
      <c r="CR8" s="374"/>
      <c r="CS8" s="374"/>
      <c r="CT8" s="374"/>
      <c r="CU8" s="374"/>
      <c r="CV8" s="374"/>
      <c r="CW8" s="374"/>
      <c r="CX8" s="374"/>
      <c r="CY8" s="374"/>
      <c r="CZ8" s="374"/>
      <c r="DA8" s="374"/>
      <c r="DB8" s="374"/>
      <c r="DC8" s="374"/>
      <c r="DD8" s="374"/>
      <c r="DE8" s="374"/>
    </row>
    <row r="9" spans="1:109" s="253" customFormat="1" ht="13.5" x14ac:dyDescent="0.15">
      <c r="A9" s="374"/>
      <c r="B9" s="374"/>
      <c r="C9" s="374"/>
      <c r="D9" s="374"/>
      <c r="E9" s="374"/>
      <c r="F9" s="374"/>
      <c r="G9" s="374"/>
      <c r="H9" s="374"/>
      <c r="I9" s="374"/>
      <c r="J9" s="374"/>
      <c r="K9" s="374"/>
      <c r="L9" s="374"/>
      <c r="M9" s="374"/>
      <c r="N9" s="374"/>
      <c r="O9" s="374"/>
      <c r="P9" s="374"/>
      <c r="Q9" s="374"/>
      <c r="R9" s="374"/>
      <c r="S9" s="374"/>
      <c r="T9" s="374"/>
      <c r="U9" s="374"/>
      <c r="V9" s="374"/>
      <c r="W9" s="374"/>
      <c r="X9" s="374"/>
      <c r="Y9" s="374"/>
      <c r="Z9" s="374"/>
      <c r="AA9" s="374"/>
      <c r="AB9" s="374"/>
      <c r="AC9" s="374"/>
      <c r="AD9" s="374"/>
      <c r="AE9" s="374"/>
      <c r="AF9" s="374"/>
      <c r="AG9" s="374"/>
      <c r="AH9" s="374"/>
      <c r="AI9" s="374"/>
      <c r="AJ9" s="374"/>
      <c r="AK9" s="374"/>
      <c r="AL9" s="374"/>
      <c r="AM9" s="374"/>
      <c r="AN9" s="374"/>
      <c r="AO9" s="374"/>
      <c r="AP9" s="374"/>
      <c r="AQ9" s="374"/>
      <c r="AR9" s="374"/>
      <c r="AS9" s="374"/>
      <c r="AT9" s="374"/>
      <c r="AU9" s="374"/>
      <c r="AV9" s="374"/>
      <c r="AW9" s="374"/>
      <c r="AX9" s="374"/>
      <c r="AY9" s="374"/>
      <c r="AZ9" s="374"/>
      <c r="BA9" s="374"/>
      <c r="BB9" s="374"/>
      <c r="BC9" s="374"/>
      <c r="BD9" s="374"/>
      <c r="BE9" s="374"/>
      <c r="BF9" s="374"/>
      <c r="BG9" s="374"/>
      <c r="BH9" s="374"/>
      <c r="BI9" s="374"/>
      <c r="BJ9" s="374"/>
      <c r="BK9" s="374"/>
      <c r="BL9" s="374"/>
      <c r="BM9" s="374"/>
      <c r="BN9" s="374"/>
      <c r="BO9" s="374"/>
      <c r="BP9" s="374"/>
      <c r="BQ9" s="374"/>
      <c r="BR9" s="374"/>
      <c r="BS9" s="374"/>
      <c r="BT9" s="374"/>
      <c r="BU9" s="374"/>
      <c r="BV9" s="374"/>
      <c r="BW9" s="374"/>
      <c r="BX9" s="374"/>
      <c r="BY9" s="374"/>
      <c r="BZ9" s="374"/>
      <c r="CA9" s="374"/>
      <c r="CB9" s="374"/>
      <c r="CC9" s="374"/>
      <c r="CD9" s="374"/>
      <c r="CE9" s="374"/>
      <c r="CF9" s="374"/>
      <c r="CG9" s="374"/>
      <c r="CH9" s="374"/>
      <c r="CI9" s="374"/>
      <c r="CJ9" s="374"/>
      <c r="CK9" s="374"/>
      <c r="CL9" s="374"/>
      <c r="CM9" s="374"/>
      <c r="CN9" s="374"/>
      <c r="CO9" s="374"/>
      <c r="CP9" s="374"/>
      <c r="CQ9" s="374"/>
      <c r="CR9" s="374"/>
      <c r="CS9" s="374"/>
      <c r="CT9" s="374"/>
      <c r="CU9" s="374"/>
      <c r="CV9" s="374"/>
      <c r="CW9" s="374"/>
      <c r="CX9" s="374"/>
      <c r="CY9" s="374"/>
      <c r="CZ9" s="374"/>
      <c r="DA9" s="374"/>
      <c r="DB9" s="374"/>
      <c r="DC9" s="374"/>
      <c r="DD9" s="374"/>
      <c r="DE9" s="374"/>
    </row>
    <row r="10" spans="1:109" s="253" customFormat="1" ht="13.5" x14ac:dyDescent="0.15">
      <c r="A10" s="374"/>
      <c r="B10" s="374"/>
      <c r="C10" s="374"/>
      <c r="D10" s="374"/>
      <c r="E10" s="374"/>
      <c r="F10" s="374"/>
      <c r="G10" s="374"/>
      <c r="H10" s="374"/>
      <c r="I10" s="374"/>
      <c r="J10" s="374"/>
      <c r="K10" s="374"/>
      <c r="L10" s="374"/>
      <c r="M10" s="374"/>
      <c r="N10" s="374"/>
      <c r="O10" s="374"/>
      <c r="P10" s="374"/>
      <c r="Q10" s="374"/>
      <c r="R10" s="374"/>
      <c r="S10" s="374"/>
      <c r="T10" s="374"/>
      <c r="U10" s="374"/>
      <c r="V10" s="374"/>
      <c r="W10" s="374"/>
      <c r="X10" s="374"/>
      <c r="Y10" s="374"/>
      <c r="Z10" s="374"/>
      <c r="AA10" s="374"/>
      <c r="AB10" s="374"/>
      <c r="AC10" s="374"/>
      <c r="AD10" s="374"/>
      <c r="AE10" s="374"/>
      <c r="AF10" s="374"/>
      <c r="AG10" s="374"/>
      <c r="AH10" s="374"/>
      <c r="AI10" s="374"/>
      <c r="AJ10" s="374"/>
      <c r="AK10" s="374"/>
      <c r="AL10" s="374"/>
      <c r="AM10" s="374"/>
      <c r="AN10" s="374"/>
      <c r="AO10" s="374"/>
      <c r="AP10" s="374"/>
      <c r="AQ10" s="374"/>
      <c r="AR10" s="374"/>
      <c r="AS10" s="374"/>
      <c r="AT10" s="374"/>
      <c r="AU10" s="374"/>
      <c r="AV10" s="374"/>
      <c r="AW10" s="374"/>
      <c r="AX10" s="374"/>
      <c r="AY10" s="374"/>
      <c r="AZ10" s="374"/>
      <c r="BA10" s="374"/>
      <c r="BB10" s="374"/>
      <c r="BC10" s="374"/>
      <c r="BD10" s="374"/>
      <c r="BE10" s="374"/>
      <c r="BF10" s="374"/>
      <c r="BG10" s="374"/>
      <c r="BH10" s="374"/>
      <c r="BI10" s="374"/>
      <c r="BJ10" s="374"/>
      <c r="BK10" s="374"/>
      <c r="BL10" s="374"/>
      <c r="BM10" s="374"/>
      <c r="BN10" s="374"/>
      <c r="BO10" s="374"/>
      <c r="BP10" s="374"/>
      <c r="BQ10" s="374"/>
      <c r="BR10" s="374"/>
      <c r="BS10" s="374"/>
      <c r="BT10" s="374"/>
      <c r="BU10" s="374"/>
      <c r="BV10" s="374"/>
      <c r="BW10" s="374"/>
      <c r="BX10" s="374"/>
      <c r="BY10" s="374"/>
      <c r="BZ10" s="374"/>
      <c r="CA10" s="374"/>
      <c r="CB10" s="374"/>
      <c r="CC10" s="374"/>
      <c r="CD10" s="374"/>
      <c r="CE10" s="374"/>
      <c r="CF10" s="374"/>
      <c r="CG10" s="374"/>
      <c r="CH10" s="374"/>
      <c r="CI10" s="374"/>
      <c r="CJ10" s="374"/>
      <c r="CK10" s="374"/>
      <c r="CL10" s="374"/>
      <c r="CM10" s="374"/>
      <c r="CN10" s="374"/>
      <c r="CO10" s="374"/>
      <c r="CP10" s="374"/>
      <c r="CQ10" s="374"/>
      <c r="CR10" s="374"/>
      <c r="CS10" s="374"/>
      <c r="CT10" s="374"/>
      <c r="CU10" s="374"/>
      <c r="CV10" s="374"/>
      <c r="CW10" s="374"/>
      <c r="CX10" s="374"/>
      <c r="CY10" s="374"/>
      <c r="CZ10" s="374"/>
      <c r="DA10" s="374"/>
      <c r="DB10" s="374"/>
      <c r="DC10" s="374"/>
      <c r="DD10" s="374"/>
      <c r="DE10" s="374"/>
    </row>
    <row r="11" spans="1:109" s="253" customFormat="1" ht="13.5" x14ac:dyDescent="0.15">
      <c r="A11" s="374"/>
      <c r="B11" s="374"/>
      <c r="C11" s="374"/>
      <c r="D11" s="374"/>
      <c r="E11" s="374"/>
      <c r="F11" s="374"/>
      <c r="G11" s="374"/>
      <c r="H11" s="374"/>
      <c r="I11" s="374"/>
      <c r="J11" s="374"/>
      <c r="K11" s="374"/>
      <c r="L11" s="374"/>
      <c r="M11" s="374"/>
      <c r="N11" s="374"/>
      <c r="O11" s="374"/>
      <c r="P11" s="374"/>
      <c r="Q11" s="374"/>
      <c r="R11" s="374"/>
      <c r="S11" s="374"/>
      <c r="T11" s="374"/>
      <c r="U11" s="374"/>
      <c r="V11" s="374"/>
      <c r="W11" s="374"/>
      <c r="X11" s="374"/>
      <c r="Y11" s="374"/>
      <c r="Z11" s="374"/>
      <c r="AA11" s="374"/>
      <c r="AB11" s="374"/>
      <c r="AC11" s="374"/>
      <c r="AD11" s="374"/>
      <c r="AE11" s="374"/>
      <c r="AF11" s="374"/>
      <c r="AG11" s="374"/>
      <c r="AH11" s="374"/>
      <c r="AI11" s="374"/>
      <c r="AJ11" s="374"/>
      <c r="AK11" s="374"/>
      <c r="AL11" s="374"/>
      <c r="AM11" s="374"/>
      <c r="AN11" s="374"/>
      <c r="AO11" s="374"/>
      <c r="AP11" s="374"/>
      <c r="AQ11" s="374"/>
      <c r="AR11" s="374"/>
      <c r="AS11" s="374"/>
      <c r="AT11" s="374"/>
      <c r="AU11" s="374"/>
      <c r="AV11" s="374"/>
      <c r="AW11" s="374"/>
      <c r="AX11" s="374"/>
      <c r="AY11" s="374"/>
      <c r="AZ11" s="374"/>
      <c r="BA11" s="374"/>
      <c r="BB11" s="374"/>
      <c r="BC11" s="374"/>
      <c r="BD11" s="374"/>
      <c r="BE11" s="374"/>
      <c r="BF11" s="374"/>
      <c r="BG11" s="374"/>
      <c r="BH11" s="374"/>
      <c r="BI11" s="374"/>
      <c r="BJ11" s="374"/>
      <c r="BK11" s="374"/>
      <c r="BL11" s="374"/>
      <c r="BM11" s="374"/>
      <c r="BN11" s="374"/>
      <c r="BO11" s="374"/>
      <c r="BP11" s="374"/>
      <c r="BQ11" s="374"/>
      <c r="BR11" s="374"/>
      <c r="BS11" s="374"/>
      <c r="BT11" s="374"/>
      <c r="BU11" s="374"/>
      <c r="BV11" s="374"/>
      <c r="BW11" s="374"/>
      <c r="BX11" s="374"/>
      <c r="BY11" s="374"/>
      <c r="BZ11" s="374"/>
      <c r="CA11" s="374"/>
      <c r="CB11" s="374"/>
      <c r="CC11" s="374"/>
      <c r="CD11" s="374"/>
      <c r="CE11" s="374"/>
      <c r="CF11" s="374"/>
      <c r="CG11" s="374"/>
      <c r="CH11" s="374"/>
      <c r="CI11" s="374"/>
      <c r="CJ11" s="374"/>
      <c r="CK11" s="374"/>
      <c r="CL11" s="374"/>
      <c r="CM11" s="374"/>
      <c r="CN11" s="374"/>
      <c r="CO11" s="374"/>
      <c r="CP11" s="374"/>
      <c r="CQ11" s="374"/>
      <c r="CR11" s="374"/>
      <c r="CS11" s="374"/>
      <c r="CT11" s="374"/>
      <c r="CU11" s="374"/>
      <c r="CV11" s="374"/>
      <c r="CW11" s="374"/>
      <c r="CX11" s="374"/>
      <c r="CY11" s="374"/>
      <c r="CZ11" s="374"/>
      <c r="DA11" s="374"/>
      <c r="DB11" s="374"/>
      <c r="DC11" s="374"/>
      <c r="DD11" s="374"/>
      <c r="DE11" s="374"/>
    </row>
    <row r="12" spans="1:109" s="253" customFormat="1" ht="13.5" x14ac:dyDescent="0.15">
      <c r="A12" s="374"/>
      <c r="B12" s="374"/>
      <c r="C12" s="374"/>
      <c r="D12" s="374"/>
      <c r="E12" s="374"/>
      <c r="F12" s="374"/>
      <c r="G12" s="374"/>
      <c r="H12" s="374"/>
      <c r="I12" s="374"/>
      <c r="J12" s="374"/>
      <c r="K12" s="374"/>
      <c r="L12" s="374"/>
      <c r="M12" s="374"/>
      <c r="N12" s="374"/>
      <c r="O12" s="374"/>
      <c r="P12" s="374"/>
      <c r="Q12" s="374"/>
      <c r="R12" s="374"/>
      <c r="S12" s="374"/>
      <c r="T12" s="374"/>
      <c r="U12" s="374"/>
      <c r="V12" s="374"/>
      <c r="W12" s="374"/>
      <c r="X12" s="374"/>
      <c r="Y12" s="374"/>
      <c r="Z12" s="374"/>
      <c r="AA12" s="374"/>
      <c r="AB12" s="374"/>
      <c r="AC12" s="374"/>
      <c r="AD12" s="374"/>
      <c r="AE12" s="374"/>
      <c r="AF12" s="374"/>
      <c r="AG12" s="374"/>
      <c r="AH12" s="374"/>
      <c r="AI12" s="374"/>
      <c r="AJ12" s="374"/>
      <c r="AK12" s="374"/>
      <c r="AL12" s="374"/>
      <c r="AM12" s="374"/>
      <c r="AN12" s="374"/>
      <c r="AO12" s="374"/>
      <c r="AP12" s="374"/>
      <c r="AQ12" s="374"/>
      <c r="AR12" s="374"/>
      <c r="AS12" s="374"/>
      <c r="AT12" s="374"/>
      <c r="AU12" s="374"/>
      <c r="AV12" s="374"/>
      <c r="AW12" s="374"/>
      <c r="AX12" s="374"/>
      <c r="AY12" s="374"/>
      <c r="AZ12" s="374"/>
      <c r="BA12" s="374"/>
      <c r="BB12" s="374"/>
      <c r="BC12" s="374"/>
      <c r="BD12" s="374"/>
      <c r="BE12" s="374"/>
      <c r="BF12" s="374"/>
      <c r="BG12" s="374"/>
      <c r="BH12" s="374"/>
      <c r="BI12" s="374"/>
      <c r="BJ12" s="374"/>
      <c r="BK12" s="374"/>
      <c r="BL12" s="374"/>
      <c r="BM12" s="374"/>
      <c r="BN12" s="374"/>
      <c r="BO12" s="374"/>
      <c r="BP12" s="374"/>
      <c r="BQ12" s="374"/>
      <c r="BR12" s="374"/>
      <c r="BS12" s="374"/>
      <c r="BT12" s="374"/>
      <c r="BU12" s="374"/>
      <c r="BV12" s="374"/>
      <c r="BW12" s="374"/>
      <c r="BX12" s="374"/>
      <c r="BY12" s="374"/>
      <c r="BZ12" s="374"/>
      <c r="CA12" s="374"/>
      <c r="CB12" s="374"/>
      <c r="CC12" s="374"/>
      <c r="CD12" s="374"/>
      <c r="CE12" s="374"/>
      <c r="CF12" s="374"/>
      <c r="CG12" s="374"/>
      <c r="CH12" s="374"/>
      <c r="CI12" s="374"/>
      <c r="CJ12" s="374"/>
      <c r="CK12" s="374"/>
      <c r="CL12" s="374"/>
      <c r="CM12" s="374"/>
      <c r="CN12" s="374"/>
      <c r="CO12" s="374"/>
      <c r="CP12" s="374"/>
      <c r="CQ12" s="374"/>
      <c r="CR12" s="374"/>
      <c r="CS12" s="374"/>
      <c r="CT12" s="374"/>
      <c r="CU12" s="374"/>
      <c r="CV12" s="374"/>
      <c r="CW12" s="374"/>
      <c r="CX12" s="374"/>
      <c r="CY12" s="374"/>
      <c r="CZ12" s="374"/>
      <c r="DA12" s="374"/>
      <c r="DB12" s="374"/>
      <c r="DC12" s="374"/>
      <c r="DD12" s="374"/>
      <c r="DE12" s="374"/>
    </row>
    <row r="13" spans="1:109" s="253" customFormat="1" ht="13.5" x14ac:dyDescent="0.15">
      <c r="A13" s="374"/>
      <c r="B13" s="374"/>
      <c r="C13" s="374"/>
      <c r="D13" s="374"/>
      <c r="E13" s="374"/>
      <c r="F13" s="374"/>
      <c r="G13" s="374"/>
      <c r="H13" s="374"/>
      <c r="I13" s="374"/>
      <c r="J13" s="374"/>
      <c r="K13" s="374"/>
      <c r="L13" s="374"/>
      <c r="M13" s="374"/>
      <c r="N13" s="374"/>
      <c r="O13" s="374"/>
      <c r="P13" s="374"/>
      <c r="Q13" s="374"/>
      <c r="R13" s="374"/>
      <c r="S13" s="374"/>
      <c r="T13" s="374"/>
      <c r="U13" s="374"/>
      <c r="V13" s="374"/>
      <c r="W13" s="374"/>
      <c r="X13" s="374"/>
      <c r="Y13" s="374"/>
      <c r="Z13" s="374"/>
      <c r="AA13" s="374"/>
      <c r="AB13" s="374"/>
      <c r="AC13" s="374"/>
      <c r="AD13" s="374"/>
      <c r="AE13" s="374"/>
      <c r="AF13" s="374"/>
      <c r="AG13" s="374"/>
      <c r="AH13" s="374"/>
      <c r="AI13" s="374"/>
      <c r="AJ13" s="374"/>
      <c r="AK13" s="374"/>
      <c r="AL13" s="374"/>
      <c r="AM13" s="374"/>
      <c r="AN13" s="374"/>
      <c r="AO13" s="374"/>
      <c r="AP13" s="374"/>
      <c r="AQ13" s="374"/>
      <c r="AR13" s="374"/>
      <c r="AS13" s="374"/>
      <c r="AT13" s="374"/>
      <c r="AU13" s="374"/>
      <c r="AV13" s="374"/>
      <c r="AW13" s="374"/>
      <c r="AX13" s="374"/>
      <c r="AY13" s="374"/>
      <c r="AZ13" s="374"/>
      <c r="BA13" s="374"/>
      <c r="BB13" s="374"/>
      <c r="BC13" s="374"/>
      <c r="BD13" s="374"/>
      <c r="BE13" s="374"/>
      <c r="BF13" s="374"/>
      <c r="BG13" s="374"/>
      <c r="BH13" s="374"/>
      <c r="BI13" s="374"/>
      <c r="BJ13" s="374"/>
      <c r="BK13" s="374"/>
      <c r="BL13" s="374"/>
      <c r="BM13" s="374"/>
      <c r="BN13" s="374"/>
      <c r="BO13" s="374"/>
      <c r="BP13" s="374"/>
      <c r="BQ13" s="374"/>
      <c r="BR13" s="374"/>
      <c r="BS13" s="374"/>
      <c r="BT13" s="374"/>
      <c r="BU13" s="374"/>
      <c r="BV13" s="374"/>
      <c r="BW13" s="374"/>
      <c r="BX13" s="374"/>
      <c r="BY13" s="374"/>
      <c r="BZ13" s="374"/>
      <c r="CA13" s="374"/>
      <c r="CB13" s="374"/>
      <c r="CC13" s="374"/>
      <c r="CD13" s="374"/>
      <c r="CE13" s="374"/>
      <c r="CF13" s="374"/>
      <c r="CG13" s="374"/>
      <c r="CH13" s="374"/>
      <c r="CI13" s="374"/>
      <c r="CJ13" s="374"/>
      <c r="CK13" s="374"/>
      <c r="CL13" s="374"/>
      <c r="CM13" s="374"/>
      <c r="CN13" s="374"/>
      <c r="CO13" s="374"/>
      <c r="CP13" s="374"/>
      <c r="CQ13" s="374"/>
      <c r="CR13" s="374"/>
      <c r="CS13" s="374"/>
      <c r="CT13" s="374"/>
      <c r="CU13" s="374"/>
      <c r="CV13" s="374"/>
      <c r="CW13" s="374"/>
      <c r="CX13" s="374"/>
      <c r="CY13" s="374"/>
      <c r="CZ13" s="374"/>
      <c r="DA13" s="374"/>
      <c r="DB13" s="374"/>
      <c r="DC13" s="374"/>
      <c r="DD13" s="374"/>
      <c r="DE13" s="374"/>
    </row>
    <row r="14" spans="1:109" s="253" customFormat="1" ht="13.5" x14ac:dyDescent="0.15">
      <c r="A14" s="374"/>
      <c r="B14" s="374"/>
      <c r="C14" s="374"/>
      <c r="D14" s="374"/>
      <c r="E14" s="374"/>
      <c r="F14" s="374"/>
      <c r="G14" s="374"/>
      <c r="H14" s="374"/>
      <c r="I14" s="374"/>
      <c r="J14" s="374"/>
      <c r="K14" s="374"/>
      <c r="L14" s="374"/>
      <c r="M14" s="374"/>
      <c r="N14" s="374"/>
      <c r="O14" s="374"/>
      <c r="P14" s="374"/>
      <c r="Q14" s="374"/>
      <c r="R14" s="374"/>
      <c r="S14" s="374"/>
      <c r="T14" s="374"/>
      <c r="U14" s="374"/>
      <c r="V14" s="374"/>
      <c r="W14" s="374"/>
      <c r="X14" s="374"/>
      <c r="Y14" s="374"/>
      <c r="Z14" s="374"/>
      <c r="AA14" s="374"/>
      <c r="AB14" s="374"/>
      <c r="AC14" s="374"/>
      <c r="AD14" s="374"/>
      <c r="AE14" s="374"/>
      <c r="AF14" s="374"/>
      <c r="AG14" s="374"/>
      <c r="AH14" s="374"/>
      <c r="AI14" s="374"/>
      <c r="AJ14" s="374"/>
      <c r="AK14" s="374"/>
      <c r="AL14" s="374"/>
      <c r="AM14" s="374"/>
      <c r="AN14" s="374"/>
      <c r="AO14" s="374"/>
      <c r="AP14" s="374"/>
      <c r="AQ14" s="374"/>
      <c r="AR14" s="374"/>
      <c r="AS14" s="374"/>
      <c r="AT14" s="374"/>
      <c r="AU14" s="374"/>
      <c r="AV14" s="374"/>
      <c r="AW14" s="374"/>
      <c r="AX14" s="374"/>
      <c r="AY14" s="374"/>
      <c r="AZ14" s="374"/>
      <c r="BA14" s="374"/>
      <c r="BB14" s="374"/>
      <c r="BC14" s="374"/>
      <c r="BD14" s="374"/>
      <c r="BE14" s="374"/>
      <c r="BF14" s="374"/>
      <c r="BG14" s="374"/>
      <c r="BH14" s="374"/>
      <c r="BI14" s="374"/>
      <c r="BJ14" s="374"/>
      <c r="BK14" s="374"/>
      <c r="BL14" s="374"/>
      <c r="BM14" s="374"/>
      <c r="BN14" s="374"/>
      <c r="BO14" s="374"/>
      <c r="BP14" s="374"/>
      <c r="BQ14" s="374"/>
      <c r="BR14" s="374"/>
      <c r="BS14" s="374"/>
      <c r="BT14" s="374"/>
      <c r="BU14" s="374"/>
      <c r="BV14" s="374"/>
      <c r="BW14" s="374"/>
      <c r="BX14" s="374"/>
      <c r="BY14" s="374"/>
      <c r="BZ14" s="374"/>
      <c r="CA14" s="374"/>
      <c r="CB14" s="374"/>
      <c r="CC14" s="374"/>
      <c r="CD14" s="374"/>
      <c r="CE14" s="374"/>
      <c r="CF14" s="374"/>
      <c r="CG14" s="374"/>
      <c r="CH14" s="374"/>
      <c r="CI14" s="374"/>
      <c r="CJ14" s="374"/>
      <c r="CK14" s="374"/>
      <c r="CL14" s="374"/>
      <c r="CM14" s="374"/>
      <c r="CN14" s="374"/>
      <c r="CO14" s="374"/>
      <c r="CP14" s="374"/>
      <c r="CQ14" s="374"/>
      <c r="CR14" s="374"/>
      <c r="CS14" s="374"/>
      <c r="CT14" s="374"/>
      <c r="CU14" s="374"/>
      <c r="CV14" s="374"/>
      <c r="CW14" s="374"/>
      <c r="CX14" s="374"/>
      <c r="CY14" s="374"/>
      <c r="CZ14" s="374"/>
      <c r="DA14" s="374"/>
      <c r="DB14" s="374"/>
      <c r="DC14" s="374"/>
      <c r="DD14" s="374"/>
      <c r="DE14" s="374"/>
    </row>
    <row r="15" spans="1:109" s="253" customFormat="1" ht="13.5" x14ac:dyDescent="0.15">
      <c r="A15" s="255"/>
      <c r="B15" s="374"/>
      <c r="C15" s="374"/>
      <c r="D15" s="374"/>
      <c r="E15" s="374"/>
      <c r="F15" s="374"/>
      <c r="G15" s="374"/>
      <c r="H15" s="374"/>
      <c r="I15" s="374"/>
      <c r="J15" s="374"/>
      <c r="K15" s="374"/>
      <c r="L15" s="374"/>
      <c r="M15" s="374"/>
      <c r="N15" s="374"/>
      <c r="O15" s="374"/>
      <c r="P15" s="374"/>
      <c r="Q15" s="374"/>
      <c r="R15" s="374"/>
      <c r="S15" s="374"/>
      <c r="T15" s="374"/>
      <c r="U15" s="374"/>
      <c r="V15" s="374"/>
      <c r="W15" s="374"/>
      <c r="X15" s="374"/>
      <c r="Y15" s="374"/>
      <c r="Z15" s="374"/>
      <c r="AA15" s="374"/>
      <c r="AB15" s="374"/>
      <c r="AC15" s="374"/>
      <c r="AD15" s="374"/>
      <c r="AE15" s="374"/>
      <c r="AF15" s="374"/>
      <c r="AG15" s="374"/>
      <c r="AH15" s="374"/>
      <c r="AI15" s="374"/>
      <c r="AJ15" s="374"/>
      <c r="AK15" s="374"/>
      <c r="AL15" s="374"/>
      <c r="AM15" s="374"/>
      <c r="AN15" s="374"/>
      <c r="AO15" s="374"/>
      <c r="AP15" s="374"/>
      <c r="AQ15" s="374"/>
      <c r="AR15" s="374"/>
      <c r="AS15" s="374"/>
      <c r="AT15" s="374"/>
      <c r="AU15" s="374"/>
      <c r="AV15" s="374"/>
      <c r="AW15" s="374"/>
      <c r="AX15" s="374"/>
      <c r="AY15" s="374"/>
      <c r="AZ15" s="374"/>
      <c r="BA15" s="374"/>
      <c r="BB15" s="374"/>
      <c r="BC15" s="374"/>
      <c r="BD15" s="374"/>
      <c r="BE15" s="374"/>
      <c r="BF15" s="374"/>
      <c r="BG15" s="374"/>
      <c r="BH15" s="374"/>
      <c r="BI15" s="374"/>
      <c r="BJ15" s="374"/>
      <c r="BK15" s="374"/>
      <c r="BL15" s="374"/>
      <c r="BM15" s="374"/>
      <c r="BN15" s="374"/>
      <c r="BO15" s="374"/>
      <c r="BP15" s="374"/>
      <c r="BQ15" s="374"/>
      <c r="BR15" s="374"/>
      <c r="BS15" s="374"/>
      <c r="BT15" s="374"/>
      <c r="BU15" s="374"/>
      <c r="BV15" s="374"/>
      <c r="BW15" s="374"/>
      <c r="BX15" s="374"/>
      <c r="BY15" s="374"/>
      <c r="BZ15" s="374"/>
      <c r="CA15" s="374"/>
      <c r="CB15" s="374"/>
      <c r="CC15" s="374"/>
      <c r="CD15" s="374"/>
      <c r="CE15" s="374"/>
      <c r="CF15" s="374"/>
      <c r="CG15" s="374"/>
      <c r="CH15" s="374"/>
      <c r="CI15" s="374"/>
      <c r="CJ15" s="374"/>
      <c r="CK15" s="374"/>
      <c r="CL15" s="374"/>
      <c r="CM15" s="374"/>
      <c r="CN15" s="374"/>
      <c r="CO15" s="374"/>
      <c r="CP15" s="374"/>
      <c r="CQ15" s="374"/>
      <c r="CR15" s="374"/>
      <c r="CS15" s="374"/>
      <c r="CT15" s="374"/>
      <c r="CU15" s="374"/>
      <c r="CV15" s="374"/>
      <c r="CW15" s="374"/>
      <c r="CX15" s="374"/>
      <c r="CY15" s="374"/>
      <c r="CZ15" s="374"/>
      <c r="DA15" s="374"/>
      <c r="DB15" s="374"/>
      <c r="DC15" s="374"/>
      <c r="DD15" s="374"/>
      <c r="DE15" s="374"/>
    </row>
    <row r="16" spans="1:109" s="253" customFormat="1" ht="13.5" x14ac:dyDescent="0.15">
      <c r="A16" s="255"/>
      <c r="B16" s="374"/>
      <c r="C16" s="374"/>
      <c r="D16" s="374"/>
      <c r="E16" s="374"/>
      <c r="F16" s="374"/>
      <c r="G16" s="374"/>
      <c r="H16" s="374"/>
      <c r="I16" s="374"/>
      <c r="J16" s="374"/>
      <c r="K16" s="374"/>
      <c r="L16" s="374"/>
      <c r="M16" s="374"/>
      <c r="N16" s="374"/>
      <c r="O16" s="374"/>
      <c r="P16" s="374"/>
      <c r="Q16" s="374"/>
      <c r="R16" s="374"/>
      <c r="S16" s="374"/>
      <c r="T16" s="374"/>
      <c r="U16" s="374"/>
      <c r="V16" s="374"/>
      <c r="W16" s="374"/>
      <c r="X16" s="374"/>
      <c r="Y16" s="374"/>
      <c r="Z16" s="374"/>
      <c r="AA16" s="374"/>
      <c r="AB16" s="374"/>
      <c r="AC16" s="374"/>
      <c r="AD16" s="374"/>
      <c r="AE16" s="374"/>
      <c r="AF16" s="374"/>
      <c r="AG16" s="374"/>
      <c r="AH16" s="374"/>
      <c r="AI16" s="374"/>
      <c r="AJ16" s="374"/>
      <c r="AK16" s="374"/>
      <c r="AL16" s="374"/>
      <c r="AM16" s="374"/>
      <c r="AN16" s="374"/>
      <c r="AO16" s="374"/>
      <c r="AP16" s="374"/>
      <c r="AQ16" s="374"/>
      <c r="AR16" s="374"/>
      <c r="AS16" s="374"/>
      <c r="AT16" s="374"/>
      <c r="AU16" s="374"/>
      <c r="AV16" s="374"/>
      <c r="AW16" s="374"/>
      <c r="AX16" s="374"/>
      <c r="AY16" s="374"/>
      <c r="AZ16" s="374"/>
      <c r="BA16" s="374"/>
      <c r="BB16" s="374"/>
      <c r="BC16" s="374"/>
      <c r="BD16" s="374"/>
      <c r="BE16" s="374"/>
      <c r="BF16" s="374"/>
      <c r="BG16" s="374"/>
      <c r="BH16" s="374"/>
      <c r="BI16" s="374"/>
      <c r="BJ16" s="374"/>
      <c r="BK16" s="374"/>
      <c r="BL16" s="374"/>
      <c r="BM16" s="374"/>
      <c r="BN16" s="374"/>
      <c r="BO16" s="374"/>
      <c r="BP16" s="374"/>
      <c r="BQ16" s="374"/>
      <c r="BR16" s="374"/>
      <c r="BS16" s="374"/>
      <c r="BT16" s="374"/>
      <c r="BU16" s="374"/>
      <c r="BV16" s="374"/>
      <c r="BW16" s="374"/>
      <c r="BX16" s="374"/>
      <c r="BY16" s="374"/>
      <c r="BZ16" s="374"/>
      <c r="CA16" s="374"/>
      <c r="CB16" s="374"/>
      <c r="CC16" s="374"/>
      <c r="CD16" s="374"/>
      <c r="CE16" s="374"/>
      <c r="CF16" s="374"/>
      <c r="CG16" s="374"/>
      <c r="CH16" s="374"/>
      <c r="CI16" s="374"/>
      <c r="CJ16" s="374"/>
      <c r="CK16" s="374"/>
      <c r="CL16" s="374"/>
      <c r="CM16" s="374"/>
      <c r="CN16" s="374"/>
      <c r="CO16" s="374"/>
      <c r="CP16" s="374"/>
      <c r="CQ16" s="374"/>
      <c r="CR16" s="374"/>
      <c r="CS16" s="374"/>
      <c r="CT16" s="374"/>
      <c r="CU16" s="374"/>
      <c r="CV16" s="374"/>
      <c r="CW16" s="374"/>
      <c r="CX16" s="374"/>
      <c r="CY16" s="374"/>
      <c r="CZ16" s="374"/>
      <c r="DA16" s="374"/>
      <c r="DB16" s="374"/>
      <c r="DC16" s="374"/>
      <c r="DD16" s="374"/>
      <c r="DE16" s="374"/>
    </row>
    <row r="17" spans="1:109" s="253" customFormat="1" ht="13.5" x14ac:dyDescent="0.15">
      <c r="A17" s="255"/>
      <c r="B17" s="374"/>
      <c r="C17" s="374"/>
      <c r="D17" s="374"/>
      <c r="E17" s="374"/>
      <c r="F17" s="374"/>
      <c r="G17" s="374"/>
      <c r="H17" s="374"/>
      <c r="I17" s="374"/>
      <c r="J17" s="374"/>
      <c r="K17" s="374"/>
      <c r="L17" s="374"/>
      <c r="M17" s="374"/>
      <c r="N17" s="374"/>
      <c r="O17" s="374"/>
      <c r="P17" s="374"/>
      <c r="Q17" s="374"/>
      <c r="R17" s="374"/>
      <c r="S17" s="374"/>
      <c r="T17" s="374"/>
      <c r="U17" s="374"/>
      <c r="V17" s="374"/>
      <c r="W17" s="374"/>
      <c r="X17" s="374"/>
      <c r="Y17" s="374"/>
      <c r="Z17" s="374"/>
      <c r="AA17" s="374"/>
      <c r="AB17" s="374"/>
      <c r="AC17" s="374"/>
      <c r="AD17" s="374"/>
      <c r="AE17" s="374"/>
      <c r="AF17" s="374"/>
      <c r="AG17" s="374"/>
      <c r="AH17" s="374"/>
      <c r="AI17" s="374"/>
      <c r="AJ17" s="374"/>
      <c r="AK17" s="374"/>
      <c r="AL17" s="374"/>
      <c r="AM17" s="374"/>
      <c r="AN17" s="374"/>
      <c r="AO17" s="374"/>
      <c r="AP17" s="374"/>
      <c r="AQ17" s="374"/>
      <c r="AR17" s="374"/>
      <c r="AS17" s="374"/>
      <c r="AT17" s="374"/>
      <c r="AU17" s="374"/>
      <c r="AV17" s="374"/>
      <c r="AW17" s="374"/>
      <c r="AX17" s="374"/>
      <c r="AY17" s="374"/>
      <c r="AZ17" s="374"/>
      <c r="BA17" s="374"/>
      <c r="BB17" s="374"/>
      <c r="BC17" s="374"/>
      <c r="BD17" s="374"/>
      <c r="BE17" s="374"/>
      <c r="BF17" s="374"/>
      <c r="BG17" s="374"/>
      <c r="BH17" s="374"/>
      <c r="BI17" s="374"/>
      <c r="BJ17" s="374"/>
      <c r="BK17" s="374"/>
      <c r="BL17" s="374"/>
      <c r="BM17" s="374"/>
      <c r="BN17" s="374"/>
      <c r="BO17" s="374"/>
      <c r="BP17" s="374"/>
      <c r="BQ17" s="374"/>
      <c r="BR17" s="374"/>
      <c r="BS17" s="374"/>
      <c r="BT17" s="374"/>
      <c r="BU17" s="374"/>
      <c r="BV17" s="374"/>
      <c r="BW17" s="374"/>
      <c r="BX17" s="374"/>
      <c r="BY17" s="374"/>
      <c r="BZ17" s="374"/>
      <c r="CA17" s="374"/>
      <c r="CB17" s="374"/>
      <c r="CC17" s="374"/>
      <c r="CD17" s="374"/>
      <c r="CE17" s="374"/>
      <c r="CF17" s="374"/>
      <c r="CG17" s="374"/>
      <c r="CH17" s="374"/>
      <c r="CI17" s="374"/>
      <c r="CJ17" s="374"/>
      <c r="CK17" s="374"/>
      <c r="CL17" s="374"/>
      <c r="CM17" s="374"/>
      <c r="CN17" s="374"/>
      <c r="CO17" s="374"/>
      <c r="CP17" s="374"/>
      <c r="CQ17" s="374"/>
      <c r="CR17" s="374"/>
      <c r="CS17" s="374"/>
      <c r="CT17" s="374"/>
      <c r="CU17" s="374"/>
      <c r="CV17" s="374"/>
      <c r="CW17" s="374"/>
      <c r="CX17" s="374"/>
      <c r="CY17" s="374"/>
      <c r="CZ17" s="374"/>
      <c r="DA17" s="374"/>
      <c r="DB17" s="374"/>
      <c r="DC17" s="374"/>
      <c r="DD17" s="374"/>
      <c r="DE17" s="374"/>
    </row>
    <row r="18" spans="1:109" s="253" customFormat="1" ht="13.5" x14ac:dyDescent="0.15">
      <c r="A18" s="255"/>
      <c r="B18" s="374"/>
      <c r="C18" s="374"/>
      <c r="D18" s="374"/>
      <c r="E18" s="374"/>
      <c r="F18" s="374"/>
      <c r="G18" s="374"/>
      <c r="H18" s="374"/>
      <c r="I18" s="374"/>
      <c r="J18" s="374"/>
      <c r="K18" s="374"/>
      <c r="L18" s="374"/>
      <c r="M18" s="374"/>
      <c r="N18" s="374"/>
      <c r="O18" s="374"/>
      <c r="P18" s="374"/>
      <c r="Q18" s="374"/>
      <c r="R18" s="374"/>
      <c r="S18" s="374"/>
      <c r="T18" s="374"/>
      <c r="U18" s="374"/>
      <c r="V18" s="374"/>
      <c r="W18" s="374"/>
      <c r="X18" s="374"/>
      <c r="Y18" s="374"/>
      <c r="Z18" s="374"/>
      <c r="AA18" s="374"/>
      <c r="AB18" s="374"/>
      <c r="AC18" s="374"/>
      <c r="AD18" s="374"/>
      <c r="AE18" s="374"/>
      <c r="AF18" s="374"/>
      <c r="AG18" s="374"/>
      <c r="AH18" s="374"/>
      <c r="AI18" s="374"/>
      <c r="AJ18" s="374"/>
      <c r="AK18" s="374"/>
      <c r="AL18" s="374"/>
      <c r="AM18" s="374"/>
      <c r="AN18" s="374"/>
      <c r="AO18" s="374"/>
      <c r="AP18" s="374"/>
      <c r="AQ18" s="374"/>
      <c r="AR18" s="374"/>
      <c r="AS18" s="374"/>
      <c r="AT18" s="374"/>
      <c r="AU18" s="374"/>
      <c r="AV18" s="374"/>
      <c r="AW18" s="374"/>
      <c r="AX18" s="374"/>
      <c r="AY18" s="374"/>
      <c r="AZ18" s="374"/>
      <c r="BA18" s="374"/>
      <c r="BB18" s="374"/>
      <c r="BC18" s="374"/>
      <c r="BD18" s="374"/>
      <c r="BE18" s="374"/>
      <c r="BF18" s="374"/>
      <c r="BG18" s="374"/>
      <c r="BH18" s="374"/>
      <c r="BI18" s="374"/>
      <c r="BJ18" s="374"/>
      <c r="BK18" s="374"/>
      <c r="BL18" s="374"/>
      <c r="BM18" s="374"/>
      <c r="BN18" s="374"/>
      <c r="BO18" s="374"/>
      <c r="BP18" s="374"/>
      <c r="BQ18" s="374"/>
      <c r="BR18" s="374"/>
      <c r="BS18" s="374"/>
      <c r="BT18" s="374"/>
      <c r="BU18" s="374"/>
      <c r="BV18" s="374"/>
      <c r="BW18" s="374"/>
      <c r="BX18" s="374"/>
      <c r="BY18" s="374"/>
      <c r="BZ18" s="374"/>
      <c r="CA18" s="374"/>
      <c r="CB18" s="374"/>
      <c r="CC18" s="374"/>
      <c r="CD18" s="374"/>
      <c r="CE18" s="374"/>
      <c r="CF18" s="374"/>
      <c r="CG18" s="374"/>
      <c r="CH18" s="374"/>
      <c r="CI18" s="374"/>
      <c r="CJ18" s="374"/>
      <c r="CK18" s="374"/>
      <c r="CL18" s="374"/>
      <c r="CM18" s="374"/>
      <c r="CN18" s="374"/>
      <c r="CO18" s="374"/>
      <c r="CP18" s="374"/>
      <c r="CQ18" s="374"/>
      <c r="CR18" s="374"/>
      <c r="CS18" s="374"/>
      <c r="CT18" s="374"/>
      <c r="CU18" s="374"/>
      <c r="CV18" s="374"/>
      <c r="CW18" s="374"/>
      <c r="CX18" s="374"/>
      <c r="CY18" s="374"/>
      <c r="CZ18" s="374"/>
      <c r="DA18" s="374"/>
      <c r="DB18" s="374"/>
      <c r="DC18" s="374"/>
      <c r="DD18" s="374"/>
      <c r="DE18" s="374"/>
    </row>
    <row r="19" spans="1:109" ht="13.5" x14ac:dyDescent="0.15">
      <c r="DD19" s="255"/>
      <c r="DE19" s="255"/>
    </row>
    <row r="20" spans="1:109" ht="13.5" x14ac:dyDescent="0.15">
      <c r="DD20" s="255"/>
      <c r="DE20" s="255"/>
    </row>
    <row r="21" spans="1:109" ht="17.25" customHeight="1" x14ac:dyDescent="0.15">
      <c r="B21" s="373"/>
      <c r="C21" s="257"/>
      <c r="D21" s="257"/>
      <c r="E21" s="257"/>
      <c r="F21" s="257"/>
      <c r="G21" s="257"/>
      <c r="H21" s="257"/>
      <c r="I21" s="257"/>
      <c r="J21" s="257"/>
      <c r="K21" s="257"/>
      <c r="L21" s="257"/>
      <c r="M21" s="257"/>
      <c r="N21" s="372"/>
      <c r="O21" s="257"/>
      <c r="P21" s="257"/>
      <c r="Q21" s="257"/>
      <c r="R21" s="257"/>
      <c r="S21" s="257"/>
      <c r="T21" s="257"/>
      <c r="U21" s="257"/>
      <c r="V21" s="257"/>
      <c r="W21" s="257"/>
      <c r="X21" s="257"/>
      <c r="Y21" s="257"/>
      <c r="Z21" s="257"/>
      <c r="AA21" s="257"/>
      <c r="AB21" s="257"/>
      <c r="AC21" s="257"/>
      <c r="AD21" s="257"/>
      <c r="AE21" s="257"/>
      <c r="AF21" s="257"/>
      <c r="AG21" s="257"/>
      <c r="AH21" s="257"/>
      <c r="AI21" s="257"/>
      <c r="AJ21" s="257"/>
      <c r="AK21" s="257"/>
      <c r="AL21" s="257"/>
      <c r="AM21" s="257"/>
      <c r="AN21" s="257"/>
      <c r="AO21" s="257"/>
      <c r="AP21" s="257"/>
      <c r="AQ21" s="257"/>
      <c r="AR21" s="257"/>
      <c r="AS21" s="257"/>
      <c r="AT21" s="372"/>
      <c r="AU21" s="257"/>
      <c r="AV21" s="257"/>
      <c r="AW21" s="257"/>
      <c r="AX21" s="257"/>
      <c r="AY21" s="257"/>
      <c r="AZ21" s="257"/>
      <c r="BA21" s="257"/>
      <c r="BB21" s="257"/>
      <c r="BC21" s="257"/>
      <c r="BD21" s="257"/>
      <c r="BE21" s="257"/>
      <c r="BF21" s="372"/>
      <c r="BG21" s="257"/>
      <c r="BH21" s="257"/>
      <c r="BI21" s="257"/>
      <c r="BJ21" s="257"/>
      <c r="BK21" s="257"/>
      <c r="BL21" s="257"/>
      <c r="BM21" s="257"/>
      <c r="BN21" s="257"/>
      <c r="BO21" s="257"/>
      <c r="BP21" s="257"/>
      <c r="BQ21" s="257"/>
      <c r="BR21" s="372"/>
      <c r="BS21" s="257"/>
      <c r="BT21" s="257"/>
      <c r="BU21" s="257"/>
      <c r="BV21" s="257"/>
      <c r="BW21" s="257"/>
      <c r="BX21" s="257"/>
      <c r="BY21" s="257"/>
      <c r="BZ21" s="257"/>
      <c r="CA21" s="257"/>
      <c r="CB21" s="257"/>
      <c r="CC21" s="257"/>
      <c r="CD21" s="372"/>
      <c r="CE21" s="257"/>
      <c r="CF21" s="257"/>
      <c r="CG21" s="257"/>
      <c r="CH21" s="257"/>
      <c r="CI21" s="257"/>
      <c r="CJ21" s="257"/>
      <c r="CK21" s="257"/>
      <c r="CL21" s="257"/>
      <c r="CM21" s="257"/>
      <c r="CN21" s="257"/>
      <c r="CO21" s="257"/>
      <c r="CP21" s="372"/>
      <c r="CQ21" s="257"/>
      <c r="CR21" s="257"/>
      <c r="CS21" s="257"/>
      <c r="CT21" s="257"/>
      <c r="CU21" s="257"/>
      <c r="CV21" s="257"/>
      <c r="CW21" s="257"/>
      <c r="CX21" s="257"/>
      <c r="CY21" s="257"/>
      <c r="CZ21" s="257"/>
      <c r="DA21" s="257"/>
      <c r="DB21" s="372"/>
      <c r="DC21" s="257"/>
      <c r="DD21" s="258"/>
      <c r="DE21" s="255"/>
    </row>
    <row r="22" spans="1:109" ht="17.25" customHeight="1" x14ac:dyDescent="0.15">
      <c r="B22" s="259"/>
    </row>
    <row r="23" spans="1:109" ht="13.5" x14ac:dyDescent="0.15">
      <c r="B23" s="259"/>
    </row>
    <row r="24" spans="1:109" ht="13.5" x14ac:dyDescent="0.15">
      <c r="B24" s="259"/>
    </row>
    <row r="25" spans="1:109" ht="13.5" x14ac:dyDescent="0.15">
      <c r="B25" s="259"/>
    </row>
    <row r="26" spans="1:109" ht="13.5" x14ac:dyDescent="0.15">
      <c r="B26" s="259"/>
    </row>
    <row r="27" spans="1:109" ht="13.5" x14ac:dyDescent="0.15">
      <c r="B27" s="259"/>
    </row>
    <row r="28" spans="1:109" ht="13.5" x14ac:dyDescent="0.15">
      <c r="B28" s="259"/>
    </row>
    <row r="29" spans="1:109" ht="13.5" x14ac:dyDescent="0.15">
      <c r="B29" s="259"/>
    </row>
    <row r="30" spans="1:109" ht="13.5" x14ac:dyDescent="0.15">
      <c r="B30" s="259"/>
    </row>
    <row r="31" spans="1:109" ht="13.5" x14ac:dyDescent="0.15">
      <c r="B31" s="259"/>
    </row>
    <row r="32" spans="1:109" ht="13.5" x14ac:dyDescent="0.15">
      <c r="B32" s="259"/>
    </row>
    <row r="33" spans="2:109" ht="13.5" x14ac:dyDescent="0.15">
      <c r="B33" s="259"/>
    </row>
    <row r="34" spans="2:109" ht="13.5" x14ac:dyDescent="0.15">
      <c r="B34" s="259"/>
    </row>
    <row r="35" spans="2:109" ht="13.5" x14ac:dyDescent="0.15">
      <c r="B35" s="259"/>
    </row>
    <row r="36" spans="2:109" ht="13.5" x14ac:dyDescent="0.15">
      <c r="B36" s="259"/>
    </row>
    <row r="37" spans="2:109" ht="13.5" x14ac:dyDescent="0.15">
      <c r="B37" s="259"/>
    </row>
    <row r="38" spans="2:109" ht="13.5" x14ac:dyDescent="0.15">
      <c r="B38" s="259"/>
    </row>
    <row r="39" spans="2:109" ht="13.5" x14ac:dyDescent="0.15">
      <c r="B39" s="340"/>
      <c r="C39" s="311"/>
      <c r="D39" s="311"/>
      <c r="E39" s="311"/>
      <c r="F39" s="311"/>
      <c r="G39" s="311"/>
      <c r="H39" s="311"/>
      <c r="I39" s="311"/>
      <c r="J39" s="311"/>
      <c r="K39" s="311"/>
      <c r="L39" s="311"/>
      <c r="M39" s="311"/>
      <c r="N39" s="311"/>
      <c r="O39" s="311"/>
      <c r="P39" s="311"/>
      <c r="Q39" s="311"/>
      <c r="R39" s="311"/>
      <c r="S39" s="311"/>
      <c r="T39" s="311"/>
      <c r="U39" s="311"/>
      <c r="V39" s="311"/>
      <c r="W39" s="311"/>
      <c r="X39" s="311"/>
      <c r="Y39" s="311"/>
      <c r="Z39" s="311"/>
      <c r="AA39" s="311"/>
      <c r="AB39" s="311"/>
      <c r="AC39" s="311"/>
      <c r="AD39" s="311"/>
      <c r="AE39" s="311"/>
      <c r="AF39" s="311"/>
      <c r="AG39" s="311"/>
      <c r="AH39" s="311"/>
      <c r="AI39" s="311"/>
      <c r="AJ39" s="311"/>
      <c r="AK39" s="311"/>
      <c r="AL39" s="311"/>
      <c r="AM39" s="311"/>
      <c r="AN39" s="311"/>
      <c r="AO39" s="311"/>
      <c r="AP39" s="311"/>
      <c r="AQ39" s="311"/>
      <c r="AR39" s="311"/>
      <c r="AS39" s="311"/>
      <c r="AT39" s="311"/>
      <c r="AU39" s="311"/>
      <c r="AV39" s="311"/>
      <c r="AW39" s="311"/>
      <c r="AX39" s="311"/>
      <c r="AY39" s="311"/>
      <c r="AZ39" s="311"/>
      <c r="BA39" s="311"/>
      <c r="BB39" s="311"/>
      <c r="BC39" s="311"/>
      <c r="BD39" s="311"/>
      <c r="BE39" s="311"/>
      <c r="BF39" s="311"/>
      <c r="BG39" s="311"/>
      <c r="BH39" s="311"/>
      <c r="BI39" s="311"/>
      <c r="BJ39" s="311"/>
      <c r="BK39" s="311"/>
      <c r="BL39" s="311"/>
      <c r="BM39" s="311"/>
      <c r="BN39" s="311"/>
      <c r="BO39" s="311"/>
      <c r="BP39" s="311"/>
      <c r="BQ39" s="311"/>
      <c r="BR39" s="311"/>
      <c r="BS39" s="311"/>
      <c r="BT39" s="311"/>
      <c r="BU39" s="311"/>
      <c r="BV39" s="311"/>
      <c r="BW39" s="311"/>
      <c r="BX39" s="311"/>
      <c r="BY39" s="311"/>
      <c r="BZ39" s="311"/>
      <c r="CA39" s="311"/>
      <c r="CB39" s="311"/>
      <c r="CC39" s="311"/>
      <c r="CD39" s="311"/>
      <c r="CE39" s="311"/>
      <c r="CF39" s="311"/>
      <c r="CG39" s="311"/>
      <c r="CH39" s="311"/>
      <c r="CI39" s="311"/>
      <c r="CJ39" s="311"/>
      <c r="CK39" s="311"/>
      <c r="CL39" s="311"/>
      <c r="CM39" s="311"/>
      <c r="CN39" s="311"/>
      <c r="CO39" s="311"/>
      <c r="CP39" s="311"/>
      <c r="CQ39" s="311"/>
      <c r="CR39" s="311"/>
      <c r="CS39" s="311"/>
      <c r="CT39" s="311"/>
      <c r="CU39" s="311"/>
      <c r="CV39" s="311"/>
      <c r="CW39" s="311"/>
      <c r="CX39" s="311"/>
      <c r="CY39" s="311"/>
      <c r="CZ39" s="311"/>
      <c r="DA39" s="311"/>
      <c r="DB39" s="311"/>
      <c r="DC39" s="311"/>
      <c r="DD39" s="341"/>
    </row>
    <row r="40" spans="2:109" ht="13.5" x14ac:dyDescent="0.15">
      <c r="B40" s="364"/>
      <c r="DD40" s="364"/>
      <c r="DE40" s="255"/>
    </row>
    <row r="41" spans="2:109" ht="17.25" x14ac:dyDescent="0.15">
      <c r="B41" s="256" t="s">
        <v>572</v>
      </c>
      <c r="C41" s="257"/>
      <c r="D41" s="257"/>
      <c r="E41" s="257"/>
      <c r="F41" s="257"/>
      <c r="G41" s="257"/>
      <c r="H41" s="257"/>
      <c r="I41" s="257"/>
      <c r="J41" s="257"/>
      <c r="K41" s="257"/>
      <c r="L41" s="257"/>
      <c r="M41" s="257"/>
      <c r="N41" s="257"/>
      <c r="O41" s="257"/>
      <c r="P41" s="257"/>
      <c r="Q41" s="257"/>
      <c r="R41" s="257"/>
      <c r="S41" s="257"/>
      <c r="T41" s="257"/>
      <c r="U41" s="257"/>
      <c r="V41" s="257"/>
      <c r="W41" s="257"/>
      <c r="X41" s="257"/>
      <c r="Y41" s="257"/>
      <c r="Z41" s="257"/>
      <c r="AA41" s="257"/>
      <c r="AB41" s="257"/>
      <c r="AC41" s="257"/>
      <c r="AD41" s="257"/>
      <c r="AE41" s="257"/>
      <c r="AF41" s="257"/>
      <c r="AG41" s="257"/>
      <c r="AH41" s="257"/>
      <c r="AI41" s="257"/>
      <c r="AJ41" s="257"/>
      <c r="AK41" s="257"/>
      <c r="AL41" s="257"/>
      <c r="AM41" s="257"/>
      <c r="AN41" s="257"/>
      <c r="AO41" s="257"/>
      <c r="AP41" s="257"/>
      <c r="AQ41" s="257"/>
      <c r="AR41" s="257"/>
      <c r="AS41" s="257"/>
      <c r="AT41" s="257"/>
      <c r="AU41" s="257"/>
      <c r="AV41" s="257"/>
      <c r="AW41" s="257"/>
      <c r="AX41" s="257"/>
      <c r="AY41" s="257"/>
      <c r="AZ41" s="257"/>
      <c r="BA41" s="257"/>
      <c r="BB41" s="257"/>
      <c r="BC41" s="257"/>
      <c r="BD41" s="257"/>
      <c r="BE41" s="257"/>
      <c r="BF41" s="257"/>
      <c r="BG41" s="257"/>
      <c r="BH41" s="257"/>
      <c r="BI41" s="257"/>
      <c r="BJ41" s="257"/>
      <c r="BK41" s="257"/>
      <c r="BL41" s="257"/>
      <c r="BM41" s="257"/>
      <c r="BN41" s="257"/>
      <c r="BO41" s="257"/>
      <c r="BP41" s="257"/>
      <c r="BQ41" s="257"/>
      <c r="BR41" s="257"/>
      <c r="BS41" s="257"/>
      <c r="BT41" s="257"/>
      <c r="BU41" s="257"/>
      <c r="BV41" s="257"/>
      <c r="BW41" s="257"/>
      <c r="BX41" s="257"/>
      <c r="BY41" s="257"/>
      <c r="BZ41" s="257"/>
      <c r="CA41" s="257"/>
      <c r="CB41" s="257"/>
      <c r="CC41" s="257"/>
      <c r="CD41" s="257"/>
      <c r="CE41" s="257"/>
      <c r="CF41" s="257"/>
      <c r="CG41" s="257"/>
      <c r="CH41" s="257"/>
      <c r="CI41" s="257"/>
      <c r="CJ41" s="257"/>
      <c r="CK41" s="257"/>
      <c r="CL41" s="257"/>
      <c r="CM41" s="257"/>
      <c r="CN41" s="257"/>
      <c r="CO41" s="257"/>
      <c r="CP41" s="257"/>
      <c r="CQ41" s="257"/>
      <c r="CR41" s="257"/>
      <c r="CS41" s="257"/>
      <c r="CT41" s="257"/>
      <c r="CU41" s="257"/>
      <c r="CV41" s="257"/>
      <c r="CW41" s="257"/>
      <c r="CX41" s="257"/>
      <c r="CY41" s="257"/>
      <c r="CZ41" s="257"/>
      <c r="DA41" s="257"/>
      <c r="DB41" s="257"/>
      <c r="DC41" s="257"/>
      <c r="DD41" s="258"/>
    </row>
    <row r="42" spans="2:109" ht="13.5" x14ac:dyDescent="0.15">
      <c r="B42" s="259"/>
      <c r="G42" s="361"/>
      <c r="I42" s="360"/>
      <c r="J42" s="360"/>
      <c r="K42" s="360"/>
      <c r="AM42" s="361"/>
      <c r="AN42" s="361" t="s">
        <v>569</v>
      </c>
      <c r="AP42" s="360"/>
      <c r="AQ42" s="360"/>
      <c r="AR42" s="360"/>
      <c r="AY42" s="361"/>
      <c r="BA42" s="360"/>
      <c r="BB42" s="360"/>
      <c r="BC42" s="360"/>
      <c r="BK42" s="361"/>
      <c r="BM42" s="360"/>
      <c r="BN42" s="360"/>
      <c r="BO42" s="360"/>
      <c r="BW42" s="361"/>
      <c r="BY42" s="360"/>
      <c r="BZ42" s="360"/>
      <c r="CA42" s="360"/>
      <c r="CI42" s="361"/>
      <c r="CK42" s="360"/>
      <c r="CL42" s="360"/>
      <c r="CM42" s="360"/>
      <c r="CU42" s="361"/>
      <c r="CW42" s="360"/>
      <c r="CX42" s="360"/>
      <c r="CY42" s="360"/>
    </row>
    <row r="43" spans="2:109" ht="13.5" customHeight="1" x14ac:dyDescent="0.15">
      <c r="B43" s="259"/>
      <c r="AN43" s="1241" t="s">
        <v>573</v>
      </c>
      <c r="AO43" s="1242"/>
      <c r="AP43" s="1242"/>
      <c r="AQ43" s="1242"/>
      <c r="AR43" s="1242"/>
      <c r="AS43" s="1242"/>
      <c r="AT43" s="1242"/>
      <c r="AU43" s="1242"/>
      <c r="AV43" s="1242"/>
      <c r="AW43" s="1242"/>
      <c r="AX43" s="1242"/>
      <c r="AY43" s="1242"/>
      <c r="AZ43" s="1242"/>
      <c r="BA43" s="1242"/>
      <c r="BB43" s="1242"/>
      <c r="BC43" s="1242"/>
      <c r="BD43" s="1242"/>
      <c r="BE43" s="1242"/>
      <c r="BF43" s="1242"/>
      <c r="BG43" s="1242"/>
      <c r="BH43" s="1242"/>
      <c r="BI43" s="1242"/>
      <c r="BJ43" s="1242"/>
      <c r="BK43" s="1242"/>
      <c r="BL43" s="1242"/>
      <c r="BM43" s="1242"/>
      <c r="BN43" s="1242"/>
      <c r="BO43" s="1242"/>
      <c r="BP43" s="1242"/>
      <c r="BQ43" s="1242"/>
      <c r="BR43" s="1242"/>
      <c r="BS43" s="1242"/>
      <c r="BT43" s="1242"/>
      <c r="BU43" s="1242"/>
      <c r="BV43" s="1242"/>
      <c r="BW43" s="1242"/>
      <c r="BX43" s="1242"/>
      <c r="BY43" s="1242"/>
      <c r="BZ43" s="1242"/>
      <c r="CA43" s="1242"/>
      <c r="CB43" s="1242"/>
      <c r="CC43" s="1242"/>
      <c r="CD43" s="1242"/>
      <c r="CE43" s="1242"/>
      <c r="CF43" s="1242"/>
      <c r="CG43" s="1242"/>
      <c r="CH43" s="1242"/>
      <c r="CI43" s="1242"/>
      <c r="CJ43" s="1242"/>
      <c r="CK43" s="1242"/>
      <c r="CL43" s="1242"/>
      <c r="CM43" s="1242"/>
      <c r="CN43" s="1242"/>
      <c r="CO43" s="1242"/>
      <c r="CP43" s="1242"/>
      <c r="CQ43" s="1242"/>
      <c r="CR43" s="1242"/>
      <c r="CS43" s="1242"/>
      <c r="CT43" s="1242"/>
      <c r="CU43" s="1242"/>
      <c r="CV43" s="1242"/>
      <c r="CW43" s="1242"/>
      <c r="CX43" s="1242"/>
      <c r="CY43" s="1242"/>
      <c r="CZ43" s="1242"/>
      <c r="DA43" s="1242"/>
      <c r="DB43" s="1242"/>
      <c r="DC43" s="1243"/>
    </row>
    <row r="44" spans="2:109" ht="13.5" x14ac:dyDescent="0.15">
      <c r="B44" s="259"/>
      <c r="AN44" s="1244"/>
      <c r="AO44" s="1245"/>
      <c r="AP44" s="1245"/>
      <c r="AQ44" s="1245"/>
      <c r="AR44" s="1245"/>
      <c r="AS44" s="1245"/>
      <c r="AT44" s="1245"/>
      <c r="AU44" s="1245"/>
      <c r="AV44" s="1245"/>
      <c r="AW44" s="1245"/>
      <c r="AX44" s="1245"/>
      <c r="AY44" s="1245"/>
      <c r="AZ44" s="1245"/>
      <c r="BA44" s="1245"/>
      <c r="BB44" s="1245"/>
      <c r="BC44" s="1245"/>
      <c r="BD44" s="1245"/>
      <c r="BE44" s="1245"/>
      <c r="BF44" s="1245"/>
      <c r="BG44" s="1245"/>
      <c r="BH44" s="1245"/>
      <c r="BI44" s="1245"/>
      <c r="BJ44" s="1245"/>
      <c r="BK44" s="1245"/>
      <c r="BL44" s="1245"/>
      <c r="BM44" s="1245"/>
      <c r="BN44" s="1245"/>
      <c r="BO44" s="1245"/>
      <c r="BP44" s="1245"/>
      <c r="BQ44" s="1245"/>
      <c r="BR44" s="1245"/>
      <c r="BS44" s="1245"/>
      <c r="BT44" s="1245"/>
      <c r="BU44" s="1245"/>
      <c r="BV44" s="1245"/>
      <c r="BW44" s="1245"/>
      <c r="BX44" s="1245"/>
      <c r="BY44" s="1245"/>
      <c r="BZ44" s="1245"/>
      <c r="CA44" s="1245"/>
      <c r="CB44" s="1245"/>
      <c r="CC44" s="1245"/>
      <c r="CD44" s="1245"/>
      <c r="CE44" s="1245"/>
      <c r="CF44" s="1245"/>
      <c r="CG44" s="1245"/>
      <c r="CH44" s="1245"/>
      <c r="CI44" s="1245"/>
      <c r="CJ44" s="1245"/>
      <c r="CK44" s="1245"/>
      <c r="CL44" s="1245"/>
      <c r="CM44" s="1245"/>
      <c r="CN44" s="1245"/>
      <c r="CO44" s="1245"/>
      <c r="CP44" s="1245"/>
      <c r="CQ44" s="1245"/>
      <c r="CR44" s="1245"/>
      <c r="CS44" s="1245"/>
      <c r="CT44" s="1245"/>
      <c r="CU44" s="1245"/>
      <c r="CV44" s="1245"/>
      <c r="CW44" s="1245"/>
      <c r="CX44" s="1245"/>
      <c r="CY44" s="1245"/>
      <c r="CZ44" s="1245"/>
      <c r="DA44" s="1245"/>
      <c r="DB44" s="1245"/>
      <c r="DC44" s="1246"/>
    </row>
    <row r="45" spans="2:109" ht="13.5" x14ac:dyDescent="0.15">
      <c r="B45" s="259"/>
      <c r="AN45" s="1244"/>
      <c r="AO45" s="1245"/>
      <c r="AP45" s="1245"/>
      <c r="AQ45" s="1245"/>
      <c r="AR45" s="1245"/>
      <c r="AS45" s="1245"/>
      <c r="AT45" s="1245"/>
      <c r="AU45" s="1245"/>
      <c r="AV45" s="1245"/>
      <c r="AW45" s="1245"/>
      <c r="AX45" s="1245"/>
      <c r="AY45" s="1245"/>
      <c r="AZ45" s="1245"/>
      <c r="BA45" s="1245"/>
      <c r="BB45" s="1245"/>
      <c r="BC45" s="1245"/>
      <c r="BD45" s="1245"/>
      <c r="BE45" s="1245"/>
      <c r="BF45" s="1245"/>
      <c r="BG45" s="1245"/>
      <c r="BH45" s="1245"/>
      <c r="BI45" s="1245"/>
      <c r="BJ45" s="1245"/>
      <c r="BK45" s="1245"/>
      <c r="BL45" s="1245"/>
      <c r="BM45" s="1245"/>
      <c r="BN45" s="1245"/>
      <c r="BO45" s="1245"/>
      <c r="BP45" s="1245"/>
      <c r="BQ45" s="1245"/>
      <c r="BR45" s="1245"/>
      <c r="BS45" s="1245"/>
      <c r="BT45" s="1245"/>
      <c r="BU45" s="1245"/>
      <c r="BV45" s="1245"/>
      <c r="BW45" s="1245"/>
      <c r="BX45" s="1245"/>
      <c r="BY45" s="1245"/>
      <c r="BZ45" s="1245"/>
      <c r="CA45" s="1245"/>
      <c r="CB45" s="1245"/>
      <c r="CC45" s="1245"/>
      <c r="CD45" s="1245"/>
      <c r="CE45" s="1245"/>
      <c r="CF45" s="1245"/>
      <c r="CG45" s="1245"/>
      <c r="CH45" s="1245"/>
      <c r="CI45" s="1245"/>
      <c r="CJ45" s="1245"/>
      <c r="CK45" s="1245"/>
      <c r="CL45" s="1245"/>
      <c r="CM45" s="1245"/>
      <c r="CN45" s="1245"/>
      <c r="CO45" s="1245"/>
      <c r="CP45" s="1245"/>
      <c r="CQ45" s="1245"/>
      <c r="CR45" s="1245"/>
      <c r="CS45" s="1245"/>
      <c r="CT45" s="1245"/>
      <c r="CU45" s="1245"/>
      <c r="CV45" s="1245"/>
      <c r="CW45" s="1245"/>
      <c r="CX45" s="1245"/>
      <c r="CY45" s="1245"/>
      <c r="CZ45" s="1245"/>
      <c r="DA45" s="1245"/>
      <c r="DB45" s="1245"/>
      <c r="DC45" s="1246"/>
    </row>
    <row r="46" spans="2:109" ht="13.5" x14ac:dyDescent="0.15">
      <c r="B46" s="259"/>
      <c r="AN46" s="1244"/>
      <c r="AO46" s="1245"/>
      <c r="AP46" s="1245"/>
      <c r="AQ46" s="1245"/>
      <c r="AR46" s="1245"/>
      <c r="AS46" s="1245"/>
      <c r="AT46" s="1245"/>
      <c r="AU46" s="1245"/>
      <c r="AV46" s="1245"/>
      <c r="AW46" s="1245"/>
      <c r="AX46" s="1245"/>
      <c r="AY46" s="1245"/>
      <c r="AZ46" s="1245"/>
      <c r="BA46" s="1245"/>
      <c r="BB46" s="1245"/>
      <c r="BC46" s="1245"/>
      <c r="BD46" s="1245"/>
      <c r="BE46" s="1245"/>
      <c r="BF46" s="1245"/>
      <c r="BG46" s="1245"/>
      <c r="BH46" s="1245"/>
      <c r="BI46" s="1245"/>
      <c r="BJ46" s="1245"/>
      <c r="BK46" s="1245"/>
      <c r="BL46" s="1245"/>
      <c r="BM46" s="1245"/>
      <c r="BN46" s="1245"/>
      <c r="BO46" s="1245"/>
      <c r="BP46" s="1245"/>
      <c r="BQ46" s="1245"/>
      <c r="BR46" s="1245"/>
      <c r="BS46" s="1245"/>
      <c r="BT46" s="1245"/>
      <c r="BU46" s="1245"/>
      <c r="BV46" s="1245"/>
      <c r="BW46" s="1245"/>
      <c r="BX46" s="1245"/>
      <c r="BY46" s="1245"/>
      <c r="BZ46" s="1245"/>
      <c r="CA46" s="1245"/>
      <c r="CB46" s="1245"/>
      <c r="CC46" s="1245"/>
      <c r="CD46" s="1245"/>
      <c r="CE46" s="1245"/>
      <c r="CF46" s="1245"/>
      <c r="CG46" s="1245"/>
      <c r="CH46" s="1245"/>
      <c r="CI46" s="1245"/>
      <c r="CJ46" s="1245"/>
      <c r="CK46" s="1245"/>
      <c r="CL46" s="1245"/>
      <c r="CM46" s="1245"/>
      <c r="CN46" s="1245"/>
      <c r="CO46" s="1245"/>
      <c r="CP46" s="1245"/>
      <c r="CQ46" s="1245"/>
      <c r="CR46" s="1245"/>
      <c r="CS46" s="1245"/>
      <c r="CT46" s="1245"/>
      <c r="CU46" s="1245"/>
      <c r="CV46" s="1245"/>
      <c r="CW46" s="1245"/>
      <c r="CX46" s="1245"/>
      <c r="CY46" s="1245"/>
      <c r="CZ46" s="1245"/>
      <c r="DA46" s="1245"/>
      <c r="DB46" s="1245"/>
      <c r="DC46" s="1246"/>
    </row>
    <row r="47" spans="2:109" ht="13.5" x14ac:dyDescent="0.15">
      <c r="B47" s="259"/>
      <c r="AN47" s="1247"/>
      <c r="AO47" s="1248"/>
      <c r="AP47" s="1248"/>
      <c r="AQ47" s="1248"/>
      <c r="AR47" s="1248"/>
      <c r="AS47" s="1248"/>
      <c r="AT47" s="1248"/>
      <c r="AU47" s="1248"/>
      <c r="AV47" s="1248"/>
      <c r="AW47" s="1248"/>
      <c r="AX47" s="1248"/>
      <c r="AY47" s="1248"/>
      <c r="AZ47" s="1248"/>
      <c r="BA47" s="1248"/>
      <c r="BB47" s="1248"/>
      <c r="BC47" s="1248"/>
      <c r="BD47" s="1248"/>
      <c r="BE47" s="1248"/>
      <c r="BF47" s="1248"/>
      <c r="BG47" s="1248"/>
      <c r="BH47" s="1248"/>
      <c r="BI47" s="1248"/>
      <c r="BJ47" s="1248"/>
      <c r="BK47" s="1248"/>
      <c r="BL47" s="1248"/>
      <c r="BM47" s="1248"/>
      <c r="BN47" s="1248"/>
      <c r="BO47" s="1248"/>
      <c r="BP47" s="1248"/>
      <c r="BQ47" s="1248"/>
      <c r="BR47" s="1248"/>
      <c r="BS47" s="1248"/>
      <c r="BT47" s="1248"/>
      <c r="BU47" s="1248"/>
      <c r="BV47" s="1248"/>
      <c r="BW47" s="1248"/>
      <c r="BX47" s="1248"/>
      <c r="BY47" s="1248"/>
      <c r="BZ47" s="1248"/>
      <c r="CA47" s="1248"/>
      <c r="CB47" s="1248"/>
      <c r="CC47" s="1248"/>
      <c r="CD47" s="1248"/>
      <c r="CE47" s="1248"/>
      <c r="CF47" s="1248"/>
      <c r="CG47" s="1248"/>
      <c r="CH47" s="1248"/>
      <c r="CI47" s="1248"/>
      <c r="CJ47" s="1248"/>
      <c r="CK47" s="1248"/>
      <c r="CL47" s="1248"/>
      <c r="CM47" s="1248"/>
      <c r="CN47" s="1248"/>
      <c r="CO47" s="1248"/>
      <c r="CP47" s="1248"/>
      <c r="CQ47" s="1248"/>
      <c r="CR47" s="1248"/>
      <c r="CS47" s="1248"/>
      <c r="CT47" s="1248"/>
      <c r="CU47" s="1248"/>
      <c r="CV47" s="1248"/>
      <c r="CW47" s="1248"/>
      <c r="CX47" s="1248"/>
      <c r="CY47" s="1248"/>
      <c r="CZ47" s="1248"/>
      <c r="DA47" s="1248"/>
      <c r="DB47" s="1248"/>
      <c r="DC47" s="1249"/>
    </row>
    <row r="48" spans="2:109" ht="13.5" x14ac:dyDescent="0.15">
      <c r="B48" s="259"/>
      <c r="H48" s="352"/>
      <c r="I48" s="352"/>
      <c r="J48" s="352"/>
      <c r="AN48" s="352"/>
      <c r="AO48" s="352"/>
      <c r="AP48" s="352"/>
      <c r="AZ48" s="352"/>
      <c r="BA48" s="352"/>
      <c r="BB48" s="352"/>
      <c r="BL48" s="352"/>
      <c r="BM48" s="352"/>
      <c r="BN48" s="352"/>
      <c r="BX48" s="352"/>
      <c r="BY48" s="352"/>
      <c r="BZ48" s="352"/>
      <c r="CJ48" s="352"/>
      <c r="CK48" s="352"/>
      <c r="CL48" s="352"/>
      <c r="CV48" s="352"/>
      <c r="CW48" s="352"/>
      <c r="CX48" s="352"/>
    </row>
    <row r="49" spans="1:109" ht="13.5" x14ac:dyDescent="0.15">
      <c r="B49" s="259"/>
      <c r="AN49" s="255" t="s">
        <v>568</v>
      </c>
    </row>
    <row r="50" spans="1:109" ht="13.5" x14ac:dyDescent="0.15">
      <c r="B50" s="259"/>
      <c r="G50" s="1231"/>
      <c r="H50" s="1231"/>
      <c r="I50" s="1231"/>
      <c r="J50" s="1231"/>
      <c r="K50" s="354"/>
      <c r="L50" s="354"/>
      <c r="M50" s="353"/>
      <c r="N50" s="353"/>
      <c r="AN50" s="1236"/>
      <c r="AO50" s="1237"/>
      <c r="AP50" s="1237"/>
      <c r="AQ50" s="1237"/>
      <c r="AR50" s="1237"/>
      <c r="AS50" s="1237"/>
      <c r="AT50" s="1237"/>
      <c r="AU50" s="1237"/>
      <c r="AV50" s="1237"/>
      <c r="AW50" s="1237"/>
      <c r="AX50" s="1237"/>
      <c r="AY50" s="1237"/>
      <c r="AZ50" s="1237"/>
      <c r="BA50" s="1237"/>
      <c r="BB50" s="1237"/>
      <c r="BC50" s="1237"/>
      <c r="BD50" s="1237"/>
      <c r="BE50" s="1237"/>
      <c r="BF50" s="1237"/>
      <c r="BG50" s="1237"/>
      <c r="BH50" s="1237"/>
      <c r="BI50" s="1237"/>
      <c r="BJ50" s="1237"/>
      <c r="BK50" s="1237"/>
      <c r="BL50" s="1237"/>
      <c r="BM50" s="1237"/>
      <c r="BN50" s="1237"/>
      <c r="BO50" s="1238"/>
      <c r="BP50" s="1235" t="s">
        <v>525</v>
      </c>
      <c r="BQ50" s="1235"/>
      <c r="BR50" s="1235"/>
      <c r="BS50" s="1235"/>
      <c r="BT50" s="1235"/>
      <c r="BU50" s="1235"/>
      <c r="BV50" s="1235"/>
      <c r="BW50" s="1235"/>
      <c r="BX50" s="1235" t="s">
        <v>526</v>
      </c>
      <c r="BY50" s="1235"/>
      <c r="BZ50" s="1235"/>
      <c r="CA50" s="1235"/>
      <c r="CB50" s="1235"/>
      <c r="CC50" s="1235"/>
      <c r="CD50" s="1235"/>
      <c r="CE50" s="1235"/>
      <c r="CF50" s="1235" t="s">
        <v>527</v>
      </c>
      <c r="CG50" s="1235"/>
      <c r="CH50" s="1235"/>
      <c r="CI50" s="1235"/>
      <c r="CJ50" s="1235"/>
      <c r="CK50" s="1235"/>
      <c r="CL50" s="1235"/>
      <c r="CM50" s="1235"/>
      <c r="CN50" s="1235" t="s">
        <v>528</v>
      </c>
      <c r="CO50" s="1235"/>
      <c r="CP50" s="1235"/>
      <c r="CQ50" s="1235"/>
      <c r="CR50" s="1235"/>
      <c r="CS50" s="1235"/>
      <c r="CT50" s="1235"/>
      <c r="CU50" s="1235"/>
      <c r="CV50" s="1235" t="s">
        <v>529</v>
      </c>
      <c r="CW50" s="1235"/>
      <c r="CX50" s="1235"/>
      <c r="CY50" s="1235"/>
      <c r="CZ50" s="1235"/>
      <c r="DA50" s="1235"/>
      <c r="DB50" s="1235"/>
      <c r="DC50" s="1235"/>
    </row>
    <row r="51" spans="1:109" ht="13.5" customHeight="1" x14ac:dyDescent="0.15">
      <c r="B51" s="259"/>
      <c r="G51" s="1239"/>
      <c r="H51" s="1239"/>
      <c r="I51" s="1240"/>
      <c r="J51" s="1240"/>
      <c r="K51" s="1230"/>
      <c r="L51" s="1230"/>
      <c r="M51" s="1230"/>
      <c r="N51" s="1230"/>
      <c r="AM51" s="352"/>
      <c r="AN51" s="1228" t="s">
        <v>567</v>
      </c>
      <c r="AO51" s="1228"/>
      <c r="AP51" s="1228"/>
      <c r="AQ51" s="1228"/>
      <c r="AR51" s="1228"/>
      <c r="AS51" s="1228"/>
      <c r="AT51" s="1228"/>
      <c r="AU51" s="1228"/>
      <c r="AV51" s="1228"/>
      <c r="AW51" s="1228"/>
      <c r="AX51" s="1228"/>
      <c r="AY51" s="1228"/>
      <c r="AZ51" s="1228"/>
      <c r="BA51" s="1228"/>
      <c r="BB51" s="1228" t="s">
        <v>565</v>
      </c>
      <c r="BC51" s="1228"/>
      <c r="BD51" s="1228"/>
      <c r="BE51" s="1228"/>
      <c r="BF51" s="1228"/>
      <c r="BG51" s="1228"/>
      <c r="BH51" s="1228"/>
      <c r="BI51" s="1228"/>
      <c r="BJ51" s="1228"/>
      <c r="BK51" s="1228"/>
      <c r="BL51" s="1228"/>
      <c r="BM51" s="1228"/>
      <c r="BN51" s="1228"/>
      <c r="BO51" s="1228"/>
      <c r="BP51" s="1229">
        <v>134.5</v>
      </c>
      <c r="BQ51" s="1229"/>
      <c r="BR51" s="1229"/>
      <c r="BS51" s="1229"/>
      <c r="BT51" s="1229"/>
      <c r="BU51" s="1229"/>
      <c r="BV51" s="1229"/>
      <c r="BW51" s="1229"/>
      <c r="BX51" s="1229">
        <v>145.5</v>
      </c>
      <c r="BY51" s="1229"/>
      <c r="BZ51" s="1229"/>
      <c r="CA51" s="1229"/>
      <c r="CB51" s="1229"/>
      <c r="CC51" s="1229"/>
      <c r="CD51" s="1229"/>
      <c r="CE51" s="1229"/>
      <c r="CF51" s="1229">
        <v>132.6</v>
      </c>
      <c r="CG51" s="1229"/>
      <c r="CH51" s="1229"/>
      <c r="CI51" s="1229"/>
      <c r="CJ51" s="1229"/>
      <c r="CK51" s="1229"/>
      <c r="CL51" s="1229"/>
      <c r="CM51" s="1229"/>
      <c r="CN51" s="1229">
        <v>143.4</v>
      </c>
      <c r="CO51" s="1229"/>
      <c r="CP51" s="1229"/>
      <c r="CQ51" s="1229"/>
      <c r="CR51" s="1229"/>
      <c r="CS51" s="1229"/>
      <c r="CT51" s="1229"/>
      <c r="CU51" s="1229"/>
      <c r="CV51" s="1229">
        <v>130.80000000000001</v>
      </c>
      <c r="CW51" s="1229"/>
      <c r="CX51" s="1229"/>
      <c r="CY51" s="1229"/>
      <c r="CZ51" s="1229"/>
      <c r="DA51" s="1229"/>
      <c r="DB51" s="1229"/>
      <c r="DC51" s="1229"/>
    </row>
    <row r="52" spans="1:109" ht="13.5" x14ac:dyDescent="0.15">
      <c r="B52" s="259"/>
      <c r="G52" s="1239"/>
      <c r="H52" s="1239"/>
      <c r="I52" s="1240"/>
      <c r="J52" s="1240"/>
      <c r="K52" s="1230"/>
      <c r="L52" s="1230"/>
      <c r="M52" s="1230"/>
      <c r="N52" s="1230"/>
      <c r="AM52" s="352"/>
      <c r="AN52" s="1228"/>
      <c r="AO52" s="1228"/>
      <c r="AP52" s="1228"/>
      <c r="AQ52" s="1228"/>
      <c r="AR52" s="1228"/>
      <c r="AS52" s="1228"/>
      <c r="AT52" s="1228"/>
      <c r="AU52" s="1228"/>
      <c r="AV52" s="1228"/>
      <c r="AW52" s="1228"/>
      <c r="AX52" s="1228"/>
      <c r="AY52" s="1228"/>
      <c r="AZ52" s="1228"/>
      <c r="BA52" s="1228"/>
      <c r="BB52" s="1228"/>
      <c r="BC52" s="1228"/>
      <c r="BD52" s="1228"/>
      <c r="BE52" s="1228"/>
      <c r="BF52" s="1228"/>
      <c r="BG52" s="1228"/>
      <c r="BH52" s="1228"/>
      <c r="BI52" s="1228"/>
      <c r="BJ52" s="1228"/>
      <c r="BK52" s="1228"/>
      <c r="BL52" s="1228"/>
      <c r="BM52" s="1228"/>
      <c r="BN52" s="1228"/>
      <c r="BO52" s="1228"/>
      <c r="BP52" s="1229"/>
      <c r="BQ52" s="1229"/>
      <c r="BR52" s="1229"/>
      <c r="BS52" s="1229"/>
      <c r="BT52" s="1229"/>
      <c r="BU52" s="1229"/>
      <c r="BV52" s="1229"/>
      <c r="BW52" s="1229"/>
      <c r="BX52" s="1229"/>
      <c r="BY52" s="1229"/>
      <c r="BZ52" s="1229"/>
      <c r="CA52" s="1229"/>
      <c r="CB52" s="1229"/>
      <c r="CC52" s="1229"/>
      <c r="CD52" s="1229"/>
      <c r="CE52" s="1229"/>
      <c r="CF52" s="1229"/>
      <c r="CG52" s="1229"/>
      <c r="CH52" s="1229"/>
      <c r="CI52" s="1229"/>
      <c r="CJ52" s="1229"/>
      <c r="CK52" s="1229"/>
      <c r="CL52" s="1229"/>
      <c r="CM52" s="1229"/>
      <c r="CN52" s="1229"/>
      <c r="CO52" s="1229"/>
      <c r="CP52" s="1229"/>
      <c r="CQ52" s="1229"/>
      <c r="CR52" s="1229"/>
      <c r="CS52" s="1229"/>
      <c r="CT52" s="1229"/>
      <c r="CU52" s="1229"/>
      <c r="CV52" s="1229"/>
      <c r="CW52" s="1229"/>
      <c r="CX52" s="1229"/>
      <c r="CY52" s="1229"/>
      <c r="CZ52" s="1229"/>
      <c r="DA52" s="1229"/>
      <c r="DB52" s="1229"/>
      <c r="DC52" s="1229"/>
    </row>
    <row r="53" spans="1:109" ht="13.5" x14ac:dyDescent="0.15">
      <c r="A53" s="360"/>
      <c r="B53" s="259"/>
      <c r="G53" s="1239"/>
      <c r="H53" s="1239"/>
      <c r="I53" s="1231"/>
      <c r="J53" s="1231"/>
      <c r="K53" s="1230"/>
      <c r="L53" s="1230"/>
      <c r="M53" s="1230"/>
      <c r="N53" s="1230"/>
      <c r="AM53" s="352"/>
      <c r="AN53" s="1228"/>
      <c r="AO53" s="1228"/>
      <c r="AP53" s="1228"/>
      <c r="AQ53" s="1228"/>
      <c r="AR53" s="1228"/>
      <c r="AS53" s="1228"/>
      <c r="AT53" s="1228"/>
      <c r="AU53" s="1228"/>
      <c r="AV53" s="1228"/>
      <c r="AW53" s="1228"/>
      <c r="AX53" s="1228"/>
      <c r="AY53" s="1228"/>
      <c r="AZ53" s="1228"/>
      <c r="BA53" s="1228"/>
      <c r="BB53" s="1228" t="s">
        <v>571</v>
      </c>
      <c r="BC53" s="1228"/>
      <c r="BD53" s="1228"/>
      <c r="BE53" s="1228"/>
      <c r="BF53" s="1228"/>
      <c r="BG53" s="1228"/>
      <c r="BH53" s="1228"/>
      <c r="BI53" s="1228"/>
      <c r="BJ53" s="1228"/>
      <c r="BK53" s="1228"/>
      <c r="BL53" s="1228"/>
      <c r="BM53" s="1228"/>
      <c r="BN53" s="1228"/>
      <c r="BO53" s="1228"/>
      <c r="BP53" s="1229">
        <v>60.2</v>
      </c>
      <c r="BQ53" s="1229"/>
      <c r="BR53" s="1229"/>
      <c r="BS53" s="1229"/>
      <c r="BT53" s="1229"/>
      <c r="BU53" s="1229"/>
      <c r="BV53" s="1229"/>
      <c r="BW53" s="1229"/>
      <c r="BX53" s="1229">
        <v>63</v>
      </c>
      <c r="BY53" s="1229"/>
      <c r="BZ53" s="1229"/>
      <c r="CA53" s="1229"/>
      <c r="CB53" s="1229"/>
      <c r="CC53" s="1229"/>
      <c r="CD53" s="1229"/>
      <c r="CE53" s="1229"/>
      <c r="CF53" s="1229">
        <v>62.4</v>
      </c>
      <c r="CG53" s="1229"/>
      <c r="CH53" s="1229"/>
      <c r="CI53" s="1229"/>
      <c r="CJ53" s="1229"/>
      <c r="CK53" s="1229"/>
      <c r="CL53" s="1229"/>
      <c r="CM53" s="1229"/>
      <c r="CN53" s="1229">
        <v>61.8</v>
      </c>
      <c r="CO53" s="1229"/>
      <c r="CP53" s="1229"/>
      <c r="CQ53" s="1229"/>
      <c r="CR53" s="1229"/>
      <c r="CS53" s="1229"/>
      <c r="CT53" s="1229"/>
      <c r="CU53" s="1229"/>
      <c r="CV53" s="1229">
        <v>66.2</v>
      </c>
      <c r="CW53" s="1229"/>
      <c r="CX53" s="1229"/>
      <c r="CY53" s="1229"/>
      <c r="CZ53" s="1229"/>
      <c r="DA53" s="1229"/>
      <c r="DB53" s="1229"/>
      <c r="DC53" s="1229"/>
    </row>
    <row r="54" spans="1:109" ht="13.5" x14ac:dyDescent="0.15">
      <c r="A54" s="360"/>
      <c r="B54" s="259"/>
      <c r="G54" s="1239"/>
      <c r="H54" s="1239"/>
      <c r="I54" s="1231"/>
      <c r="J54" s="1231"/>
      <c r="K54" s="1230"/>
      <c r="L54" s="1230"/>
      <c r="M54" s="1230"/>
      <c r="N54" s="1230"/>
      <c r="AM54" s="352"/>
      <c r="AN54" s="1228"/>
      <c r="AO54" s="1228"/>
      <c r="AP54" s="1228"/>
      <c r="AQ54" s="1228"/>
      <c r="AR54" s="1228"/>
      <c r="AS54" s="1228"/>
      <c r="AT54" s="1228"/>
      <c r="AU54" s="1228"/>
      <c r="AV54" s="1228"/>
      <c r="AW54" s="1228"/>
      <c r="AX54" s="1228"/>
      <c r="AY54" s="1228"/>
      <c r="AZ54" s="1228"/>
      <c r="BA54" s="1228"/>
      <c r="BB54" s="1228"/>
      <c r="BC54" s="1228"/>
      <c r="BD54" s="1228"/>
      <c r="BE54" s="1228"/>
      <c r="BF54" s="1228"/>
      <c r="BG54" s="1228"/>
      <c r="BH54" s="1228"/>
      <c r="BI54" s="1228"/>
      <c r="BJ54" s="1228"/>
      <c r="BK54" s="1228"/>
      <c r="BL54" s="1228"/>
      <c r="BM54" s="1228"/>
      <c r="BN54" s="1228"/>
      <c r="BO54" s="1228"/>
      <c r="BP54" s="1229"/>
      <c r="BQ54" s="1229"/>
      <c r="BR54" s="1229"/>
      <c r="BS54" s="1229"/>
      <c r="BT54" s="1229"/>
      <c r="BU54" s="1229"/>
      <c r="BV54" s="1229"/>
      <c r="BW54" s="1229"/>
      <c r="BX54" s="1229"/>
      <c r="BY54" s="1229"/>
      <c r="BZ54" s="1229"/>
      <c r="CA54" s="1229"/>
      <c r="CB54" s="1229"/>
      <c r="CC54" s="1229"/>
      <c r="CD54" s="1229"/>
      <c r="CE54" s="1229"/>
      <c r="CF54" s="1229"/>
      <c r="CG54" s="1229"/>
      <c r="CH54" s="1229"/>
      <c r="CI54" s="1229"/>
      <c r="CJ54" s="1229"/>
      <c r="CK54" s="1229"/>
      <c r="CL54" s="1229"/>
      <c r="CM54" s="1229"/>
      <c r="CN54" s="1229"/>
      <c r="CO54" s="1229"/>
      <c r="CP54" s="1229"/>
      <c r="CQ54" s="1229"/>
      <c r="CR54" s="1229"/>
      <c r="CS54" s="1229"/>
      <c r="CT54" s="1229"/>
      <c r="CU54" s="1229"/>
      <c r="CV54" s="1229"/>
      <c r="CW54" s="1229"/>
      <c r="CX54" s="1229"/>
      <c r="CY54" s="1229"/>
      <c r="CZ54" s="1229"/>
      <c r="DA54" s="1229"/>
      <c r="DB54" s="1229"/>
      <c r="DC54" s="1229"/>
    </row>
    <row r="55" spans="1:109" ht="13.5" x14ac:dyDescent="0.15">
      <c r="A55" s="360"/>
      <c r="B55" s="259"/>
      <c r="G55" s="1231"/>
      <c r="H55" s="1231"/>
      <c r="I55" s="1231"/>
      <c r="J55" s="1231"/>
      <c r="K55" s="1230"/>
      <c r="L55" s="1230"/>
      <c r="M55" s="1230"/>
      <c r="N55" s="1230"/>
      <c r="AN55" s="1235" t="s">
        <v>566</v>
      </c>
      <c r="AO55" s="1235"/>
      <c r="AP55" s="1235"/>
      <c r="AQ55" s="1235"/>
      <c r="AR55" s="1235"/>
      <c r="AS55" s="1235"/>
      <c r="AT55" s="1235"/>
      <c r="AU55" s="1235"/>
      <c r="AV55" s="1235"/>
      <c r="AW55" s="1235"/>
      <c r="AX55" s="1235"/>
      <c r="AY55" s="1235"/>
      <c r="AZ55" s="1235"/>
      <c r="BA55" s="1235"/>
      <c r="BB55" s="1228" t="s">
        <v>565</v>
      </c>
      <c r="BC55" s="1228"/>
      <c r="BD55" s="1228"/>
      <c r="BE55" s="1228"/>
      <c r="BF55" s="1228"/>
      <c r="BG55" s="1228"/>
      <c r="BH55" s="1228"/>
      <c r="BI55" s="1228"/>
      <c r="BJ55" s="1228"/>
      <c r="BK55" s="1228"/>
      <c r="BL55" s="1228"/>
      <c r="BM55" s="1228"/>
      <c r="BN55" s="1228"/>
      <c r="BO55" s="1228"/>
      <c r="BP55" s="1229">
        <v>35.4</v>
      </c>
      <c r="BQ55" s="1229"/>
      <c r="BR55" s="1229"/>
      <c r="BS55" s="1229"/>
      <c r="BT55" s="1229"/>
      <c r="BU55" s="1229"/>
      <c r="BV55" s="1229"/>
      <c r="BW55" s="1229"/>
      <c r="BX55" s="1229">
        <v>23.5</v>
      </c>
      <c r="BY55" s="1229"/>
      <c r="BZ55" s="1229"/>
      <c r="CA55" s="1229"/>
      <c r="CB55" s="1229"/>
      <c r="CC55" s="1229"/>
      <c r="CD55" s="1229"/>
      <c r="CE55" s="1229"/>
      <c r="CF55" s="1229">
        <v>8.5</v>
      </c>
      <c r="CG55" s="1229"/>
      <c r="CH55" s="1229"/>
      <c r="CI55" s="1229"/>
      <c r="CJ55" s="1229"/>
      <c r="CK55" s="1229"/>
      <c r="CL55" s="1229"/>
      <c r="CM55" s="1229"/>
      <c r="CN55" s="1229">
        <v>0</v>
      </c>
      <c r="CO55" s="1229"/>
      <c r="CP55" s="1229"/>
      <c r="CQ55" s="1229"/>
      <c r="CR55" s="1229"/>
      <c r="CS55" s="1229"/>
      <c r="CT55" s="1229"/>
      <c r="CU55" s="1229"/>
      <c r="CV55" s="1229">
        <v>0</v>
      </c>
      <c r="CW55" s="1229"/>
      <c r="CX55" s="1229"/>
      <c r="CY55" s="1229"/>
      <c r="CZ55" s="1229"/>
      <c r="DA55" s="1229"/>
      <c r="DB55" s="1229"/>
      <c r="DC55" s="1229"/>
    </row>
    <row r="56" spans="1:109" ht="13.5" x14ac:dyDescent="0.15">
      <c r="A56" s="360"/>
      <c r="B56" s="259"/>
      <c r="G56" s="1231"/>
      <c r="H56" s="1231"/>
      <c r="I56" s="1231"/>
      <c r="J56" s="1231"/>
      <c r="K56" s="1230"/>
      <c r="L56" s="1230"/>
      <c r="M56" s="1230"/>
      <c r="N56" s="1230"/>
      <c r="AN56" s="1235"/>
      <c r="AO56" s="1235"/>
      <c r="AP56" s="1235"/>
      <c r="AQ56" s="1235"/>
      <c r="AR56" s="1235"/>
      <c r="AS56" s="1235"/>
      <c r="AT56" s="1235"/>
      <c r="AU56" s="1235"/>
      <c r="AV56" s="1235"/>
      <c r="AW56" s="1235"/>
      <c r="AX56" s="1235"/>
      <c r="AY56" s="1235"/>
      <c r="AZ56" s="1235"/>
      <c r="BA56" s="1235"/>
      <c r="BB56" s="1228"/>
      <c r="BC56" s="1228"/>
      <c r="BD56" s="1228"/>
      <c r="BE56" s="1228"/>
      <c r="BF56" s="1228"/>
      <c r="BG56" s="1228"/>
      <c r="BH56" s="1228"/>
      <c r="BI56" s="1228"/>
      <c r="BJ56" s="1228"/>
      <c r="BK56" s="1228"/>
      <c r="BL56" s="1228"/>
      <c r="BM56" s="1228"/>
      <c r="BN56" s="1228"/>
      <c r="BO56" s="1228"/>
      <c r="BP56" s="1229"/>
      <c r="BQ56" s="1229"/>
      <c r="BR56" s="1229"/>
      <c r="BS56" s="1229"/>
      <c r="BT56" s="1229"/>
      <c r="BU56" s="1229"/>
      <c r="BV56" s="1229"/>
      <c r="BW56" s="1229"/>
      <c r="BX56" s="1229"/>
      <c r="BY56" s="1229"/>
      <c r="BZ56" s="1229"/>
      <c r="CA56" s="1229"/>
      <c r="CB56" s="1229"/>
      <c r="CC56" s="1229"/>
      <c r="CD56" s="1229"/>
      <c r="CE56" s="1229"/>
      <c r="CF56" s="1229"/>
      <c r="CG56" s="1229"/>
      <c r="CH56" s="1229"/>
      <c r="CI56" s="1229"/>
      <c r="CJ56" s="1229"/>
      <c r="CK56" s="1229"/>
      <c r="CL56" s="1229"/>
      <c r="CM56" s="1229"/>
      <c r="CN56" s="1229"/>
      <c r="CO56" s="1229"/>
      <c r="CP56" s="1229"/>
      <c r="CQ56" s="1229"/>
      <c r="CR56" s="1229"/>
      <c r="CS56" s="1229"/>
      <c r="CT56" s="1229"/>
      <c r="CU56" s="1229"/>
      <c r="CV56" s="1229"/>
      <c r="CW56" s="1229"/>
      <c r="CX56" s="1229"/>
      <c r="CY56" s="1229"/>
      <c r="CZ56" s="1229"/>
      <c r="DA56" s="1229"/>
      <c r="DB56" s="1229"/>
      <c r="DC56" s="1229"/>
    </row>
    <row r="57" spans="1:109" s="360" customFormat="1" ht="13.5" x14ac:dyDescent="0.15">
      <c r="B57" s="365"/>
      <c r="G57" s="1231"/>
      <c r="H57" s="1231"/>
      <c r="I57" s="1233"/>
      <c r="J57" s="1233"/>
      <c r="K57" s="1230"/>
      <c r="L57" s="1230"/>
      <c r="M57" s="1230"/>
      <c r="N57" s="1230"/>
      <c r="AM57" s="255"/>
      <c r="AN57" s="1235"/>
      <c r="AO57" s="1235"/>
      <c r="AP57" s="1235"/>
      <c r="AQ57" s="1235"/>
      <c r="AR57" s="1235"/>
      <c r="AS57" s="1235"/>
      <c r="AT57" s="1235"/>
      <c r="AU57" s="1235"/>
      <c r="AV57" s="1235"/>
      <c r="AW57" s="1235"/>
      <c r="AX57" s="1235"/>
      <c r="AY57" s="1235"/>
      <c r="AZ57" s="1235"/>
      <c r="BA57" s="1235"/>
      <c r="BB57" s="1228" t="s">
        <v>571</v>
      </c>
      <c r="BC57" s="1228"/>
      <c r="BD57" s="1228"/>
      <c r="BE57" s="1228"/>
      <c r="BF57" s="1228"/>
      <c r="BG57" s="1228"/>
      <c r="BH57" s="1228"/>
      <c r="BI57" s="1228"/>
      <c r="BJ57" s="1228"/>
      <c r="BK57" s="1228"/>
      <c r="BL57" s="1228"/>
      <c r="BM57" s="1228"/>
      <c r="BN57" s="1228"/>
      <c r="BO57" s="1228"/>
      <c r="BP57" s="1229">
        <v>66</v>
      </c>
      <c r="BQ57" s="1229"/>
      <c r="BR57" s="1229"/>
      <c r="BS57" s="1229"/>
      <c r="BT57" s="1229"/>
      <c r="BU57" s="1229"/>
      <c r="BV57" s="1229"/>
      <c r="BW57" s="1229"/>
      <c r="BX57" s="1229">
        <v>62</v>
      </c>
      <c r="BY57" s="1229"/>
      <c r="BZ57" s="1229"/>
      <c r="CA57" s="1229"/>
      <c r="CB57" s="1229"/>
      <c r="CC57" s="1229"/>
      <c r="CD57" s="1229"/>
      <c r="CE57" s="1229"/>
      <c r="CF57" s="1229">
        <v>62</v>
      </c>
      <c r="CG57" s="1229"/>
      <c r="CH57" s="1229"/>
      <c r="CI57" s="1229"/>
      <c r="CJ57" s="1229"/>
      <c r="CK57" s="1229"/>
      <c r="CL57" s="1229"/>
      <c r="CM57" s="1229"/>
      <c r="CN57" s="1229">
        <v>63.5</v>
      </c>
      <c r="CO57" s="1229"/>
      <c r="CP57" s="1229"/>
      <c r="CQ57" s="1229"/>
      <c r="CR57" s="1229"/>
      <c r="CS57" s="1229"/>
      <c r="CT57" s="1229"/>
      <c r="CU57" s="1229"/>
      <c r="CV57" s="1229">
        <v>63.1</v>
      </c>
      <c r="CW57" s="1229"/>
      <c r="CX57" s="1229"/>
      <c r="CY57" s="1229"/>
      <c r="CZ57" s="1229"/>
      <c r="DA57" s="1229"/>
      <c r="DB57" s="1229"/>
      <c r="DC57" s="1229"/>
      <c r="DD57" s="370"/>
      <c r="DE57" s="365"/>
    </row>
    <row r="58" spans="1:109" s="360" customFormat="1" ht="13.5" x14ac:dyDescent="0.15">
      <c r="A58" s="255"/>
      <c r="B58" s="365"/>
      <c r="G58" s="1231"/>
      <c r="H58" s="1231"/>
      <c r="I58" s="1233"/>
      <c r="J58" s="1233"/>
      <c r="K58" s="1230"/>
      <c r="L58" s="1230"/>
      <c r="M58" s="1230"/>
      <c r="N58" s="1230"/>
      <c r="AM58" s="255"/>
      <c r="AN58" s="1235"/>
      <c r="AO58" s="1235"/>
      <c r="AP58" s="1235"/>
      <c r="AQ58" s="1235"/>
      <c r="AR58" s="1235"/>
      <c r="AS58" s="1235"/>
      <c r="AT58" s="1235"/>
      <c r="AU58" s="1235"/>
      <c r="AV58" s="1235"/>
      <c r="AW58" s="1235"/>
      <c r="AX58" s="1235"/>
      <c r="AY58" s="1235"/>
      <c r="AZ58" s="1235"/>
      <c r="BA58" s="1235"/>
      <c r="BB58" s="1228"/>
      <c r="BC58" s="1228"/>
      <c r="BD58" s="1228"/>
      <c r="BE58" s="1228"/>
      <c r="BF58" s="1228"/>
      <c r="BG58" s="1228"/>
      <c r="BH58" s="1228"/>
      <c r="BI58" s="1228"/>
      <c r="BJ58" s="1228"/>
      <c r="BK58" s="1228"/>
      <c r="BL58" s="1228"/>
      <c r="BM58" s="1228"/>
      <c r="BN58" s="1228"/>
      <c r="BO58" s="1228"/>
      <c r="BP58" s="1229"/>
      <c r="BQ58" s="1229"/>
      <c r="BR58" s="1229"/>
      <c r="BS58" s="1229"/>
      <c r="BT58" s="1229"/>
      <c r="BU58" s="1229"/>
      <c r="BV58" s="1229"/>
      <c r="BW58" s="1229"/>
      <c r="BX58" s="1229"/>
      <c r="BY58" s="1229"/>
      <c r="BZ58" s="1229"/>
      <c r="CA58" s="1229"/>
      <c r="CB58" s="1229"/>
      <c r="CC58" s="1229"/>
      <c r="CD58" s="1229"/>
      <c r="CE58" s="1229"/>
      <c r="CF58" s="1229"/>
      <c r="CG58" s="1229"/>
      <c r="CH58" s="1229"/>
      <c r="CI58" s="1229"/>
      <c r="CJ58" s="1229"/>
      <c r="CK58" s="1229"/>
      <c r="CL58" s="1229"/>
      <c r="CM58" s="1229"/>
      <c r="CN58" s="1229"/>
      <c r="CO58" s="1229"/>
      <c r="CP58" s="1229"/>
      <c r="CQ58" s="1229"/>
      <c r="CR58" s="1229"/>
      <c r="CS58" s="1229"/>
      <c r="CT58" s="1229"/>
      <c r="CU58" s="1229"/>
      <c r="CV58" s="1229"/>
      <c r="CW58" s="1229"/>
      <c r="CX58" s="1229"/>
      <c r="CY58" s="1229"/>
      <c r="CZ58" s="1229"/>
      <c r="DA58" s="1229"/>
      <c r="DB58" s="1229"/>
      <c r="DC58" s="1229"/>
      <c r="DD58" s="370"/>
      <c r="DE58" s="365"/>
    </row>
    <row r="59" spans="1:109" s="360" customFormat="1" ht="13.5" x14ac:dyDescent="0.15">
      <c r="A59" s="255"/>
      <c r="B59" s="365"/>
      <c r="K59" s="371"/>
      <c r="L59" s="371"/>
      <c r="M59" s="371"/>
      <c r="N59" s="371"/>
      <c r="AQ59" s="371"/>
      <c r="AR59" s="371"/>
      <c r="AS59" s="371"/>
      <c r="AT59" s="371"/>
      <c r="BC59" s="371"/>
      <c r="BD59" s="371"/>
      <c r="BE59" s="371"/>
      <c r="BF59" s="371"/>
      <c r="BO59" s="371"/>
      <c r="BP59" s="371"/>
      <c r="BQ59" s="371"/>
      <c r="BR59" s="371"/>
      <c r="CA59" s="371"/>
      <c r="CB59" s="371"/>
      <c r="CC59" s="371"/>
      <c r="CD59" s="371"/>
      <c r="CM59" s="371"/>
      <c r="CN59" s="371"/>
      <c r="CO59" s="371"/>
      <c r="CP59" s="371"/>
      <c r="CY59" s="371"/>
      <c r="CZ59" s="371"/>
      <c r="DA59" s="371"/>
      <c r="DB59" s="371"/>
      <c r="DC59" s="371"/>
      <c r="DD59" s="370"/>
      <c r="DE59" s="365"/>
    </row>
    <row r="60" spans="1:109" s="360" customFormat="1" ht="13.5" x14ac:dyDescent="0.15">
      <c r="A60" s="255"/>
      <c r="B60" s="365"/>
      <c r="K60" s="371"/>
      <c r="L60" s="371"/>
      <c r="M60" s="371"/>
      <c r="N60" s="371"/>
      <c r="AQ60" s="371"/>
      <c r="AR60" s="371"/>
      <c r="AS60" s="371"/>
      <c r="AT60" s="371"/>
      <c r="BC60" s="371"/>
      <c r="BD60" s="371"/>
      <c r="BE60" s="371"/>
      <c r="BF60" s="371"/>
      <c r="BO60" s="371"/>
      <c r="BP60" s="371"/>
      <c r="BQ60" s="371"/>
      <c r="BR60" s="371"/>
      <c r="CA60" s="371"/>
      <c r="CB60" s="371"/>
      <c r="CC60" s="371"/>
      <c r="CD60" s="371"/>
      <c r="CM60" s="371"/>
      <c r="CN60" s="371"/>
      <c r="CO60" s="371"/>
      <c r="CP60" s="371"/>
      <c r="CY60" s="371"/>
      <c r="CZ60" s="371"/>
      <c r="DA60" s="371"/>
      <c r="DB60" s="371"/>
      <c r="DC60" s="371"/>
      <c r="DD60" s="370"/>
      <c r="DE60" s="365"/>
    </row>
    <row r="61" spans="1:109" s="360" customFormat="1" ht="13.5" x14ac:dyDescent="0.15">
      <c r="A61" s="255"/>
      <c r="B61" s="369"/>
      <c r="C61" s="368"/>
      <c r="D61" s="368"/>
      <c r="E61" s="368"/>
      <c r="F61" s="368"/>
      <c r="G61" s="368"/>
      <c r="H61" s="368"/>
      <c r="I61" s="368"/>
      <c r="J61" s="368"/>
      <c r="K61" s="368"/>
      <c r="L61" s="368"/>
      <c r="M61" s="367"/>
      <c r="N61" s="367"/>
      <c r="O61" s="368"/>
      <c r="P61" s="368"/>
      <c r="Q61" s="368"/>
      <c r="R61" s="368"/>
      <c r="S61" s="368"/>
      <c r="T61" s="368"/>
      <c r="U61" s="368"/>
      <c r="V61" s="368"/>
      <c r="W61" s="368"/>
      <c r="X61" s="368"/>
      <c r="Y61" s="368"/>
      <c r="Z61" s="368"/>
      <c r="AA61" s="368"/>
      <c r="AB61" s="368"/>
      <c r="AC61" s="368"/>
      <c r="AD61" s="368"/>
      <c r="AE61" s="368"/>
      <c r="AF61" s="368"/>
      <c r="AG61" s="368"/>
      <c r="AH61" s="368"/>
      <c r="AI61" s="368"/>
      <c r="AJ61" s="368"/>
      <c r="AK61" s="368"/>
      <c r="AL61" s="368"/>
      <c r="AM61" s="368"/>
      <c r="AN61" s="368"/>
      <c r="AO61" s="368"/>
      <c r="AP61" s="368"/>
      <c r="AQ61" s="368"/>
      <c r="AR61" s="368"/>
      <c r="AS61" s="367"/>
      <c r="AT61" s="367"/>
      <c r="AU61" s="368"/>
      <c r="AV61" s="368"/>
      <c r="AW61" s="368"/>
      <c r="AX61" s="368"/>
      <c r="AY61" s="368"/>
      <c r="AZ61" s="368"/>
      <c r="BA61" s="368"/>
      <c r="BB61" s="368"/>
      <c r="BC61" s="368"/>
      <c r="BD61" s="368"/>
      <c r="BE61" s="367"/>
      <c r="BF61" s="367"/>
      <c r="BG61" s="368"/>
      <c r="BH61" s="368"/>
      <c r="BI61" s="368"/>
      <c r="BJ61" s="368"/>
      <c r="BK61" s="368"/>
      <c r="BL61" s="368"/>
      <c r="BM61" s="368"/>
      <c r="BN61" s="368"/>
      <c r="BO61" s="368"/>
      <c r="BP61" s="368"/>
      <c r="BQ61" s="367"/>
      <c r="BR61" s="367"/>
      <c r="BS61" s="368"/>
      <c r="BT61" s="368"/>
      <c r="BU61" s="368"/>
      <c r="BV61" s="368"/>
      <c r="BW61" s="368"/>
      <c r="BX61" s="368"/>
      <c r="BY61" s="368"/>
      <c r="BZ61" s="368"/>
      <c r="CA61" s="368"/>
      <c r="CB61" s="368"/>
      <c r="CC61" s="367"/>
      <c r="CD61" s="367"/>
      <c r="CE61" s="368"/>
      <c r="CF61" s="368"/>
      <c r="CG61" s="368"/>
      <c r="CH61" s="368"/>
      <c r="CI61" s="368"/>
      <c r="CJ61" s="368"/>
      <c r="CK61" s="368"/>
      <c r="CL61" s="368"/>
      <c r="CM61" s="368"/>
      <c r="CN61" s="368"/>
      <c r="CO61" s="367"/>
      <c r="CP61" s="367"/>
      <c r="CQ61" s="368"/>
      <c r="CR61" s="368"/>
      <c r="CS61" s="368"/>
      <c r="CT61" s="368"/>
      <c r="CU61" s="368"/>
      <c r="CV61" s="368"/>
      <c r="CW61" s="368"/>
      <c r="CX61" s="368"/>
      <c r="CY61" s="368"/>
      <c r="CZ61" s="368"/>
      <c r="DA61" s="367"/>
      <c r="DB61" s="367"/>
      <c r="DC61" s="367"/>
      <c r="DD61" s="366"/>
      <c r="DE61" s="365"/>
    </row>
    <row r="62" spans="1:109" ht="13.5" x14ac:dyDescent="0.15">
      <c r="B62" s="364"/>
      <c r="C62" s="364"/>
      <c r="D62" s="364"/>
      <c r="E62" s="364"/>
      <c r="F62" s="364"/>
      <c r="G62" s="364"/>
      <c r="H62" s="364"/>
      <c r="I62" s="364"/>
      <c r="J62" s="364"/>
      <c r="K62" s="364"/>
      <c r="L62" s="364"/>
      <c r="M62" s="364"/>
      <c r="N62" s="364"/>
      <c r="O62" s="364"/>
      <c r="P62" s="364"/>
      <c r="Q62" s="364"/>
      <c r="R62" s="364"/>
      <c r="S62" s="364"/>
      <c r="T62" s="364"/>
      <c r="U62" s="364"/>
      <c r="V62" s="364"/>
      <c r="W62" s="364"/>
      <c r="X62" s="364"/>
      <c r="Y62" s="364"/>
      <c r="Z62" s="364"/>
      <c r="AA62" s="364"/>
      <c r="AB62" s="364"/>
      <c r="AC62" s="364"/>
      <c r="AD62" s="364"/>
      <c r="AE62" s="364"/>
      <c r="AF62" s="364"/>
      <c r="AG62" s="364"/>
      <c r="AH62" s="364"/>
      <c r="AI62" s="364"/>
      <c r="AJ62" s="364"/>
      <c r="AK62" s="364"/>
      <c r="AL62" s="364"/>
      <c r="AM62" s="364"/>
      <c r="AN62" s="364"/>
      <c r="AO62" s="364"/>
      <c r="AP62" s="364"/>
      <c r="AQ62" s="364"/>
      <c r="AR62" s="364"/>
      <c r="AS62" s="364"/>
      <c r="AT62" s="364"/>
      <c r="AU62" s="364"/>
      <c r="AV62" s="364"/>
      <c r="AW62" s="364"/>
      <c r="AX62" s="364"/>
      <c r="AY62" s="364"/>
      <c r="AZ62" s="364"/>
      <c r="BA62" s="364"/>
      <c r="BB62" s="364"/>
      <c r="BC62" s="364"/>
      <c r="BD62" s="364"/>
      <c r="BE62" s="364"/>
      <c r="BF62" s="364"/>
      <c r="BG62" s="364"/>
      <c r="BH62" s="364"/>
      <c r="BI62" s="364"/>
      <c r="BJ62" s="364"/>
      <c r="BK62" s="364"/>
      <c r="BL62" s="364"/>
      <c r="BM62" s="364"/>
      <c r="BN62" s="364"/>
      <c r="BO62" s="364"/>
      <c r="BP62" s="364"/>
      <c r="BQ62" s="364"/>
      <c r="BR62" s="364"/>
      <c r="BS62" s="364"/>
      <c r="BT62" s="364"/>
      <c r="BU62" s="364"/>
      <c r="BV62" s="364"/>
      <c r="BW62" s="364"/>
      <c r="BX62" s="364"/>
      <c r="BY62" s="364"/>
      <c r="BZ62" s="364"/>
      <c r="CA62" s="364"/>
      <c r="CB62" s="364"/>
      <c r="CC62" s="364"/>
      <c r="CD62" s="364"/>
      <c r="CE62" s="364"/>
      <c r="CF62" s="364"/>
      <c r="CG62" s="364"/>
      <c r="CH62" s="364"/>
      <c r="CI62" s="364"/>
      <c r="CJ62" s="364"/>
      <c r="CK62" s="364"/>
      <c r="CL62" s="364"/>
      <c r="CM62" s="364"/>
      <c r="CN62" s="364"/>
      <c r="CO62" s="364"/>
      <c r="CP62" s="364"/>
      <c r="CQ62" s="364"/>
      <c r="CR62" s="364"/>
      <c r="CS62" s="364"/>
      <c r="CT62" s="364"/>
      <c r="CU62" s="364"/>
      <c r="CV62" s="364"/>
      <c r="CW62" s="364"/>
      <c r="CX62" s="364"/>
      <c r="CY62" s="364"/>
      <c r="CZ62" s="364"/>
      <c r="DA62" s="364"/>
      <c r="DB62" s="364"/>
      <c r="DC62" s="364"/>
      <c r="DD62" s="364"/>
      <c r="DE62" s="255"/>
    </row>
    <row r="63" spans="1:109" ht="17.25" x14ac:dyDescent="0.15">
      <c r="B63" s="312" t="s">
        <v>570</v>
      </c>
    </row>
    <row r="64" spans="1:109" ht="13.5" x14ac:dyDescent="0.15">
      <c r="B64" s="259"/>
      <c r="G64" s="361"/>
      <c r="I64" s="363"/>
      <c r="J64" s="363"/>
      <c r="K64" s="363"/>
      <c r="L64" s="363"/>
      <c r="M64" s="363"/>
      <c r="N64" s="362"/>
      <c r="AM64" s="361"/>
      <c r="AN64" s="361" t="s">
        <v>569</v>
      </c>
      <c r="AP64" s="360"/>
      <c r="AQ64" s="360"/>
      <c r="AR64" s="360"/>
      <c r="AY64" s="361"/>
      <c r="BA64" s="360"/>
      <c r="BB64" s="360"/>
      <c r="BC64" s="360"/>
      <c r="BK64" s="361"/>
      <c r="BM64" s="360"/>
      <c r="BN64" s="360"/>
      <c r="BO64" s="360"/>
      <c r="BW64" s="361"/>
      <c r="BY64" s="360"/>
      <c r="BZ64" s="360"/>
      <c r="CA64" s="360"/>
      <c r="CI64" s="361"/>
      <c r="CK64" s="360"/>
      <c r="CL64" s="360"/>
      <c r="CM64" s="360"/>
      <c r="CU64" s="361"/>
      <c r="CW64" s="360"/>
      <c r="CX64" s="360"/>
      <c r="CY64" s="360"/>
    </row>
    <row r="65" spans="2:107" ht="13.5" x14ac:dyDescent="0.15">
      <c r="B65" s="259"/>
      <c r="AN65" s="1241" t="s">
        <v>574</v>
      </c>
      <c r="AO65" s="1242"/>
      <c r="AP65" s="1242"/>
      <c r="AQ65" s="1242"/>
      <c r="AR65" s="1242"/>
      <c r="AS65" s="1242"/>
      <c r="AT65" s="1242"/>
      <c r="AU65" s="1242"/>
      <c r="AV65" s="1242"/>
      <c r="AW65" s="1242"/>
      <c r="AX65" s="1242"/>
      <c r="AY65" s="1242"/>
      <c r="AZ65" s="1242"/>
      <c r="BA65" s="1242"/>
      <c r="BB65" s="1242"/>
      <c r="BC65" s="1242"/>
      <c r="BD65" s="1242"/>
      <c r="BE65" s="1242"/>
      <c r="BF65" s="1242"/>
      <c r="BG65" s="1242"/>
      <c r="BH65" s="1242"/>
      <c r="BI65" s="1242"/>
      <c r="BJ65" s="1242"/>
      <c r="BK65" s="1242"/>
      <c r="BL65" s="1242"/>
      <c r="BM65" s="1242"/>
      <c r="BN65" s="1242"/>
      <c r="BO65" s="1242"/>
      <c r="BP65" s="1242"/>
      <c r="BQ65" s="1242"/>
      <c r="BR65" s="1242"/>
      <c r="BS65" s="1242"/>
      <c r="BT65" s="1242"/>
      <c r="BU65" s="1242"/>
      <c r="BV65" s="1242"/>
      <c r="BW65" s="1242"/>
      <c r="BX65" s="1242"/>
      <c r="BY65" s="1242"/>
      <c r="BZ65" s="1242"/>
      <c r="CA65" s="1242"/>
      <c r="CB65" s="1242"/>
      <c r="CC65" s="1242"/>
      <c r="CD65" s="1242"/>
      <c r="CE65" s="1242"/>
      <c r="CF65" s="1242"/>
      <c r="CG65" s="1242"/>
      <c r="CH65" s="1242"/>
      <c r="CI65" s="1242"/>
      <c r="CJ65" s="1242"/>
      <c r="CK65" s="1242"/>
      <c r="CL65" s="1242"/>
      <c r="CM65" s="1242"/>
      <c r="CN65" s="1242"/>
      <c r="CO65" s="1242"/>
      <c r="CP65" s="1242"/>
      <c r="CQ65" s="1242"/>
      <c r="CR65" s="1242"/>
      <c r="CS65" s="1242"/>
      <c r="CT65" s="1242"/>
      <c r="CU65" s="1242"/>
      <c r="CV65" s="1242"/>
      <c r="CW65" s="1242"/>
      <c r="CX65" s="1242"/>
      <c r="CY65" s="1242"/>
      <c r="CZ65" s="1242"/>
      <c r="DA65" s="1242"/>
      <c r="DB65" s="1242"/>
      <c r="DC65" s="1243"/>
    </row>
    <row r="66" spans="2:107" ht="13.5" x14ac:dyDescent="0.15">
      <c r="B66" s="259"/>
      <c r="AN66" s="1244"/>
      <c r="AO66" s="1245"/>
      <c r="AP66" s="1245"/>
      <c r="AQ66" s="1245"/>
      <c r="AR66" s="1245"/>
      <c r="AS66" s="1245"/>
      <c r="AT66" s="1245"/>
      <c r="AU66" s="1245"/>
      <c r="AV66" s="1245"/>
      <c r="AW66" s="1245"/>
      <c r="AX66" s="1245"/>
      <c r="AY66" s="1245"/>
      <c r="AZ66" s="1245"/>
      <c r="BA66" s="1245"/>
      <c r="BB66" s="1245"/>
      <c r="BC66" s="1245"/>
      <c r="BD66" s="1245"/>
      <c r="BE66" s="1245"/>
      <c r="BF66" s="1245"/>
      <c r="BG66" s="1245"/>
      <c r="BH66" s="1245"/>
      <c r="BI66" s="1245"/>
      <c r="BJ66" s="1245"/>
      <c r="BK66" s="1245"/>
      <c r="BL66" s="1245"/>
      <c r="BM66" s="1245"/>
      <c r="BN66" s="1245"/>
      <c r="BO66" s="1245"/>
      <c r="BP66" s="1245"/>
      <c r="BQ66" s="1245"/>
      <c r="BR66" s="1245"/>
      <c r="BS66" s="1245"/>
      <c r="BT66" s="1245"/>
      <c r="BU66" s="1245"/>
      <c r="BV66" s="1245"/>
      <c r="BW66" s="1245"/>
      <c r="BX66" s="1245"/>
      <c r="BY66" s="1245"/>
      <c r="BZ66" s="1245"/>
      <c r="CA66" s="1245"/>
      <c r="CB66" s="1245"/>
      <c r="CC66" s="1245"/>
      <c r="CD66" s="1245"/>
      <c r="CE66" s="1245"/>
      <c r="CF66" s="1245"/>
      <c r="CG66" s="1245"/>
      <c r="CH66" s="1245"/>
      <c r="CI66" s="1245"/>
      <c r="CJ66" s="1245"/>
      <c r="CK66" s="1245"/>
      <c r="CL66" s="1245"/>
      <c r="CM66" s="1245"/>
      <c r="CN66" s="1245"/>
      <c r="CO66" s="1245"/>
      <c r="CP66" s="1245"/>
      <c r="CQ66" s="1245"/>
      <c r="CR66" s="1245"/>
      <c r="CS66" s="1245"/>
      <c r="CT66" s="1245"/>
      <c r="CU66" s="1245"/>
      <c r="CV66" s="1245"/>
      <c r="CW66" s="1245"/>
      <c r="CX66" s="1245"/>
      <c r="CY66" s="1245"/>
      <c r="CZ66" s="1245"/>
      <c r="DA66" s="1245"/>
      <c r="DB66" s="1245"/>
      <c r="DC66" s="1246"/>
    </row>
    <row r="67" spans="2:107" ht="13.5" x14ac:dyDescent="0.15">
      <c r="B67" s="259"/>
      <c r="AN67" s="1244"/>
      <c r="AO67" s="1245"/>
      <c r="AP67" s="1245"/>
      <c r="AQ67" s="1245"/>
      <c r="AR67" s="1245"/>
      <c r="AS67" s="1245"/>
      <c r="AT67" s="1245"/>
      <c r="AU67" s="1245"/>
      <c r="AV67" s="1245"/>
      <c r="AW67" s="1245"/>
      <c r="AX67" s="1245"/>
      <c r="AY67" s="1245"/>
      <c r="AZ67" s="1245"/>
      <c r="BA67" s="1245"/>
      <c r="BB67" s="1245"/>
      <c r="BC67" s="1245"/>
      <c r="BD67" s="1245"/>
      <c r="BE67" s="1245"/>
      <c r="BF67" s="1245"/>
      <c r="BG67" s="1245"/>
      <c r="BH67" s="1245"/>
      <c r="BI67" s="1245"/>
      <c r="BJ67" s="1245"/>
      <c r="BK67" s="1245"/>
      <c r="BL67" s="1245"/>
      <c r="BM67" s="1245"/>
      <c r="BN67" s="1245"/>
      <c r="BO67" s="1245"/>
      <c r="BP67" s="1245"/>
      <c r="BQ67" s="1245"/>
      <c r="BR67" s="1245"/>
      <c r="BS67" s="1245"/>
      <c r="BT67" s="1245"/>
      <c r="BU67" s="1245"/>
      <c r="BV67" s="1245"/>
      <c r="BW67" s="1245"/>
      <c r="BX67" s="1245"/>
      <c r="BY67" s="1245"/>
      <c r="BZ67" s="1245"/>
      <c r="CA67" s="1245"/>
      <c r="CB67" s="1245"/>
      <c r="CC67" s="1245"/>
      <c r="CD67" s="1245"/>
      <c r="CE67" s="1245"/>
      <c r="CF67" s="1245"/>
      <c r="CG67" s="1245"/>
      <c r="CH67" s="1245"/>
      <c r="CI67" s="1245"/>
      <c r="CJ67" s="1245"/>
      <c r="CK67" s="1245"/>
      <c r="CL67" s="1245"/>
      <c r="CM67" s="1245"/>
      <c r="CN67" s="1245"/>
      <c r="CO67" s="1245"/>
      <c r="CP67" s="1245"/>
      <c r="CQ67" s="1245"/>
      <c r="CR67" s="1245"/>
      <c r="CS67" s="1245"/>
      <c r="CT67" s="1245"/>
      <c r="CU67" s="1245"/>
      <c r="CV67" s="1245"/>
      <c r="CW67" s="1245"/>
      <c r="CX67" s="1245"/>
      <c r="CY67" s="1245"/>
      <c r="CZ67" s="1245"/>
      <c r="DA67" s="1245"/>
      <c r="DB67" s="1245"/>
      <c r="DC67" s="1246"/>
    </row>
    <row r="68" spans="2:107" ht="13.5" x14ac:dyDescent="0.15">
      <c r="B68" s="259"/>
      <c r="AN68" s="1244"/>
      <c r="AO68" s="1245"/>
      <c r="AP68" s="1245"/>
      <c r="AQ68" s="1245"/>
      <c r="AR68" s="1245"/>
      <c r="AS68" s="1245"/>
      <c r="AT68" s="1245"/>
      <c r="AU68" s="1245"/>
      <c r="AV68" s="1245"/>
      <c r="AW68" s="1245"/>
      <c r="AX68" s="1245"/>
      <c r="AY68" s="1245"/>
      <c r="AZ68" s="1245"/>
      <c r="BA68" s="1245"/>
      <c r="BB68" s="1245"/>
      <c r="BC68" s="1245"/>
      <c r="BD68" s="1245"/>
      <c r="BE68" s="1245"/>
      <c r="BF68" s="1245"/>
      <c r="BG68" s="1245"/>
      <c r="BH68" s="1245"/>
      <c r="BI68" s="1245"/>
      <c r="BJ68" s="1245"/>
      <c r="BK68" s="1245"/>
      <c r="BL68" s="1245"/>
      <c r="BM68" s="1245"/>
      <c r="BN68" s="1245"/>
      <c r="BO68" s="1245"/>
      <c r="BP68" s="1245"/>
      <c r="BQ68" s="1245"/>
      <c r="BR68" s="1245"/>
      <c r="BS68" s="1245"/>
      <c r="BT68" s="1245"/>
      <c r="BU68" s="1245"/>
      <c r="BV68" s="1245"/>
      <c r="BW68" s="1245"/>
      <c r="BX68" s="1245"/>
      <c r="BY68" s="1245"/>
      <c r="BZ68" s="1245"/>
      <c r="CA68" s="1245"/>
      <c r="CB68" s="1245"/>
      <c r="CC68" s="1245"/>
      <c r="CD68" s="1245"/>
      <c r="CE68" s="1245"/>
      <c r="CF68" s="1245"/>
      <c r="CG68" s="1245"/>
      <c r="CH68" s="1245"/>
      <c r="CI68" s="1245"/>
      <c r="CJ68" s="1245"/>
      <c r="CK68" s="1245"/>
      <c r="CL68" s="1245"/>
      <c r="CM68" s="1245"/>
      <c r="CN68" s="1245"/>
      <c r="CO68" s="1245"/>
      <c r="CP68" s="1245"/>
      <c r="CQ68" s="1245"/>
      <c r="CR68" s="1245"/>
      <c r="CS68" s="1245"/>
      <c r="CT68" s="1245"/>
      <c r="CU68" s="1245"/>
      <c r="CV68" s="1245"/>
      <c r="CW68" s="1245"/>
      <c r="CX68" s="1245"/>
      <c r="CY68" s="1245"/>
      <c r="CZ68" s="1245"/>
      <c r="DA68" s="1245"/>
      <c r="DB68" s="1245"/>
      <c r="DC68" s="1246"/>
    </row>
    <row r="69" spans="2:107" ht="13.5" x14ac:dyDescent="0.15">
      <c r="B69" s="259"/>
      <c r="AN69" s="1247"/>
      <c r="AO69" s="1248"/>
      <c r="AP69" s="1248"/>
      <c r="AQ69" s="1248"/>
      <c r="AR69" s="1248"/>
      <c r="AS69" s="1248"/>
      <c r="AT69" s="1248"/>
      <c r="AU69" s="1248"/>
      <c r="AV69" s="1248"/>
      <c r="AW69" s="1248"/>
      <c r="AX69" s="1248"/>
      <c r="AY69" s="1248"/>
      <c r="AZ69" s="1248"/>
      <c r="BA69" s="1248"/>
      <c r="BB69" s="1248"/>
      <c r="BC69" s="1248"/>
      <c r="BD69" s="1248"/>
      <c r="BE69" s="1248"/>
      <c r="BF69" s="1248"/>
      <c r="BG69" s="1248"/>
      <c r="BH69" s="1248"/>
      <c r="BI69" s="1248"/>
      <c r="BJ69" s="1248"/>
      <c r="BK69" s="1248"/>
      <c r="BL69" s="1248"/>
      <c r="BM69" s="1248"/>
      <c r="BN69" s="1248"/>
      <c r="BO69" s="1248"/>
      <c r="BP69" s="1248"/>
      <c r="BQ69" s="1248"/>
      <c r="BR69" s="1248"/>
      <c r="BS69" s="1248"/>
      <c r="BT69" s="1248"/>
      <c r="BU69" s="1248"/>
      <c r="BV69" s="1248"/>
      <c r="BW69" s="1248"/>
      <c r="BX69" s="1248"/>
      <c r="BY69" s="1248"/>
      <c r="BZ69" s="1248"/>
      <c r="CA69" s="1248"/>
      <c r="CB69" s="1248"/>
      <c r="CC69" s="1248"/>
      <c r="CD69" s="1248"/>
      <c r="CE69" s="1248"/>
      <c r="CF69" s="1248"/>
      <c r="CG69" s="1248"/>
      <c r="CH69" s="1248"/>
      <c r="CI69" s="1248"/>
      <c r="CJ69" s="1248"/>
      <c r="CK69" s="1248"/>
      <c r="CL69" s="1248"/>
      <c r="CM69" s="1248"/>
      <c r="CN69" s="1248"/>
      <c r="CO69" s="1248"/>
      <c r="CP69" s="1248"/>
      <c r="CQ69" s="1248"/>
      <c r="CR69" s="1248"/>
      <c r="CS69" s="1248"/>
      <c r="CT69" s="1248"/>
      <c r="CU69" s="1248"/>
      <c r="CV69" s="1248"/>
      <c r="CW69" s="1248"/>
      <c r="CX69" s="1248"/>
      <c r="CY69" s="1248"/>
      <c r="CZ69" s="1248"/>
      <c r="DA69" s="1248"/>
      <c r="DB69" s="1248"/>
      <c r="DC69" s="1249"/>
    </row>
    <row r="70" spans="2:107" ht="13.5" x14ac:dyDescent="0.15">
      <c r="B70" s="259"/>
      <c r="H70" s="359"/>
      <c r="I70" s="359"/>
      <c r="J70" s="357"/>
      <c r="K70" s="357"/>
      <c r="L70" s="356"/>
      <c r="M70" s="357"/>
      <c r="N70" s="356"/>
      <c r="AN70" s="352"/>
      <c r="AO70" s="352"/>
      <c r="AP70" s="352"/>
      <c r="AZ70" s="352"/>
      <c r="BA70" s="352"/>
      <c r="BB70" s="352"/>
      <c r="BL70" s="352"/>
      <c r="BM70" s="352"/>
      <c r="BN70" s="352"/>
      <c r="BX70" s="352"/>
      <c r="BY70" s="352"/>
      <c r="BZ70" s="352"/>
      <c r="CJ70" s="352"/>
      <c r="CK70" s="352"/>
      <c r="CL70" s="352"/>
      <c r="CV70" s="352"/>
      <c r="CW70" s="352"/>
      <c r="CX70" s="352"/>
    </row>
    <row r="71" spans="2:107" ht="13.5" x14ac:dyDescent="0.15">
      <c r="B71" s="259"/>
      <c r="G71" s="355"/>
      <c r="I71" s="358"/>
      <c r="J71" s="357"/>
      <c r="K71" s="357"/>
      <c r="L71" s="356"/>
      <c r="M71" s="357"/>
      <c r="N71" s="356"/>
      <c r="AM71" s="355"/>
      <c r="AN71" s="255" t="s">
        <v>568</v>
      </c>
    </row>
    <row r="72" spans="2:107" ht="13.5" x14ac:dyDescent="0.15">
      <c r="B72" s="259"/>
      <c r="G72" s="1231"/>
      <c r="H72" s="1231"/>
      <c r="I72" s="1231"/>
      <c r="J72" s="1231"/>
      <c r="K72" s="354"/>
      <c r="L72" s="354"/>
      <c r="M72" s="353"/>
      <c r="N72" s="353"/>
      <c r="AN72" s="1236"/>
      <c r="AO72" s="1237"/>
      <c r="AP72" s="1237"/>
      <c r="AQ72" s="1237"/>
      <c r="AR72" s="1237"/>
      <c r="AS72" s="1237"/>
      <c r="AT72" s="1237"/>
      <c r="AU72" s="1237"/>
      <c r="AV72" s="1237"/>
      <c r="AW72" s="1237"/>
      <c r="AX72" s="1237"/>
      <c r="AY72" s="1237"/>
      <c r="AZ72" s="1237"/>
      <c r="BA72" s="1237"/>
      <c r="BB72" s="1237"/>
      <c r="BC72" s="1237"/>
      <c r="BD72" s="1237"/>
      <c r="BE72" s="1237"/>
      <c r="BF72" s="1237"/>
      <c r="BG72" s="1237"/>
      <c r="BH72" s="1237"/>
      <c r="BI72" s="1237"/>
      <c r="BJ72" s="1237"/>
      <c r="BK72" s="1237"/>
      <c r="BL72" s="1237"/>
      <c r="BM72" s="1237"/>
      <c r="BN72" s="1237"/>
      <c r="BO72" s="1238"/>
      <c r="BP72" s="1235" t="s">
        <v>525</v>
      </c>
      <c r="BQ72" s="1235"/>
      <c r="BR72" s="1235"/>
      <c r="BS72" s="1235"/>
      <c r="BT72" s="1235"/>
      <c r="BU72" s="1235"/>
      <c r="BV72" s="1235"/>
      <c r="BW72" s="1235"/>
      <c r="BX72" s="1235" t="s">
        <v>526</v>
      </c>
      <c r="BY72" s="1235"/>
      <c r="BZ72" s="1235"/>
      <c r="CA72" s="1235"/>
      <c r="CB72" s="1235"/>
      <c r="CC72" s="1235"/>
      <c r="CD72" s="1235"/>
      <c r="CE72" s="1235"/>
      <c r="CF72" s="1235" t="s">
        <v>527</v>
      </c>
      <c r="CG72" s="1235"/>
      <c r="CH72" s="1235"/>
      <c r="CI72" s="1235"/>
      <c r="CJ72" s="1235"/>
      <c r="CK72" s="1235"/>
      <c r="CL72" s="1235"/>
      <c r="CM72" s="1235"/>
      <c r="CN72" s="1235" t="s">
        <v>528</v>
      </c>
      <c r="CO72" s="1235"/>
      <c r="CP72" s="1235"/>
      <c r="CQ72" s="1235"/>
      <c r="CR72" s="1235"/>
      <c r="CS72" s="1235"/>
      <c r="CT72" s="1235"/>
      <c r="CU72" s="1235"/>
      <c r="CV72" s="1235" t="s">
        <v>529</v>
      </c>
      <c r="CW72" s="1235"/>
      <c r="CX72" s="1235"/>
      <c r="CY72" s="1235"/>
      <c r="CZ72" s="1235"/>
      <c r="DA72" s="1235"/>
      <c r="DB72" s="1235"/>
      <c r="DC72" s="1235"/>
    </row>
    <row r="73" spans="2:107" ht="13.5" x14ac:dyDescent="0.15">
      <c r="B73" s="259"/>
      <c r="G73" s="1239"/>
      <c r="H73" s="1239"/>
      <c r="I73" s="1239"/>
      <c r="J73" s="1239"/>
      <c r="K73" s="1232"/>
      <c r="L73" s="1232"/>
      <c r="M73" s="1232"/>
      <c r="N73" s="1232"/>
      <c r="AM73" s="352"/>
      <c r="AN73" s="1228" t="s">
        <v>567</v>
      </c>
      <c r="AO73" s="1228"/>
      <c r="AP73" s="1228"/>
      <c r="AQ73" s="1228"/>
      <c r="AR73" s="1228"/>
      <c r="AS73" s="1228"/>
      <c r="AT73" s="1228"/>
      <c r="AU73" s="1228"/>
      <c r="AV73" s="1228"/>
      <c r="AW73" s="1228"/>
      <c r="AX73" s="1228"/>
      <c r="AY73" s="1228"/>
      <c r="AZ73" s="1228"/>
      <c r="BA73" s="1228"/>
      <c r="BB73" s="1228" t="s">
        <v>565</v>
      </c>
      <c r="BC73" s="1228"/>
      <c r="BD73" s="1228"/>
      <c r="BE73" s="1228"/>
      <c r="BF73" s="1228"/>
      <c r="BG73" s="1228"/>
      <c r="BH73" s="1228"/>
      <c r="BI73" s="1228"/>
      <c r="BJ73" s="1228"/>
      <c r="BK73" s="1228"/>
      <c r="BL73" s="1228"/>
      <c r="BM73" s="1228"/>
      <c r="BN73" s="1228"/>
      <c r="BO73" s="1228"/>
      <c r="BP73" s="1229">
        <v>134.5</v>
      </c>
      <c r="BQ73" s="1229"/>
      <c r="BR73" s="1229"/>
      <c r="BS73" s="1229"/>
      <c r="BT73" s="1229"/>
      <c r="BU73" s="1229"/>
      <c r="BV73" s="1229"/>
      <c r="BW73" s="1229"/>
      <c r="BX73" s="1229">
        <v>145.5</v>
      </c>
      <c r="BY73" s="1229"/>
      <c r="BZ73" s="1229"/>
      <c r="CA73" s="1229"/>
      <c r="CB73" s="1229"/>
      <c r="CC73" s="1229"/>
      <c r="CD73" s="1229"/>
      <c r="CE73" s="1229"/>
      <c r="CF73" s="1229">
        <v>132.6</v>
      </c>
      <c r="CG73" s="1229"/>
      <c r="CH73" s="1229"/>
      <c r="CI73" s="1229"/>
      <c r="CJ73" s="1229"/>
      <c r="CK73" s="1229"/>
      <c r="CL73" s="1229"/>
      <c r="CM73" s="1229"/>
      <c r="CN73" s="1229">
        <v>143.4</v>
      </c>
      <c r="CO73" s="1229"/>
      <c r="CP73" s="1229"/>
      <c r="CQ73" s="1229"/>
      <c r="CR73" s="1229"/>
      <c r="CS73" s="1229"/>
      <c r="CT73" s="1229"/>
      <c r="CU73" s="1229"/>
      <c r="CV73" s="1229">
        <v>130.80000000000001</v>
      </c>
      <c r="CW73" s="1229"/>
      <c r="CX73" s="1229"/>
      <c r="CY73" s="1229"/>
      <c r="CZ73" s="1229"/>
      <c r="DA73" s="1229"/>
      <c r="DB73" s="1229"/>
      <c r="DC73" s="1229"/>
    </row>
    <row r="74" spans="2:107" ht="13.5" x14ac:dyDescent="0.15">
      <c r="B74" s="259"/>
      <c r="G74" s="1239"/>
      <c r="H74" s="1239"/>
      <c r="I74" s="1239"/>
      <c r="J74" s="1239"/>
      <c r="K74" s="1232"/>
      <c r="L74" s="1232"/>
      <c r="M74" s="1232"/>
      <c r="N74" s="1232"/>
      <c r="AM74" s="352"/>
      <c r="AN74" s="1228"/>
      <c r="AO74" s="1228"/>
      <c r="AP74" s="1228"/>
      <c r="AQ74" s="1228"/>
      <c r="AR74" s="1228"/>
      <c r="AS74" s="1228"/>
      <c r="AT74" s="1228"/>
      <c r="AU74" s="1228"/>
      <c r="AV74" s="1228"/>
      <c r="AW74" s="1228"/>
      <c r="AX74" s="1228"/>
      <c r="AY74" s="1228"/>
      <c r="AZ74" s="1228"/>
      <c r="BA74" s="1228"/>
      <c r="BB74" s="1228"/>
      <c r="BC74" s="1228"/>
      <c r="BD74" s="1228"/>
      <c r="BE74" s="1228"/>
      <c r="BF74" s="1228"/>
      <c r="BG74" s="1228"/>
      <c r="BH74" s="1228"/>
      <c r="BI74" s="1228"/>
      <c r="BJ74" s="1228"/>
      <c r="BK74" s="1228"/>
      <c r="BL74" s="1228"/>
      <c r="BM74" s="1228"/>
      <c r="BN74" s="1228"/>
      <c r="BO74" s="1228"/>
      <c r="BP74" s="1229"/>
      <c r="BQ74" s="1229"/>
      <c r="BR74" s="1229"/>
      <c r="BS74" s="1229"/>
      <c r="BT74" s="1229"/>
      <c r="BU74" s="1229"/>
      <c r="BV74" s="1229"/>
      <c r="BW74" s="1229"/>
      <c r="BX74" s="1229"/>
      <c r="BY74" s="1229"/>
      <c r="BZ74" s="1229"/>
      <c r="CA74" s="1229"/>
      <c r="CB74" s="1229"/>
      <c r="CC74" s="1229"/>
      <c r="CD74" s="1229"/>
      <c r="CE74" s="1229"/>
      <c r="CF74" s="1229"/>
      <c r="CG74" s="1229"/>
      <c r="CH74" s="1229"/>
      <c r="CI74" s="1229"/>
      <c r="CJ74" s="1229"/>
      <c r="CK74" s="1229"/>
      <c r="CL74" s="1229"/>
      <c r="CM74" s="1229"/>
      <c r="CN74" s="1229"/>
      <c r="CO74" s="1229"/>
      <c r="CP74" s="1229"/>
      <c r="CQ74" s="1229"/>
      <c r="CR74" s="1229"/>
      <c r="CS74" s="1229"/>
      <c r="CT74" s="1229"/>
      <c r="CU74" s="1229"/>
      <c r="CV74" s="1229"/>
      <c r="CW74" s="1229"/>
      <c r="CX74" s="1229"/>
      <c r="CY74" s="1229"/>
      <c r="CZ74" s="1229"/>
      <c r="DA74" s="1229"/>
      <c r="DB74" s="1229"/>
      <c r="DC74" s="1229"/>
    </row>
    <row r="75" spans="2:107" ht="13.5" x14ac:dyDescent="0.15">
      <c r="B75" s="259"/>
      <c r="G75" s="1239"/>
      <c r="H75" s="1239"/>
      <c r="I75" s="1231"/>
      <c r="J75" s="1231"/>
      <c r="K75" s="1230"/>
      <c r="L75" s="1230"/>
      <c r="M75" s="1230"/>
      <c r="N75" s="1230"/>
      <c r="AM75" s="352"/>
      <c r="AN75" s="1228"/>
      <c r="AO75" s="1228"/>
      <c r="AP75" s="1228"/>
      <c r="AQ75" s="1228"/>
      <c r="AR75" s="1228"/>
      <c r="AS75" s="1228"/>
      <c r="AT75" s="1228"/>
      <c r="AU75" s="1228"/>
      <c r="AV75" s="1228"/>
      <c r="AW75" s="1228"/>
      <c r="AX75" s="1228"/>
      <c r="AY75" s="1228"/>
      <c r="AZ75" s="1228"/>
      <c r="BA75" s="1228"/>
      <c r="BB75" s="1228" t="s">
        <v>564</v>
      </c>
      <c r="BC75" s="1228"/>
      <c r="BD75" s="1228"/>
      <c r="BE75" s="1228"/>
      <c r="BF75" s="1228"/>
      <c r="BG75" s="1228"/>
      <c r="BH75" s="1228"/>
      <c r="BI75" s="1228"/>
      <c r="BJ75" s="1228"/>
      <c r="BK75" s="1228"/>
      <c r="BL75" s="1228"/>
      <c r="BM75" s="1228"/>
      <c r="BN75" s="1228"/>
      <c r="BO75" s="1228"/>
      <c r="BP75" s="1229">
        <v>13.1</v>
      </c>
      <c r="BQ75" s="1229"/>
      <c r="BR75" s="1229"/>
      <c r="BS75" s="1229"/>
      <c r="BT75" s="1229"/>
      <c r="BU75" s="1229"/>
      <c r="BV75" s="1229"/>
      <c r="BW75" s="1229"/>
      <c r="BX75" s="1229">
        <v>12.9</v>
      </c>
      <c r="BY75" s="1229"/>
      <c r="BZ75" s="1229"/>
      <c r="CA75" s="1229"/>
      <c r="CB75" s="1229"/>
      <c r="CC75" s="1229"/>
      <c r="CD75" s="1229"/>
      <c r="CE75" s="1229"/>
      <c r="CF75" s="1229">
        <v>12</v>
      </c>
      <c r="CG75" s="1229"/>
      <c r="CH75" s="1229"/>
      <c r="CI75" s="1229"/>
      <c r="CJ75" s="1229"/>
      <c r="CK75" s="1229"/>
      <c r="CL75" s="1229"/>
      <c r="CM75" s="1229"/>
      <c r="CN75" s="1229">
        <v>12.6</v>
      </c>
      <c r="CO75" s="1229"/>
      <c r="CP75" s="1229"/>
      <c r="CQ75" s="1229"/>
      <c r="CR75" s="1229"/>
      <c r="CS75" s="1229"/>
      <c r="CT75" s="1229"/>
      <c r="CU75" s="1229"/>
      <c r="CV75" s="1229">
        <v>12.7</v>
      </c>
      <c r="CW75" s="1229"/>
      <c r="CX75" s="1229"/>
      <c r="CY75" s="1229"/>
      <c r="CZ75" s="1229"/>
      <c r="DA75" s="1229"/>
      <c r="DB75" s="1229"/>
      <c r="DC75" s="1229"/>
    </row>
    <row r="76" spans="2:107" ht="13.5" x14ac:dyDescent="0.15">
      <c r="B76" s="259"/>
      <c r="G76" s="1239"/>
      <c r="H76" s="1239"/>
      <c r="I76" s="1231"/>
      <c r="J76" s="1231"/>
      <c r="K76" s="1230"/>
      <c r="L76" s="1230"/>
      <c r="M76" s="1230"/>
      <c r="N76" s="1230"/>
      <c r="AM76" s="352"/>
      <c r="AN76" s="1228"/>
      <c r="AO76" s="1228"/>
      <c r="AP76" s="1228"/>
      <c r="AQ76" s="1228"/>
      <c r="AR76" s="1228"/>
      <c r="AS76" s="1228"/>
      <c r="AT76" s="1228"/>
      <c r="AU76" s="1228"/>
      <c r="AV76" s="1228"/>
      <c r="AW76" s="1228"/>
      <c r="AX76" s="1228"/>
      <c r="AY76" s="1228"/>
      <c r="AZ76" s="1228"/>
      <c r="BA76" s="1228"/>
      <c r="BB76" s="1228"/>
      <c r="BC76" s="1228"/>
      <c r="BD76" s="1228"/>
      <c r="BE76" s="1228"/>
      <c r="BF76" s="1228"/>
      <c r="BG76" s="1228"/>
      <c r="BH76" s="1228"/>
      <c r="BI76" s="1228"/>
      <c r="BJ76" s="1228"/>
      <c r="BK76" s="1228"/>
      <c r="BL76" s="1228"/>
      <c r="BM76" s="1228"/>
      <c r="BN76" s="1228"/>
      <c r="BO76" s="1228"/>
      <c r="BP76" s="1229"/>
      <c r="BQ76" s="1229"/>
      <c r="BR76" s="1229"/>
      <c r="BS76" s="1229"/>
      <c r="BT76" s="1229"/>
      <c r="BU76" s="1229"/>
      <c r="BV76" s="1229"/>
      <c r="BW76" s="1229"/>
      <c r="BX76" s="1229"/>
      <c r="BY76" s="1229"/>
      <c r="BZ76" s="1229"/>
      <c r="CA76" s="1229"/>
      <c r="CB76" s="1229"/>
      <c r="CC76" s="1229"/>
      <c r="CD76" s="1229"/>
      <c r="CE76" s="1229"/>
      <c r="CF76" s="1229"/>
      <c r="CG76" s="1229"/>
      <c r="CH76" s="1229"/>
      <c r="CI76" s="1229"/>
      <c r="CJ76" s="1229"/>
      <c r="CK76" s="1229"/>
      <c r="CL76" s="1229"/>
      <c r="CM76" s="1229"/>
      <c r="CN76" s="1229"/>
      <c r="CO76" s="1229"/>
      <c r="CP76" s="1229"/>
      <c r="CQ76" s="1229"/>
      <c r="CR76" s="1229"/>
      <c r="CS76" s="1229"/>
      <c r="CT76" s="1229"/>
      <c r="CU76" s="1229"/>
      <c r="CV76" s="1229"/>
      <c r="CW76" s="1229"/>
      <c r="CX76" s="1229"/>
      <c r="CY76" s="1229"/>
      <c r="CZ76" s="1229"/>
      <c r="DA76" s="1229"/>
      <c r="DB76" s="1229"/>
      <c r="DC76" s="1229"/>
    </row>
    <row r="77" spans="2:107" ht="13.5" x14ac:dyDescent="0.15">
      <c r="B77" s="259"/>
      <c r="G77" s="1231"/>
      <c r="H77" s="1231"/>
      <c r="I77" s="1231"/>
      <c r="J77" s="1231"/>
      <c r="K77" s="1232"/>
      <c r="L77" s="1232"/>
      <c r="M77" s="1232"/>
      <c r="N77" s="1232"/>
      <c r="AN77" s="1235" t="s">
        <v>566</v>
      </c>
      <c r="AO77" s="1235"/>
      <c r="AP77" s="1235"/>
      <c r="AQ77" s="1235"/>
      <c r="AR77" s="1235"/>
      <c r="AS77" s="1235"/>
      <c r="AT77" s="1235"/>
      <c r="AU77" s="1235"/>
      <c r="AV77" s="1235"/>
      <c r="AW77" s="1235"/>
      <c r="AX77" s="1235"/>
      <c r="AY77" s="1235"/>
      <c r="AZ77" s="1235"/>
      <c r="BA77" s="1235"/>
      <c r="BB77" s="1228" t="s">
        <v>565</v>
      </c>
      <c r="BC77" s="1228"/>
      <c r="BD77" s="1228"/>
      <c r="BE77" s="1228"/>
      <c r="BF77" s="1228"/>
      <c r="BG77" s="1228"/>
      <c r="BH77" s="1228"/>
      <c r="BI77" s="1228"/>
      <c r="BJ77" s="1228"/>
      <c r="BK77" s="1228"/>
      <c r="BL77" s="1228"/>
      <c r="BM77" s="1228"/>
      <c r="BN77" s="1228"/>
      <c r="BO77" s="1228"/>
      <c r="BP77" s="1229">
        <v>35.4</v>
      </c>
      <c r="BQ77" s="1229"/>
      <c r="BR77" s="1229"/>
      <c r="BS77" s="1229"/>
      <c r="BT77" s="1229"/>
      <c r="BU77" s="1229"/>
      <c r="BV77" s="1229"/>
      <c r="BW77" s="1229"/>
      <c r="BX77" s="1229">
        <v>23.5</v>
      </c>
      <c r="BY77" s="1229"/>
      <c r="BZ77" s="1229"/>
      <c r="CA77" s="1229"/>
      <c r="CB77" s="1229"/>
      <c r="CC77" s="1229"/>
      <c r="CD77" s="1229"/>
      <c r="CE77" s="1229"/>
      <c r="CF77" s="1229">
        <v>8.5</v>
      </c>
      <c r="CG77" s="1229"/>
      <c r="CH77" s="1229"/>
      <c r="CI77" s="1229"/>
      <c r="CJ77" s="1229"/>
      <c r="CK77" s="1229"/>
      <c r="CL77" s="1229"/>
      <c r="CM77" s="1229"/>
      <c r="CN77" s="1229">
        <v>0</v>
      </c>
      <c r="CO77" s="1229"/>
      <c r="CP77" s="1229"/>
      <c r="CQ77" s="1229"/>
      <c r="CR77" s="1229"/>
      <c r="CS77" s="1229"/>
      <c r="CT77" s="1229"/>
      <c r="CU77" s="1229"/>
      <c r="CV77" s="1229">
        <v>0</v>
      </c>
      <c r="CW77" s="1229"/>
      <c r="CX77" s="1229"/>
      <c r="CY77" s="1229"/>
      <c r="CZ77" s="1229"/>
      <c r="DA77" s="1229"/>
      <c r="DB77" s="1229"/>
      <c r="DC77" s="1229"/>
    </row>
    <row r="78" spans="2:107" ht="13.5" x14ac:dyDescent="0.15">
      <c r="B78" s="259"/>
      <c r="G78" s="1231"/>
      <c r="H78" s="1231"/>
      <c r="I78" s="1231"/>
      <c r="J78" s="1231"/>
      <c r="K78" s="1232"/>
      <c r="L78" s="1232"/>
      <c r="M78" s="1232"/>
      <c r="N78" s="1232"/>
      <c r="AN78" s="1235"/>
      <c r="AO78" s="1235"/>
      <c r="AP78" s="1235"/>
      <c r="AQ78" s="1235"/>
      <c r="AR78" s="1235"/>
      <c r="AS78" s="1235"/>
      <c r="AT78" s="1235"/>
      <c r="AU78" s="1235"/>
      <c r="AV78" s="1235"/>
      <c r="AW78" s="1235"/>
      <c r="AX78" s="1235"/>
      <c r="AY78" s="1235"/>
      <c r="AZ78" s="1235"/>
      <c r="BA78" s="1235"/>
      <c r="BB78" s="1228"/>
      <c r="BC78" s="1228"/>
      <c r="BD78" s="1228"/>
      <c r="BE78" s="1228"/>
      <c r="BF78" s="1228"/>
      <c r="BG78" s="1228"/>
      <c r="BH78" s="1228"/>
      <c r="BI78" s="1228"/>
      <c r="BJ78" s="1228"/>
      <c r="BK78" s="1228"/>
      <c r="BL78" s="1228"/>
      <c r="BM78" s="1228"/>
      <c r="BN78" s="1228"/>
      <c r="BO78" s="1228"/>
      <c r="BP78" s="1229"/>
      <c r="BQ78" s="1229"/>
      <c r="BR78" s="1229"/>
      <c r="BS78" s="1229"/>
      <c r="BT78" s="1229"/>
      <c r="BU78" s="1229"/>
      <c r="BV78" s="1229"/>
      <c r="BW78" s="1229"/>
      <c r="BX78" s="1229"/>
      <c r="BY78" s="1229"/>
      <c r="BZ78" s="1229"/>
      <c r="CA78" s="1229"/>
      <c r="CB78" s="1229"/>
      <c r="CC78" s="1229"/>
      <c r="CD78" s="1229"/>
      <c r="CE78" s="1229"/>
      <c r="CF78" s="1229"/>
      <c r="CG78" s="1229"/>
      <c r="CH78" s="1229"/>
      <c r="CI78" s="1229"/>
      <c r="CJ78" s="1229"/>
      <c r="CK78" s="1229"/>
      <c r="CL78" s="1229"/>
      <c r="CM78" s="1229"/>
      <c r="CN78" s="1229"/>
      <c r="CO78" s="1229"/>
      <c r="CP78" s="1229"/>
      <c r="CQ78" s="1229"/>
      <c r="CR78" s="1229"/>
      <c r="CS78" s="1229"/>
      <c r="CT78" s="1229"/>
      <c r="CU78" s="1229"/>
      <c r="CV78" s="1229"/>
      <c r="CW78" s="1229"/>
      <c r="CX78" s="1229"/>
      <c r="CY78" s="1229"/>
      <c r="CZ78" s="1229"/>
      <c r="DA78" s="1229"/>
      <c r="DB78" s="1229"/>
      <c r="DC78" s="1229"/>
    </row>
    <row r="79" spans="2:107" ht="13.5" x14ac:dyDescent="0.15">
      <c r="B79" s="259"/>
      <c r="G79" s="1231"/>
      <c r="H79" s="1231"/>
      <c r="I79" s="1233"/>
      <c r="J79" s="1233"/>
      <c r="K79" s="1234"/>
      <c r="L79" s="1234"/>
      <c r="M79" s="1234"/>
      <c r="N79" s="1234"/>
      <c r="AN79" s="1235"/>
      <c r="AO79" s="1235"/>
      <c r="AP79" s="1235"/>
      <c r="AQ79" s="1235"/>
      <c r="AR79" s="1235"/>
      <c r="AS79" s="1235"/>
      <c r="AT79" s="1235"/>
      <c r="AU79" s="1235"/>
      <c r="AV79" s="1235"/>
      <c r="AW79" s="1235"/>
      <c r="AX79" s="1235"/>
      <c r="AY79" s="1235"/>
      <c r="AZ79" s="1235"/>
      <c r="BA79" s="1235"/>
      <c r="BB79" s="1228" t="s">
        <v>564</v>
      </c>
      <c r="BC79" s="1228"/>
      <c r="BD79" s="1228"/>
      <c r="BE79" s="1228"/>
      <c r="BF79" s="1228"/>
      <c r="BG79" s="1228"/>
      <c r="BH79" s="1228"/>
      <c r="BI79" s="1228"/>
      <c r="BJ79" s="1228"/>
      <c r="BK79" s="1228"/>
      <c r="BL79" s="1228"/>
      <c r="BM79" s="1228"/>
      <c r="BN79" s="1228"/>
      <c r="BO79" s="1228"/>
      <c r="BP79" s="1229">
        <v>8.8000000000000007</v>
      </c>
      <c r="BQ79" s="1229"/>
      <c r="BR79" s="1229"/>
      <c r="BS79" s="1229"/>
      <c r="BT79" s="1229"/>
      <c r="BU79" s="1229"/>
      <c r="BV79" s="1229"/>
      <c r="BW79" s="1229"/>
      <c r="BX79" s="1229">
        <v>8.6</v>
      </c>
      <c r="BY79" s="1229"/>
      <c r="BZ79" s="1229"/>
      <c r="CA79" s="1229"/>
      <c r="CB79" s="1229"/>
      <c r="CC79" s="1229"/>
      <c r="CD79" s="1229"/>
      <c r="CE79" s="1229"/>
      <c r="CF79" s="1229">
        <v>8.1999999999999993</v>
      </c>
      <c r="CG79" s="1229"/>
      <c r="CH79" s="1229"/>
      <c r="CI79" s="1229"/>
      <c r="CJ79" s="1229"/>
      <c r="CK79" s="1229"/>
      <c r="CL79" s="1229"/>
      <c r="CM79" s="1229"/>
      <c r="CN79" s="1229">
        <v>8.4</v>
      </c>
      <c r="CO79" s="1229"/>
      <c r="CP79" s="1229"/>
      <c r="CQ79" s="1229"/>
      <c r="CR79" s="1229"/>
      <c r="CS79" s="1229"/>
      <c r="CT79" s="1229"/>
      <c r="CU79" s="1229"/>
      <c r="CV79" s="1229">
        <v>8.5</v>
      </c>
      <c r="CW79" s="1229"/>
      <c r="CX79" s="1229"/>
      <c r="CY79" s="1229"/>
      <c r="CZ79" s="1229"/>
      <c r="DA79" s="1229"/>
      <c r="DB79" s="1229"/>
      <c r="DC79" s="1229"/>
    </row>
    <row r="80" spans="2:107" ht="13.5" x14ac:dyDescent="0.15">
      <c r="B80" s="259"/>
      <c r="G80" s="1231"/>
      <c r="H80" s="1231"/>
      <c r="I80" s="1233"/>
      <c r="J80" s="1233"/>
      <c r="K80" s="1234"/>
      <c r="L80" s="1234"/>
      <c r="M80" s="1234"/>
      <c r="N80" s="1234"/>
      <c r="AN80" s="1235"/>
      <c r="AO80" s="1235"/>
      <c r="AP80" s="1235"/>
      <c r="AQ80" s="1235"/>
      <c r="AR80" s="1235"/>
      <c r="AS80" s="1235"/>
      <c r="AT80" s="1235"/>
      <c r="AU80" s="1235"/>
      <c r="AV80" s="1235"/>
      <c r="AW80" s="1235"/>
      <c r="AX80" s="1235"/>
      <c r="AY80" s="1235"/>
      <c r="AZ80" s="1235"/>
      <c r="BA80" s="1235"/>
      <c r="BB80" s="1228"/>
      <c r="BC80" s="1228"/>
      <c r="BD80" s="1228"/>
      <c r="BE80" s="1228"/>
      <c r="BF80" s="1228"/>
      <c r="BG80" s="1228"/>
      <c r="BH80" s="1228"/>
      <c r="BI80" s="1228"/>
      <c r="BJ80" s="1228"/>
      <c r="BK80" s="1228"/>
      <c r="BL80" s="1228"/>
      <c r="BM80" s="1228"/>
      <c r="BN80" s="1228"/>
      <c r="BO80" s="1228"/>
      <c r="BP80" s="1229"/>
      <c r="BQ80" s="1229"/>
      <c r="BR80" s="1229"/>
      <c r="BS80" s="1229"/>
      <c r="BT80" s="1229"/>
      <c r="BU80" s="1229"/>
      <c r="BV80" s="1229"/>
      <c r="BW80" s="1229"/>
      <c r="BX80" s="1229"/>
      <c r="BY80" s="1229"/>
      <c r="BZ80" s="1229"/>
      <c r="CA80" s="1229"/>
      <c r="CB80" s="1229"/>
      <c r="CC80" s="1229"/>
      <c r="CD80" s="1229"/>
      <c r="CE80" s="1229"/>
      <c r="CF80" s="1229"/>
      <c r="CG80" s="1229"/>
      <c r="CH80" s="1229"/>
      <c r="CI80" s="1229"/>
      <c r="CJ80" s="1229"/>
      <c r="CK80" s="1229"/>
      <c r="CL80" s="1229"/>
      <c r="CM80" s="1229"/>
      <c r="CN80" s="1229"/>
      <c r="CO80" s="1229"/>
      <c r="CP80" s="1229"/>
      <c r="CQ80" s="1229"/>
      <c r="CR80" s="1229"/>
      <c r="CS80" s="1229"/>
      <c r="CT80" s="1229"/>
      <c r="CU80" s="1229"/>
      <c r="CV80" s="1229"/>
      <c r="CW80" s="1229"/>
      <c r="CX80" s="1229"/>
      <c r="CY80" s="1229"/>
      <c r="CZ80" s="1229"/>
      <c r="DA80" s="1229"/>
      <c r="DB80" s="1229"/>
      <c r="DC80" s="1229"/>
    </row>
    <row r="81" spans="2:109" ht="13.5" x14ac:dyDescent="0.15">
      <c r="B81" s="259"/>
    </row>
    <row r="82" spans="2:109" ht="17.25" x14ac:dyDescent="0.15">
      <c r="B82" s="259"/>
      <c r="K82" s="351"/>
      <c r="L82" s="351"/>
      <c r="M82" s="351"/>
      <c r="N82" s="351"/>
      <c r="AQ82" s="351"/>
      <c r="AR82" s="351"/>
      <c r="AS82" s="351"/>
      <c r="AT82" s="351"/>
      <c r="BC82" s="351"/>
      <c r="BD82" s="351"/>
      <c r="BE82" s="351"/>
      <c r="BF82" s="351"/>
      <c r="BO82" s="351"/>
      <c r="BP82" s="351"/>
      <c r="BQ82" s="351"/>
      <c r="BR82" s="351"/>
      <c r="CA82" s="351"/>
      <c r="CB82" s="351"/>
      <c r="CC82" s="351"/>
      <c r="CD82" s="351"/>
      <c r="CM82" s="351"/>
      <c r="CN82" s="351"/>
      <c r="CO82" s="351"/>
      <c r="CP82" s="351"/>
      <c r="CY82" s="351"/>
      <c r="CZ82" s="351"/>
      <c r="DA82" s="351"/>
      <c r="DB82" s="351"/>
      <c r="DC82" s="351"/>
    </row>
    <row r="83" spans="2:109" ht="13.5" x14ac:dyDescent="0.15">
      <c r="B83" s="340"/>
      <c r="C83" s="311"/>
      <c r="D83" s="311"/>
      <c r="E83" s="311"/>
      <c r="F83" s="311"/>
      <c r="G83" s="311"/>
      <c r="H83" s="311"/>
      <c r="I83" s="311"/>
      <c r="J83" s="311"/>
      <c r="K83" s="311"/>
      <c r="L83" s="311"/>
      <c r="M83" s="311"/>
      <c r="N83" s="311"/>
      <c r="O83" s="311"/>
      <c r="P83" s="311"/>
      <c r="Q83" s="311"/>
      <c r="R83" s="311"/>
      <c r="S83" s="311"/>
      <c r="T83" s="311"/>
      <c r="U83" s="311"/>
      <c r="V83" s="311"/>
      <c r="W83" s="311"/>
      <c r="X83" s="311"/>
      <c r="Y83" s="311"/>
      <c r="Z83" s="311"/>
      <c r="AA83" s="311"/>
      <c r="AB83" s="311"/>
      <c r="AC83" s="311"/>
      <c r="AD83" s="311"/>
      <c r="AE83" s="311"/>
      <c r="AF83" s="311"/>
      <c r="AG83" s="311"/>
      <c r="AH83" s="311"/>
      <c r="AI83" s="311"/>
      <c r="AJ83" s="311"/>
      <c r="AK83" s="311"/>
      <c r="AL83" s="311"/>
      <c r="AM83" s="311"/>
      <c r="AN83" s="311"/>
      <c r="AO83" s="311"/>
      <c r="AP83" s="311"/>
      <c r="AQ83" s="311"/>
      <c r="AR83" s="311"/>
      <c r="AS83" s="311"/>
      <c r="AT83" s="311"/>
      <c r="AU83" s="311"/>
      <c r="AV83" s="311"/>
      <c r="AW83" s="311"/>
      <c r="AX83" s="311"/>
      <c r="AY83" s="311"/>
      <c r="AZ83" s="311"/>
      <c r="BA83" s="311"/>
      <c r="BB83" s="311"/>
      <c r="BC83" s="311"/>
      <c r="BD83" s="311"/>
      <c r="BE83" s="311"/>
      <c r="BF83" s="311"/>
      <c r="BG83" s="311"/>
      <c r="BH83" s="311"/>
      <c r="BI83" s="311"/>
      <c r="BJ83" s="311"/>
      <c r="BK83" s="311"/>
      <c r="BL83" s="311"/>
      <c r="BM83" s="311"/>
      <c r="BN83" s="311"/>
      <c r="BO83" s="311"/>
      <c r="BP83" s="311"/>
      <c r="BQ83" s="311"/>
      <c r="BR83" s="311"/>
      <c r="BS83" s="311"/>
      <c r="BT83" s="311"/>
      <c r="BU83" s="311"/>
      <c r="BV83" s="311"/>
      <c r="BW83" s="311"/>
      <c r="BX83" s="311"/>
      <c r="BY83" s="311"/>
      <c r="BZ83" s="311"/>
      <c r="CA83" s="311"/>
      <c r="CB83" s="311"/>
      <c r="CC83" s="311"/>
      <c r="CD83" s="311"/>
      <c r="CE83" s="311"/>
      <c r="CF83" s="311"/>
      <c r="CG83" s="311"/>
      <c r="CH83" s="311"/>
      <c r="CI83" s="311"/>
      <c r="CJ83" s="311"/>
      <c r="CK83" s="311"/>
      <c r="CL83" s="311"/>
      <c r="CM83" s="311"/>
      <c r="CN83" s="311"/>
      <c r="CO83" s="311"/>
      <c r="CP83" s="311"/>
      <c r="CQ83" s="311"/>
      <c r="CR83" s="311"/>
      <c r="CS83" s="311"/>
      <c r="CT83" s="311"/>
      <c r="CU83" s="311"/>
      <c r="CV83" s="311"/>
      <c r="CW83" s="311"/>
      <c r="CX83" s="311"/>
      <c r="CY83" s="311"/>
      <c r="CZ83" s="311"/>
      <c r="DA83" s="311"/>
      <c r="DB83" s="311"/>
      <c r="DC83" s="311"/>
      <c r="DD83" s="341"/>
    </row>
    <row r="84" spans="2:109" ht="13.5" x14ac:dyDescent="0.15">
      <c r="DD84" s="255"/>
      <c r="DE84" s="255"/>
    </row>
    <row r="85" spans="2:109" ht="13.5" x14ac:dyDescent="0.15">
      <c r="DD85" s="255"/>
      <c r="DE85" s="255"/>
    </row>
  </sheetData>
  <sheetProtection algorithmName="SHA-512" hashValue="/VLjsJuRwAvJFEfAW1vYgNC3UOmP340EkP9WJqLg+xtuFE8eUfwefHkJrbKG4iTIuBar4kM95fPuB3AuHpjf/g==" saltValue="dj2PujbtBvvg1l+mDpbWKg=="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BB51:BO52"/>
    <mergeCell ref="BP51:BW52"/>
    <mergeCell ref="BX51:CE52"/>
    <mergeCell ref="CF51:CM52"/>
    <mergeCell ref="CN51:CU52"/>
    <mergeCell ref="G51:H54"/>
    <mergeCell ref="CV53:DC54"/>
    <mergeCell ref="CN53:CU54"/>
    <mergeCell ref="CV51:DC52"/>
    <mergeCell ref="I53:J54"/>
    <mergeCell ref="K53:K54"/>
    <mergeCell ref="L53:L54"/>
    <mergeCell ref="M53:M54"/>
    <mergeCell ref="N53:N54"/>
    <mergeCell ref="BB53:BO54"/>
    <mergeCell ref="BP53:BW54"/>
    <mergeCell ref="BX53:CE54"/>
    <mergeCell ref="CF53:CM54"/>
    <mergeCell ref="L51:L52"/>
    <mergeCell ref="M51:M52"/>
    <mergeCell ref="N51:N52"/>
    <mergeCell ref="CV57:DC58"/>
    <mergeCell ref="AN65:DC69"/>
    <mergeCell ref="BX55:CE56"/>
    <mergeCell ref="CF55:CM56"/>
    <mergeCell ref="CN55:CU56"/>
    <mergeCell ref="CV55:DC56"/>
    <mergeCell ref="BP55:BW56"/>
    <mergeCell ref="BP57:BW58"/>
    <mergeCell ref="BX57:CE58"/>
    <mergeCell ref="CF57:CM58"/>
    <mergeCell ref="CN57:CU58"/>
    <mergeCell ref="BB57:BO58"/>
    <mergeCell ref="G55:H58"/>
    <mergeCell ref="I55:J56"/>
    <mergeCell ref="K55:K56"/>
    <mergeCell ref="L55:L56"/>
    <mergeCell ref="M55:M56"/>
    <mergeCell ref="N55:N56"/>
    <mergeCell ref="AN55:BA58"/>
    <mergeCell ref="BB55:BO56"/>
    <mergeCell ref="I51:J52"/>
    <mergeCell ref="K51:K52"/>
    <mergeCell ref="I57:J58"/>
    <mergeCell ref="K57:K58"/>
    <mergeCell ref="L57:L58"/>
    <mergeCell ref="M57:M58"/>
    <mergeCell ref="N57:N58"/>
    <mergeCell ref="AN51:BA54"/>
    <mergeCell ref="G72:J72"/>
    <mergeCell ref="AN72:BO72"/>
    <mergeCell ref="BP72:BW72"/>
    <mergeCell ref="BX72:CE72"/>
    <mergeCell ref="CF72:CM72"/>
    <mergeCell ref="CN72:CU72"/>
    <mergeCell ref="CV72:DC72"/>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CF77:CM78"/>
    <mergeCell ref="CF79:CM80"/>
    <mergeCell ref="BP79:BW80"/>
    <mergeCell ref="BX79:CE80"/>
    <mergeCell ref="N77:N78"/>
    <mergeCell ref="AN77:BA80"/>
    <mergeCell ref="BB77:BO78"/>
    <mergeCell ref="BP77:BW78"/>
    <mergeCell ref="BX77:CE78"/>
    <mergeCell ref="N75:N76"/>
    <mergeCell ref="BB75:BO76"/>
    <mergeCell ref="BP75:BW76"/>
    <mergeCell ref="BX75:CE76"/>
    <mergeCell ref="CF75:CM76"/>
    <mergeCell ref="CN75:CU76"/>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403BD7-BA99-4583-909F-5AC3B9855B63}">
  <sheetPr>
    <pageSetUpPr fitToPage="1"/>
  </sheetPr>
  <dimension ref="A1:DR125"/>
  <sheetViews>
    <sheetView showGridLines="0" zoomScale="85" zoomScaleNormal="85" zoomScaleSheetLayoutView="70" workbookViewId="0"/>
  </sheetViews>
  <sheetFormatPr defaultColWidth="0" defaultRowHeight="13.5" customHeight="1" zeroHeight="1" x14ac:dyDescent="0.15"/>
  <cols>
    <col min="1" max="34" width="2.5" style="254" customWidth="1"/>
    <col min="35" max="122" width="2.5" style="253" customWidth="1"/>
    <col min="123" max="16384" width="2.5" style="253" hidden="1"/>
  </cols>
  <sheetData>
    <row r="1" spans="1:34" ht="13.5" customHeight="1" x14ac:dyDescent="0.15">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row>
    <row r="2" spans="1:34" x14ac:dyDescent="0.15">
      <c r="S2" s="253"/>
      <c r="AH2" s="253"/>
    </row>
    <row r="3" spans="1:34" x14ac:dyDescent="0.15">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row>
    <row r="4" spans="1:34" x14ac:dyDescent="0.15"/>
    <row r="5" spans="1:34" x14ac:dyDescent="0.15"/>
    <row r="6" spans="1:34" x14ac:dyDescent="0.15"/>
    <row r="7" spans="1:34" x14ac:dyDescent="0.15"/>
    <row r="8" spans="1:34" x14ac:dyDescent="0.15"/>
    <row r="9" spans="1:34" x14ac:dyDescent="0.15">
      <c r="AH9" s="253"/>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53"/>
    </row>
    <row r="18" spans="12:34" x14ac:dyDescent="0.15"/>
    <row r="19" spans="12:34" x14ac:dyDescent="0.15"/>
    <row r="20" spans="12:34" x14ac:dyDescent="0.15">
      <c r="AH20" s="253"/>
    </row>
    <row r="21" spans="12:34" x14ac:dyDescent="0.15">
      <c r="AH21" s="253"/>
    </row>
    <row r="22" spans="12:34" x14ac:dyDescent="0.15"/>
    <row r="23" spans="12:34" x14ac:dyDescent="0.15"/>
    <row r="24" spans="12:34" x14ac:dyDescent="0.15">
      <c r="Q24" s="253"/>
    </row>
    <row r="25" spans="12:34" x14ac:dyDescent="0.15"/>
    <row r="26" spans="12:34" x14ac:dyDescent="0.15"/>
    <row r="27" spans="12:34" x14ac:dyDescent="0.15"/>
    <row r="28" spans="12:34" x14ac:dyDescent="0.15">
      <c r="O28" s="253"/>
      <c r="T28" s="253"/>
      <c r="AH28" s="253"/>
    </row>
    <row r="29" spans="12:34" x14ac:dyDescent="0.15"/>
    <row r="30" spans="12:34" x14ac:dyDescent="0.15"/>
    <row r="31" spans="12:34" x14ac:dyDescent="0.15">
      <c r="Q31" s="253"/>
    </row>
    <row r="32" spans="12:34" x14ac:dyDescent="0.15">
      <c r="L32" s="253"/>
    </row>
    <row r="33" spans="2:34" x14ac:dyDescent="0.15">
      <c r="C33" s="253"/>
      <c r="E33" s="253"/>
      <c r="G33" s="253"/>
      <c r="I33" s="253"/>
      <c r="X33" s="253"/>
    </row>
    <row r="34" spans="2:34" x14ac:dyDescent="0.15">
      <c r="B34" s="253"/>
      <c r="P34" s="253"/>
      <c r="R34" s="253"/>
      <c r="T34" s="253"/>
    </row>
    <row r="35" spans="2:34" x14ac:dyDescent="0.15">
      <c r="D35" s="253"/>
      <c r="W35" s="253"/>
      <c r="AC35" s="253"/>
      <c r="AD35" s="253"/>
      <c r="AE35" s="253"/>
      <c r="AF35" s="253"/>
      <c r="AG35" s="253"/>
      <c r="AH35" s="253"/>
    </row>
    <row r="36" spans="2:34" x14ac:dyDescent="0.15">
      <c r="H36" s="253"/>
      <c r="J36" s="253"/>
      <c r="K36" s="253"/>
      <c r="M36" s="253"/>
      <c r="Y36" s="253"/>
      <c r="Z36" s="253"/>
      <c r="AA36" s="253"/>
      <c r="AB36" s="253"/>
      <c r="AC36" s="253"/>
      <c r="AD36" s="253"/>
      <c r="AE36" s="253"/>
      <c r="AF36" s="253"/>
      <c r="AG36" s="253"/>
      <c r="AH36" s="253"/>
    </row>
    <row r="37" spans="2:34" x14ac:dyDescent="0.15">
      <c r="AH37" s="253"/>
    </row>
    <row r="38" spans="2:34" x14ac:dyDescent="0.15">
      <c r="AG38" s="253"/>
      <c r="AH38" s="253"/>
    </row>
    <row r="39" spans="2:34" x14ac:dyDescent="0.15"/>
    <row r="40" spans="2:34" x14ac:dyDescent="0.15">
      <c r="X40" s="253"/>
    </row>
    <row r="41" spans="2:34" x14ac:dyDescent="0.15">
      <c r="R41" s="253"/>
    </row>
    <row r="42" spans="2:34" x14ac:dyDescent="0.15">
      <c r="W42" s="253"/>
    </row>
    <row r="43" spans="2:34" x14ac:dyDescent="0.15">
      <c r="Y43" s="253"/>
      <c r="Z43" s="253"/>
      <c r="AA43" s="253"/>
      <c r="AB43" s="253"/>
      <c r="AC43" s="253"/>
      <c r="AD43" s="253"/>
      <c r="AE43" s="253"/>
      <c r="AF43" s="253"/>
      <c r="AG43" s="253"/>
      <c r="AH43" s="253"/>
    </row>
    <row r="44" spans="2:34" x14ac:dyDescent="0.15">
      <c r="AH44" s="253"/>
    </row>
    <row r="45" spans="2:34" x14ac:dyDescent="0.15">
      <c r="X45" s="253"/>
    </row>
    <row r="46" spans="2:34" x14ac:dyDescent="0.15"/>
    <row r="47" spans="2:34" x14ac:dyDescent="0.15"/>
    <row r="48" spans="2:34" x14ac:dyDescent="0.15">
      <c r="W48" s="253"/>
      <c r="Y48" s="253"/>
      <c r="Z48" s="253"/>
      <c r="AA48" s="253"/>
      <c r="AB48" s="253"/>
      <c r="AC48" s="253"/>
      <c r="AD48" s="253"/>
      <c r="AE48" s="253"/>
      <c r="AF48" s="253"/>
      <c r="AG48" s="253"/>
      <c r="AH48" s="253"/>
    </row>
    <row r="49" spans="28:34" x14ac:dyDescent="0.15"/>
    <row r="50" spans="28:34" x14ac:dyDescent="0.15">
      <c r="AE50" s="253"/>
      <c r="AF50" s="253"/>
      <c r="AG50" s="253"/>
      <c r="AH50" s="253"/>
    </row>
    <row r="51" spans="28:34" x14ac:dyDescent="0.15">
      <c r="AC51" s="253"/>
      <c r="AD51" s="253"/>
      <c r="AE51" s="253"/>
      <c r="AF51" s="253"/>
      <c r="AG51" s="253"/>
      <c r="AH51" s="253"/>
    </row>
    <row r="52" spans="28:34" x14ac:dyDescent="0.15"/>
    <row r="53" spans="28:34" x14ac:dyDescent="0.15">
      <c r="AF53" s="253"/>
      <c r="AG53" s="253"/>
      <c r="AH53" s="253"/>
    </row>
    <row r="54" spans="28:34" x14ac:dyDescent="0.15">
      <c r="AH54" s="253"/>
    </row>
    <row r="55" spans="28:34" x14ac:dyDescent="0.15"/>
    <row r="56" spans="28:34" x14ac:dyDescent="0.15">
      <c r="AB56" s="253"/>
      <c r="AC56" s="253"/>
      <c r="AD56" s="253"/>
      <c r="AE56" s="253"/>
      <c r="AF56" s="253"/>
      <c r="AG56" s="253"/>
      <c r="AH56" s="253"/>
    </row>
    <row r="57" spans="28:34" x14ac:dyDescent="0.15">
      <c r="AH57" s="253"/>
    </row>
    <row r="58" spans="28:34" x14ac:dyDescent="0.15">
      <c r="AH58" s="253"/>
    </row>
    <row r="59" spans="28:34" x14ac:dyDescent="0.15"/>
    <row r="60" spans="28:34" x14ac:dyDescent="0.15"/>
    <row r="61" spans="28:34" x14ac:dyDescent="0.15"/>
    <row r="62" spans="28:34" x14ac:dyDescent="0.15"/>
    <row r="63" spans="28:34" x14ac:dyDescent="0.15">
      <c r="AH63" s="253"/>
    </row>
    <row r="64" spans="28:34" x14ac:dyDescent="0.15">
      <c r="AG64" s="253"/>
      <c r="AH64" s="253"/>
    </row>
    <row r="65" spans="28:34" x14ac:dyDescent="0.15"/>
    <row r="66" spans="28:34" x14ac:dyDescent="0.15"/>
    <row r="67" spans="28:34" x14ac:dyDescent="0.15"/>
    <row r="68" spans="28:34" x14ac:dyDescent="0.15">
      <c r="AB68" s="253"/>
      <c r="AC68" s="253"/>
      <c r="AD68" s="253"/>
      <c r="AE68" s="253"/>
      <c r="AF68" s="253"/>
      <c r="AG68" s="253"/>
      <c r="AH68" s="253"/>
    </row>
    <row r="69" spans="28:34" x14ac:dyDescent="0.15">
      <c r="AF69" s="253"/>
      <c r="AG69" s="253"/>
      <c r="AH69" s="253"/>
    </row>
    <row r="70" spans="28:34" x14ac:dyDescent="0.15"/>
    <row r="71" spans="28:34" x14ac:dyDescent="0.15"/>
    <row r="72" spans="28:34" x14ac:dyDescent="0.15"/>
    <row r="73" spans="28:34" x14ac:dyDescent="0.15"/>
    <row r="74" spans="28:34" x14ac:dyDescent="0.15"/>
    <row r="75" spans="28:34" x14ac:dyDescent="0.15">
      <c r="AH75" s="253"/>
    </row>
    <row r="76" spans="28:34" x14ac:dyDescent="0.15">
      <c r="AF76" s="253"/>
      <c r="AG76" s="253"/>
      <c r="AH76" s="253"/>
    </row>
    <row r="77" spans="28:34" x14ac:dyDescent="0.15">
      <c r="AG77" s="253"/>
      <c r="AH77" s="253"/>
    </row>
    <row r="78" spans="28:34" x14ac:dyDescent="0.15"/>
    <row r="79" spans="28:34" x14ac:dyDescent="0.15"/>
    <row r="80" spans="28:34" x14ac:dyDescent="0.15"/>
    <row r="81" spans="25:34" x14ac:dyDescent="0.15"/>
    <row r="82" spans="25:34" x14ac:dyDescent="0.15">
      <c r="Y82" s="253"/>
    </row>
    <row r="83" spans="25:34" x14ac:dyDescent="0.15">
      <c r="Y83" s="253"/>
      <c r="Z83" s="253"/>
      <c r="AA83" s="253"/>
      <c r="AB83" s="253"/>
      <c r="AC83" s="253"/>
      <c r="AD83" s="253"/>
      <c r="AE83" s="253"/>
      <c r="AF83" s="253"/>
      <c r="AG83" s="253"/>
      <c r="AH83" s="253"/>
    </row>
    <row r="84" spans="25:34" x14ac:dyDescent="0.15"/>
    <row r="85" spans="25:34" x14ac:dyDescent="0.15"/>
    <row r="86" spans="25:34" x14ac:dyDescent="0.15"/>
    <row r="87" spans="25:34" x14ac:dyDescent="0.15"/>
    <row r="88" spans="25:34" x14ac:dyDescent="0.15">
      <c r="AH88" s="253"/>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53"/>
      <c r="AG94" s="253"/>
      <c r="AH94" s="253"/>
    </row>
    <row r="95" spans="25:34" ht="13.5" customHeight="1" x14ac:dyDescent="0.15">
      <c r="AH95" s="253"/>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53"/>
    </row>
    <row r="102" spans="33:34" ht="13.5" customHeight="1" x14ac:dyDescent="0.15"/>
    <row r="103" spans="33:34" ht="13.5" customHeight="1" x14ac:dyDescent="0.15"/>
    <row r="104" spans="33:34" ht="13.5" customHeight="1" x14ac:dyDescent="0.15">
      <c r="AG104" s="253"/>
      <c r="AH104" s="253"/>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53"/>
    </row>
    <row r="117" spans="34:122" ht="13.5" customHeight="1" x14ac:dyDescent="0.15"/>
    <row r="118" spans="34:122" ht="13.5" customHeight="1" x14ac:dyDescent="0.15"/>
    <row r="119" spans="34:122" ht="13.5" customHeight="1" x14ac:dyDescent="0.15"/>
    <row r="120" spans="34:122" ht="13.5" customHeight="1" x14ac:dyDescent="0.15">
      <c r="AH120" s="253"/>
    </row>
    <row r="121" spans="34:122" ht="13.5" customHeight="1" x14ac:dyDescent="0.15">
      <c r="AH121" s="253"/>
    </row>
    <row r="122" spans="34:122" ht="13.5" customHeight="1" x14ac:dyDescent="0.15"/>
    <row r="123" spans="34:122" ht="13.5" customHeight="1" x14ac:dyDescent="0.15"/>
    <row r="124" spans="34:122" ht="13.5" customHeight="1" x14ac:dyDescent="0.15"/>
    <row r="125" spans="34:122" ht="13.5" customHeight="1" x14ac:dyDescent="0.15">
      <c r="DR125" s="253" t="s">
        <v>475</v>
      </c>
    </row>
  </sheetData>
  <sheetProtection algorithmName="SHA-512" hashValue="+BIsC1LtnfsYDXgCIdJ0UPc3StqkdWqf/Ud2TUOQ3l7JDu9+CtoUabXPhmF44+TVQkYs4TKBMmqDRbOsRtnCag==" saltValue="tV0XHdN7Ghziz+kzZRSTF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802E0E-40CC-4AB9-8912-0CFE48E411FE}">
  <sheetPr>
    <pageSetUpPr fitToPage="1"/>
  </sheetPr>
  <dimension ref="A1:DR125"/>
  <sheetViews>
    <sheetView showGridLines="0" zoomScale="85" zoomScaleNormal="85" zoomScaleSheetLayoutView="55" workbookViewId="0"/>
  </sheetViews>
  <sheetFormatPr defaultColWidth="0" defaultRowHeight="13.5" customHeight="1" zeroHeight="1" x14ac:dyDescent="0.15"/>
  <cols>
    <col min="1" max="34" width="2.5" style="254" customWidth="1"/>
    <col min="35" max="122" width="2.5" style="253" customWidth="1"/>
    <col min="123" max="16384" width="2.5" style="253" hidden="1"/>
  </cols>
  <sheetData>
    <row r="1" spans="2:34" ht="13.5" customHeight="1" x14ac:dyDescent="0.15">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row>
    <row r="2" spans="2:34" x14ac:dyDescent="0.15">
      <c r="S2" s="253"/>
      <c r="AH2" s="253"/>
    </row>
    <row r="3" spans="2:34" x14ac:dyDescent="0.15">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row>
    <row r="4" spans="2:34" x14ac:dyDescent="0.15"/>
    <row r="5" spans="2:34" x14ac:dyDescent="0.15"/>
    <row r="6" spans="2:34" x14ac:dyDescent="0.15"/>
    <row r="7" spans="2:34" x14ac:dyDescent="0.15"/>
    <row r="8" spans="2:34" x14ac:dyDescent="0.15"/>
    <row r="9" spans="2:34" x14ac:dyDescent="0.15">
      <c r="AH9" s="253"/>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53"/>
    </row>
    <row r="18" spans="12:34" x14ac:dyDescent="0.15"/>
    <row r="19" spans="12:34" x14ac:dyDescent="0.15"/>
    <row r="20" spans="12:34" x14ac:dyDescent="0.15">
      <c r="AH20" s="253"/>
    </row>
    <row r="21" spans="12:34" x14ac:dyDescent="0.15">
      <c r="AH21" s="253"/>
    </row>
    <row r="22" spans="12:34" x14ac:dyDescent="0.15"/>
    <row r="23" spans="12:34" x14ac:dyDescent="0.15"/>
    <row r="24" spans="12:34" x14ac:dyDescent="0.15">
      <c r="Q24" s="253"/>
    </row>
    <row r="25" spans="12:34" x14ac:dyDescent="0.15"/>
    <row r="26" spans="12:34" x14ac:dyDescent="0.15"/>
    <row r="27" spans="12:34" x14ac:dyDescent="0.15"/>
    <row r="28" spans="12:34" x14ac:dyDescent="0.15">
      <c r="O28" s="253"/>
      <c r="T28" s="253"/>
      <c r="AH28" s="253"/>
    </row>
    <row r="29" spans="12:34" x14ac:dyDescent="0.15"/>
    <row r="30" spans="12:34" x14ac:dyDescent="0.15"/>
    <row r="31" spans="12:34" x14ac:dyDescent="0.15">
      <c r="Q31" s="253"/>
    </row>
    <row r="32" spans="12:34" x14ac:dyDescent="0.15">
      <c r="L32" s="253"/>
    </row>
    <row r="33" spans="2:34" x14ac:dyDescent="0.15">
      <c r="C33" s="253"/>
      <c r="E33" s="253"/>
      <c r="G33" s="253"/>
      <c r="I33" s="253"/>
      <c r="X33" s="253"/>
    </row>
    <row r="34" spans="2:34" x14ac:dyDescent="0.15">
      <c r="B34" s="253"/>
      <c r="P34" s="253"/>
      <c r="R34" s="253"/>
      <c r="T34" s="253"/>
    </row>
    <row r="35" spans="2:34" x14ac:dyDescent="0.15">
      <c r="D35" s="253"/>
      <c r="W35" s="253"/>
      <c r="AC35" s="253"/>
      <c r="AD35" s="253"/>
      <c r="AE35" s="253"/>
      <c r="AF35" s="253"/>
      <c r="AG35" s="253"/>
      <c r="AH35" s="253"/>
    </row>
    <row r="36" spans="2:34" x14ac:dyDescent="0.15">
      <c r="H36" s="253"/>
      <c r="J36" s="253"/>
      <c r="K36" s="253"/>
      <c r="M36" s="253"/>
      <c r="Y36" s="253"/>
      <c r="Z36" s="253"/>
      <c r="AA36" s="253"/>
      <c r="AB36" s="253"/>
      <c r="AC36" s="253"/>
      <c r="AD36" s="253"/>
      <c r="AE36" s="253"/>
      <c r="AF36" s="253"/>
      <c r="AG36" s="253"/>
      <c r="AH36" s="253"/>
    </row>
    <row r="37" spans="2:34" x14ac:dyDescent="0.15">
      <c r="AH37" s="253"/>
    </row>
    <row r="38" spans="2:34" x14ac:dyDescent="0.15">
      <c r="AG38" s="253"/>
      <c r="AH38" s="253"/>
    </row>
    <row r="39" spans="2:34" x14ac:dyDescent="0.15"/>
    <row r="40" spans="2:34" x14ac:dyDescent="0.15">
      <c r="X40" s="253"/>
    </row>
    <row r="41" spans="2:34" x14ac:dyDescent="0.15">
      <c r="R41" s="253"/>
    </row>
    <row r="42" spans="2:34" x14ac:dyDescent="0.15">
      <c r="W42" s="253"/>
    </row>
    <row r="43" spans="2:34" x14ac:dyDescent="0.15">
      <c r="Y43" s="253"/>
      <c r="Z43" s="253"/>
      <c r="AA43" s="253"/>
      <c r="AB43" s="253"/>
      <c r="AC43" s="253"/>
      <c r="AD43" s="253"/>
      <c r="AE43" s="253"/>
      <c r="AF43" s="253"/>
      <c r="AG43" s="253"/>
      <c r="AH43" s="253"/>
    </row>
    <row r="44" spans="2:34" x14ac:dyDescent="0.15">
      <c r="AH44" s="253"/>
    </row>
    <row r="45" spans="2:34" x14ac:dyDescent="0.15">
      <c r="X45" s="253"/>
    </row>
    <row r="46" spans="2:34" x14ac:dyDescent="0.15"/>
    <row r="47" spans="2:34" x14ac:dyDescent="0.15"/>
    <row r="48" spans="2:34" x14ac:dyDescent="0.15">
      <c r="W48" s="253"/>
      <c r="Y48" s="253"/>
      <c r="Z48" s="253"/>
      <c r="AA48" s="253"/>
      <c r="AB48" s="253"/>
      <c r="AC48" s="253"/>
      <c r="AD48" s="253"/>
      <c r="AE48" s="253"/>
      <c r="AF48" s="253"/>
      <c r="AG48" s="253"/>
      <c r="AH48" s="253"/>
    </row>
    <row r="49" spans="28:34" x14ac:dyDescent="0.15"/>
    <row r="50" spans="28:34" x14ac:dyDescent="0.15">
      <c r="AE50" s="253"/>
      <c r="AF50" s="253"/>
      <c r="AG50" s="253"/>
      <c r="AH50" s="253"/>
    </row>
    <row r="51" spans="28:34" x14ac:dyDescent="0.15">
      <c r="AC51" s="253"/>
      <c r="AD51" s="253"/>
      <c r="AE51" s="253"/>
      <c r="AF51" s="253"/>
      <c r="AG51" s="253"/>
      <c r="AH51" s="253"/>
    </row>
    <row r="52" spans="28:34" x14ac:dyDescent="0.15"/>
    <row r="53" spans="28:34" x14ac:dyDescent="0.15">
      <c r="AF53" s="253"/>
      <c r="AG53" s="253"/>
      <c r="AH53" s="253"/>
    </row>
    <row r="54" spans="28:34" x14ac:dyDescent="0.15">
      <c r="AH54" s="253"/>
    </row>
    <row r="55" spans="28:34" x14ac:dyDescent="0.15"/>
    <row r="56" spans="28:34" x14ac:dyDescent="0.15">
      <c r="AB56" s="253"/>
      <c r="AC56" s="253"/>
      <c r="AD56" s="253"/>
      <c r="AE56" s="253"/>
      <c r="AF56" s="253"/>
      <c r="AG56" s="253"/>
      <c r="AH56" s="253"/>
    </row>
    <row r="57" spans="28:34" x14ac:dyDescent="0.15">
      <c r="AH57" s="253"/>
    </row>
    <row r="58" spans="28:34" x14ac:dyDescent="0.15">
      <c r="AH58" s="253"/>
    </row>
    <row r="59" spans="28:34" x14ac:dyDescent="0.15">
      <c r="AG59" s="253"/>
      <c r="AH59" s="253"/>
    </row>
    <row r="60" spans="28:34" x14ac:dyDescent="0.15"/>
    <row r="61" spans="28:34" x14ac:dyDescent="0.15"/>
    <row r="62" spans="28:34" x14ac:dyDescent="0.15"/>
    <row r="63" spans="28:34" x14ac:dyDescent="0.15">
      <c r="AH63" s="253"/>
    </row>
    <row r="64" spans="28:34" x14ac:dyDescent="0.15">
      <c r="AG64" s="253"/>
      <c r="AH64" s="253"/>
    </row>
    <row r="65" spans="28:34" x14ac:dyDescent="0.15"/>
    <row r="66" spans="28:34" x14ac:dyDescent="0.15"/>
    <row r="67" spans="28:34" x14ac:dyDescent="0.15"/>
    <row r="68" spans="28:34" x14ac:dyDescent="0.15">
      <c r="AB68" s="253"/>
      <c r="AC68" s="253"/>
      <c r="AD68" s="253"/>
      <c r="AE68" s="253"/>
      <c r="AF68" s="253"/>
      <c r="AG68" s="253"/>
      <c r="AH68" s="253"/>
    </row>
    <row r="69" spans="28:34" x14ac:dyDescent="0.15">
      <c r="AF69" s="253"/>
      <c r="AG69" s="253"/>
      <c r="AH69" s="253"/>
    </row>
    <row r="70" spans="28:34" x14ac:dyDescent="0.15"/>
    <row r="71" spans="28:34" x14ac:dyDescent="0.15"/>
    <row r="72" spans="28:34" x14ac:dyDescent="0.15"/>
    <row r="73" spans="28:34" x14ac:dyDescent="0.15"/>
    <row r="74" spans="28:34" x14ac:dyDescent="0.15"/>
    <row r="75" spans="28:34" x14ac:dyDescent="0.15">
      <c r="AH75" s="253"/>
    </row>
    <row r="76" spans="28:34" x14ac:dyDescent="0.15">
      <c r="AF76" s="253"/>
      <c r="AG76" s="253"/>
      <c r="AH76" s="253"/>
    </row>
    <row r="77" spans="28:34" x14ac:dyDescent="0.15">
      <c r="AG77" s="253"/>
      <c r="AH77" s="253"/>
    </row>
    <row r="78" spans="28:34" x14ac:dyDescent="0.15"/>
    <row r="79" spans="28:34" x14ac:dyDescent="0.15"/>
    <row r="80" spans="28:34" x14ac:dyDescent="0.15"/>
    <row r="81" spans="25:34" x14ac:dyDescent="0.15"/>
    <row r="82" spans="25:34" x14ac:dyDescent="0.15">
      <c r="Y82" s="253"/>
    </row>
    <row r="83" spans="25:34" x14ac:dyDescent="0.15">
      <c r="Y83" s="253"/>
      <c r="Z83" s="253"/>
      <c r="AA83" s="253"/>
      <c r="AB83" s="253"/>
      <c r="AC83" s="253"/>
      <c r="AD83" s="253"/>
      <c r="AE83" s="253"/>
      <c r="AF83" s="253"/>
      <c r="AG83" s="253"/>
      <c r="AH83" s="253"/>
    </row>
    <row r="84" spans="25:34" x14ac:dyDescent="0.15"/>
    <row r="85" spans="25:34" x14ac:dyDescent="0.15"/>
    <row r="86" spans="25:34" x14ac:dyDescent="0.15"/>
    <row r="87" spans="25:34" x14ac:dyDescent="0.15"/>
    <row r="88" spans="25:34" x14ac:dyDescent="0.15">
      <c r="AH88" s="253"/>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53"/>
      <c r="AG94" s="253"/>
      <c r="AH94" s="253"/>
    </row>
    <row r="95" spans="25:34" ht="13.5" customHeight="1" x14ac:dyDescent="0.15">
      <c r="AH95" s="253"/>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53"/>
    </row>
    <row r="102" spans="33:34" ht="13.5" customHeight="1" x14ac:dyDescent="0.15"/>
    <row r="103" spans="33:34" ht="13.5" customHeight="1" x14ac:dyDescent="0.15"/>
    <row r="104" spans="33:34" ht="13.5" customHeight="1" x14ac:dyDescent="0.15">
      <c r="AG104" s="253"/>
      <c r="AH104" s="253"/>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53"/>
    </row>
    <row r="117" spans="34:122" ht="13.5" customHeight="1" x14ac:dyDescent="0.15"/>
    <row r="118" spans="34:122" ht="13.5" customHeight="1" x14ac:dyDescent="0.15"/>
    <row r="119" spans="34:122" ht="13.5" customHeight="1" x14ac:dyDescent="0.15"/>
    <row r="120" spans="34:122" ht="13.5" customHeight="1" x14ac:dyDescent="0.15">
      <c r="AH120" s="253"/>
    </row>
    <row r="121" spans="34:122" ht="13.5" customHeight="1" x14ac:dyDescent="0.15">
      <c r="AH121" s="253"/>
    </row>
    <row r="122" spans="34:122" ht="13.5" customHeight="1" x14ac:dyDescent="0.15"/>
    <row r="123" spans="34:122" ht="13.5" customHeight="1" x14ac:dyDescent="0.15"/>
    <row r="124" spans="34:122" ht="13.5" customHeight="1" x14ac:dyDescent="0.15"/>
    <row r="125" spans="34:122" ht="13.5" customHeight="1" x14ac:dyDescent="0.15">
      <c r="DR125" s="253" t="s">
        <v>475</v>
      </c>
    </row>
  </sheetData>
  <sheetProtection algorithmName="SHA-512" hashValue="DlO43qLckMArJYGxwTyISh/oZPXdwzeFgAJkRISNSGGSdQruNKzpbqamE/34U4Nvyb3rWBjKzwTvt2IOBdjLMQ==" saltValue="VnFaaYFYY0/Xq0lTDeFhW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42" customWidth="1"/>
    <col min="2" max="8" width="13.375" style="142" customWidth="1"/>
    <col min="9" max="16384" width="11.125" style="142"/>
  </cols>
  <sheetData>
    <row r="1" spans="1:8" x14ac:dyDescent="0.15">
      <c r="A1" s="136"/>
      <c r="B1" s="137"/>
      <c r="C1" s="138"/>
      <c r="D1" s="139"/>
      <c r="E1" s="140"/>
      <c r="F1" s="140"/>
      <c r="G1" s="140"/>
      <c r="H1" s="141"/>
    </row>
    <row r="2" spans="1:8" x14ac:dyDescent="0.15">
      <c r="A2" s="143"/>
      <c r="B2" s="144"/>
      <c r="C2" s="145"/>
      <c r="D2" s="146" t="s">
        <v>50</v>
      </c>
      <c r="E2" s="147"/>
      <c r="F2" s="148" t="s">
        <v>524</v>
      </c>
      <c r="G2" s="149"/>
      <c r="H2" s="150"/>
    </row>
    <row r="3" spans="1:8" x14ac:dyDescent="0.15">
      <c r="A3" s="146" t="s">
        <v>517</v>
      </c>
      <c r="B3" s="151"/>
      <c r="C3" s="152"/>
      <c r="D3" s="153">
        <v>105689</v>
      </c>
      <c r="E3" s="154"/>
      <c r="F3" s="155">
        <v>83103</v>
      </c>
      <c r="G3" s="156"/>
      <c r="H3" s="157"/>
    </row>
    <row r="4" spans="1:8" x14ac:dyDescent="0.15">
      <c r="A4" s="158"/>
      <c r="B4" s="159"/>
      <c r="C4" s="160"/>
      <c r="D4" s="161">
        <v>75214</v>
      </c>
      <c r="E4" s="162"/>
      <c r="F4" s="163">
        <v>41378</v>
      </c>
      <c r="G4" s="164"/>
      <c r="H4" s="165"/>
    </row>
    <row r="5" spans="1:8" x14ac:dyDescent="0.15">
      <c r="A5" s="146" t="s">
        <v>519</v>
      </c>
      <c r="B5" s="151"/>
      <c r="C5" s="152"/>
      <c r="D5" s="153">
        <v>188199</v>
      </c>
      <c r="E5" s="154"/>
      <c r="F5" s="155">
        <v>94796</v>
      </c>
      <c r="G5" s="156"/>
      <c r="H5" s="157"/>
    </row>
    <row r="6" spans="1:8" x14ac:dyDescent="0.15">
      <c r="A6" s="158"/>
      <c r="B6" s="159"/>
      <c r="C6" s="160"/>
      <c r="D6" s="161">
        <v>155401</v>
      </c>
      <c r="E6" s="162"/>
      <c r="F6" s="163">
        <v>55781</v>
      </c>
      <c r="G6" s="164"/>
      <c r="H6" s="165"/>
    </row>
    <row r="7" spans="1:8" x14ac:dyDescent="0.15">
      <c r="A7" s="146" t="s">
        <v>520</v>
      </c>
      <c r="B7" s="151"/>
      <c r="C7" s="152"/>
      <c r="D7" s="153">
        <v>91029</v>
      </c>
      <c r="E7" s="154"/>
      <c r="F7" s="155">
        <v>85942</v>
      </c>
      <c r="G7" s="156"/>
      <c r="H7" s="157"/>
    </row>
    <row r="8" spans="1:8" x14ac:dyDescent="0.15">
      <c r="A8" s="158"/>
      <c r="B8" s="159"/>
      <c r="C8" s="160"/>
      <c r="D8" s="161">
        <v>70747</v>
      </c>
      <c r="E8" s="162"/>
      <c r="F8" s="163">
        <v>48630</v>
      </c>
      <c r="G8" s="164"/>
      <c r="H8" s="165"/>
    </row>
    <row r="9" spans="1:8" x14ac:dyDescent="0.15">
      <c r="A9" s="146" t="s">
        <v>521</v>
      </c>
      <c r="B9" s="151"/>
      <c r="C9" s="152"/>
      <c r="D9" s="153">
        <v>115812</v>
      </c>
      <c r="E9" s="154"/>
      <c r="F9" s="155">
        <v>95007</v>
      </c>
      <c r="G9" s="156"/>
      <c r="H9" s="157"/>
    </row>
    <row r="10" spans="1:8" x14ac:dyDescent="0.15">
      <c r="A10" s="158"/>
      <c r="B10" s="159"/>
      <c r="C10" s="160"/>
      <c r="D10" s="161">
        <v>64006</v>
      </c>
      <c r="E10" s="162"/>
      <c r="F10" s="163">
        <v>48509</v>
      </c>
      <c r="G10" s="164"/>
      <c r="H10" s="165"/>
    </row>
    <row r="11" spans="1:8" x14ac:dyDescent="0.15">
      <c r="A11" s="146" t="s">
        <v>522</v>
      </c>
      <c r="B11" s="151"/>
      <c r="C11" s="152"/>
      <c r="D11" s="153">
        <v>122172</v>
      </c>
      <c r="E11" s="154"/>
      <c r="F11" s="155">
        <v>98176</v>
      </c>
      <c r="G11" s="156"/>
      <c r="H11" s="157"/>
    </row>
    <row r="12" spans="1:8" x14ac:dyDescent="0.15">
      <c r="A12" s="158"/>
      <c r="B12" s="159"/>
      <c r="C12" s="166"/>
      <c r="D12" s="161">
        <v>75836</v>
      </c>
      <c r="E12" s="162"/>
      <c r="F12" s="163">
        <v>58489</v>
      </c>
      <c r="G12" s="164"/>
      <c r="H12" s="165"/>
    </row>
    <row r="13" spans="1:8" x14ac:dyDescent="0.15">
      <c r="A13" s="146"/>
      <c r="B13" s="151"/>
      <c r="C13" s="152"/>
      <c r="D13" s="153">
        <v>124580</v>
      </c>
      <c r="E13" s="154"/>
      <c r="F13" s="155">
        <v>91405</v>
      </c>
      <c r="G13" s="167"/>
      <c r="H13" s="157"/>
    </row>
    <row r="14" spans="1:8" x14ac:dyDescent="0.15">
      <c r="A14" s="158"/>
      <c r="B14" s="159"/>
      <c r="C14" s="160"/>
      <c r="D14" s="161">
        <v>88241</v>
      </c>
      <c r="E14" s="162"/>
      <c r="F14" s="163">
        <v>50557</v>
      </c>
      <c r="G14" s="164"/>
      <c r="H14" s="165"/>
    </row>
    <row r="17" spans="1:11" x14ac:dyDescent="0.15">
      <c r="A17" s="142" t="s">
        <v>51</v>
      </c>
    </row>
    <row r="18" spans="1:11" x14ac:dyDescent="0.15">
      <c r="A18" s="168"/>
      <c r="B18" s="168" t="str">
        <f>実質収支比率等に係る経年分析!F$46</f>
        <v>R01</v>
      </c>
      <c r="C18" s="168" t="str">
        <f>実質収支比率等に係る経年分析!G$46</f>
        <v>R02</v>
      </c>
      <c r="D18" s="168" t="str">
        <f>実質収支比率等に係る経年分析!H$46</f>
        <v>R03</v>
      </c>
      <c r="E18" s="168" t="str">
        <f>実質収支比率等に係る経年分析!I$46</f>
        <v>R04</v>
      </c>
      <c r="F18" s="168" t="str">
        <f>実質収支比率等に係る経年分析!J$46</f>
        <v>R05</v>
      </c>
    </row>
    <row r="19" spans="1:11" x14ac:dyDescent="0.15">
      <c r="A19" s="168" t="s">
        <v>52</v>
      </c>
      <c r="B19" s="168">
        <f>ROUND(VALUE(SUBSTITUTE(実質収支比率等に係る経年分析!F$48,"▲","-")),2)</f>
        <v>4.13</v>
      </c>
      <c r="C19" s="168">
        <f>ROUND(VALUE(SUBSTITUTE(実質収支比率等に係る経年分析!G$48,"▲","-")),2)</f>
        <v>2.44</v>
      </c>
      <c r="D19" s="168">
        <f>ROUND(VALUE(SUBSTITUTE(実質収支比率等に係る経年分析!H$48,"▲","-")),2)</f>
        <v>4.3099999999999996</v>
      </c>
      <c r="E19" s="168">
        <f>ROUND(VALUE(SUBSTITUTE(実質収支比率等に係る経年分析!I$48,"▲","-")),2)</f>
        <v>8.2100000000000009</v>
      </c>
      <c r="F19" s="168">
        <f>ROUND(VALUE(SUBSTITUTE(実質収支比率等に係る経年分析!J$48,"▲","-")),2)</f>
        <v>7.45</v>
      </c>
    </row>
    <row r="20" spans="1:11" x14ac:dyDescent="0.15">
      <c r="A20" s="168" t="s">
        <v>53</v>
      </c>
      <c r="B20" s="168">
        <f>ROUND(VALUE(SUBSTITUTE(実質収支比率等に係る経年分析!F$47,"▲","-")),2)</f>
        <v>3.44</v>
      </c>
      <c r="C20" s="168">
        <f>ROUND(VALUE(SUBSTITUTE(実質収支比率等に係る経年分析!G$47,"▲","-")),2)</f>
        <v>6.13</v>
      </c>
      <c r="D20" s="168">
        <f>ROUND(VALUE(SUBSTITUTE(実質収支比率等に係る経年分析!H$47,"▲","-")),2)</f>
        <v>8.7200000000000006</v>
      </c>
      <c r="E20" s="168">
        <f>ROUND(VALUE(SUBSTITUTE(実質収支比率等に係る経年分析!I$47,"▲","-")),2)</f>
        <v>7.62</v>
      </c>
      <c r="F20" s="168">
        <f>ROUND(VALUE(SUBSTITUTE(実質収支比率等に係る経年分析!J$47,"▲","-")),2)</f>
        <v>8.86</v>
      </c>
    </row>
    <row r="21" spans="1:11" x14ac:dyDescent="0.15">
      <c r="A21" s="168" t="s">
        <v>54</v>
      </c>
      <c r="B21" s="168">
        <f>IF(ISNUMBER(VALUE(SUBSTITUTE(実質収支比率等に係る経年分析!F$49,"▲","-"))),ROUND(VALUE(SUBSTITUTE(実質収支比率等に係る経年分析!F$49,"▲","-")),2),NA())</f>
        <v>0.28000000000000003</v>
      </c>
      <c r="C21" s="168">
        <f>IF(ISNUMBER(VALUE(SUBSTITUTE(実質収支比率等に係る経年分析!G$49,"▲","-"))),ROUND(VALUE(SUBSTITUTE(実質収支比率等に係る経年分析!G$49,"▲","-")),2),NA())</f>
        <v>1.19</v>
      </c>
      <c r="D21" s="168">
        <f>IF(ISNUMBER(VALUE(SUBSTITUTE(実質収支比率等に係る経年分析!H$49,"▲","-"))),ROUND(VALUE(SUBSTITUTE(実質収支比率等に係る経年分析!H$49,"▲","-")),2),NA())</f>
        <v>4.8</v>
      </c>
      <c r="E21" s="168">
        <f>IF(ISNUMBER(VALUE(SUBSTITUTE(実質収支比率等に係る経年分析!I$49,"▲","-"))),ROUND(VALUE(SUBSTITUTE(実質収支比率等に係る経年分析!I$49,"▲","-")),2),NA())</f>
        <v>2.42</v>
      </c>
      <c r="F21" s="168">
        <f>IF(ISNUMBER(VALUE(SUBSTITUTE(実質収支比率等に係る経年分析!J$49,"▲","-"))),ROUND(VALUE(SUBSTITUTE(実質収支比率等に係る経年分析!J$49,"▲","-")),2),NA())</f>
        <v>0.52</v>
      </c>
    </row>
    <row r="24" spans="1:11" x14ac:dyDescent="0.15">
      <c r="A24" s="142" t="s">
        <v>55</v>
      </c>
    </row>
    <row r="25" spans="1:11" x14ac:dyDescent="0.15">
      <c r="A25" s="169"/>
      <c r="B25" s="169" t="str">
        <f>連結実質赤字比率に係る赤字・黒字の構成分析!F$33</f>
        <v>R01</v>
      </c>
      <c r="C25" s="169"/>
      <c r="D25" s="169" t="str">
        <f>連結実質赤字比率に係る赤字・黒字の構成分析!G$33</f>
        <v>R02</v>
      </c>
      <c r="E25" s="169"/>
      <c r="F25" s="169" t="str">
        <f>連結実質赤字比率に係る赤字・黒字の構成分析!H$33</f>
        <v>R03</v>
      </c>
      <c r="G25" s="169"/>
      <c r="H25" s="169" t="str">
        <f>連結実質赤字比率に係る赤字・黒字の構成分析!I$33</f>
        <v>R04</v>
      </c>
      <c r="I25" s="169"/>
      <c r="J25" s="169" t="str">
        <f>連結実質赤字比率に係る赤字・黒字の構成分析!J$33</f>
        <v>R05</v>
      </c>
      <c r="K25" s="169"/>
    </row>
    <row r="26" spans="1:11" x14ac:dyDescent="0.15">
      <c r="A26" s="169"/>
      <c r="B26" s="169" t="s">
        <v>56</v>
      </c>
      <c r="C26" s="169" t="s">
        <v>57</v>
      </c>
      <c r="D26" s="169" t="s">
        <v>56</v>
      </c>
      <c r="E26" s="169" t="s">
        <v>57</v>
      </c>
      <c r="F26" s="169" t="s">
        <v>56</v>
      </c>
      <c r="G26" s="169" t="s">
        <v>57</v>
      </c>
      <c r="H26" s="169" t="s">
        <v>56</v>
      </c>
      <c r="I26" s="169" t="s">
        <v>57</v>
      </c>
      <c r="J26" s="169" t="s">
        <v>56</v>
      </c>
      <c r="K26" s="169" t="s">
        <v>57</v>
      </c>
    </row>
    <row r="27" spans="1:11" x14ac:dyDescent="0.15">
      <c r="A27" s="169" t="str">
        <f>IF(連結実質赤字比率に係る赤字・黒字の構成分析!C$43="",NA(),連結実質赤字比率に係る赤字・黒字の構成分析!C$43)</f>
        <v>その他会計（黒字）</v>
      </c>
      <c r="B27" s="169" t="e">
        <f>IF(ROUND(VALUE(SUBSTITUTE(連結実質赤字比率に係る赤字・黒字の構成分析!F$43,"▲", "-")), 2) &lt; 0, ABS(ROUND(VALUE(SUBSTITUTE(連結実質赤字比率に係る赤字・黒字の構成分析!F$43,"▲", "-")), 2)), NA())</f>
        <v>#VALUE!</v>
      </c>
      <c r="C27" s="169" t="e">
        <f>IF(ROUND(VALUE(SUBSTITUTE(連結実質赤字比率に係る赤字・黒字の構成分析!F$43,"▲", "-")), 2) &gt;= 0, ABS(ROUND(VALUE(SUBSTITUTE(連結実質赤字比率に係る赤字・黒字の構成分析!F$43,"▲", "-")), 2)), NA())</f>
        <v>#VALUE!</v>
      </c>
      <c r="D27" s="169" t="e">
        <f>IF(ROUND(VALUE(SUBSTITUTE(連結実質赤字比率に係る赤字・黒字の構成分析!G$43,"▲", "-")), 2) &lt; 0, ABS(ROUND(VALUE(SUBSTITUTE(連結実質赤字比率に係る赤字・黒字の構成分析!G$43,"▲", "-")), 2)), NA())</f>
        <v>#VALUE!</v>
      </c>
      <c r="E27" s="169" t="e">
        <f>IF(ROUND(VALUE(SUBSTITUTE(連結実質赤字比率に係る赤字・黒字の構成分析!G$43,"▲", "-")), 2) &gt;= 0, ABS(ROUND(VALUE(SUBSTITUTE(連結実質赤字比率に係る赤字・黒字の構成分析!G$43,"▲", "-")), 2)), NA())</f>
        <v>#VALUE!</v>
      </c>
      <c r="F27" s="169" t="e">
        <f>IF(ROUND(VALUE(SUBSTITUTE(連結実質赤字比率に係る赤字・黒字の構成分析!H$43,"▲", "-")), 2) &lt; 0, ABS(ROUND(VALUE(SUBSTITUTE(連結実質赤字比率に係る赤字・黒字の構成分析!H$43,"▲", "-")), 2)), NA())</f>
        <v>#VALUE!</v>
      </c>
      <c r="G27" s="169" t="e">
        <f>IF(ROUND(VALUE(SUBSTITUTE(連結実質赤字比率に係る赤字・黒字の構成分析!H$43,"▲", "-")), 2) &gt;= 0, ABS(ROUND(VALUE(SUBSTITUTE(連結実質赤字比率に係る赤字・黒字の構成分析!H$43,"▲", "-")), 2)), NA())</f>
        <v>#VALUE!</v>
      </c>
      <c r="H27" s="169" t="e">
        <f>IF(ROUND(VALUE(SUBSTITUTE(連結実質赤字比率に係る赤字・黒字の構成分析!I$43,"▲", "-")), 2) &lt; 0, ABS(ROUND(VALUE(SUBSTITUTE(連結実質赤字比率に係る赤字・黒字の構成分析!I$43,"▲", "-")), 2)), NA())</f>
        <v>#VALUE!</v>
      </c>
      <c r="I27" s="169" t="e">
        <f>IF(ROUND(VALUE(SUBSTITUTE(連結実質赤字比率に係る赤字・黒字の構成分析!I$43,"▲", "-")), 2) &gt;= 0, ABS(ROUND(VALUE(SUBSTITUTE(連結実質赤字比率に係る赤字・黒字の構成分析!I$43,"▲", "-")), 2)), NA())</f>
        <v>#VALUE!</v>
      </c>
      <c r="J27" s="169" t="e">
        <f>IF(ROUND(VALUE(SUBSTITUTE(連結実質赤字比率に係る赤字・黒字の構成分析!J$43,"▲", "-")), 2) &lt; 0, ABS(ROUND(VALUE(SUBSTITUTE(連結実質赤字比率に係る赤字・黒字の構成分析!J$43,"▲", "-")), 2)), NA())</f>
        <v>#VALUE!</v>
      </c>
      <c r="K27" s="169" t="e">
        <f>IF(ROUND(VALUE(SUBSTITUTE(連結実質赤字比率に係る赤字・黒字の構成分析!J$43,"▲", "-")), 2) &gt;= 0, ABS(ROUND(VALUE(SUBSTITUTE(連結実質赤字比率に係る赤字・黒字の構成分析!J$43,"▲", "-")), 2)), NA())</f>
        <v>#VALUE!</v>
      </c>
    </row>
    <row r="28" spans="1:11" x14ac:dyDescent="0.15">
      <c r="A28" s="169" t="str">
        <f>IF(連結実質赤字比率に係る赤字・黒字の構成分析!C$42="",NA(),連結実質赤字比率に係る赤字・黒字の構成分析!C$42)</f>
        <v>その他会計（赤字）</v>
      </c>
      <c r="B28" s="169" t="e">
        <f>IF(ROUND(VALUE(SUBSTITUTE(連結実質赤字比率に係る赤字・黒字の構成分析!F$42,"▲", "-")), 2) &lt; 0, ABS(ROUND(VALUE(SUBSTITUTE(連結実質赤字比率に係る赤字・黒字の構成分析!F$42,"▲", "-")), 2)), NA())</f>
        <v>#VALUE!</v>
      </c>
      <c r="C28" s="169" t="e">
        <f>IF(ROUND(VALUE(SUBSTITUTE(連結実質赤字比率に係る赤字・黒字の構成分析!F$42,"▲", "-")), 2) &gt;= 0, ABS(ROUND(VALUE(SUBSTITUTE(連結実質赤字比率に係る赤字・黒字の構成分析!F$42,"▲", "-")), 2)), NA())</f>
        <v>#VALUE!</v>
      </c>
      <c r="D28" s="169" t="e">
        <f>IF(ROUND(VALUE(SUBSTITUTE(連結実質赤字比率に係る赤字・黒字の構成分析!G$42,"▲", "-")), 2) &lt; 0, ABS(ROUND(VALUE(SUBSTITUTE(連結実質赤字比率に係る赤字・黒字の構成分析!G$42,"▲", "-")), 2)), NA())</f>
        <v>#VALUE!</v>
      </c>
      <c r="E28" s="169" t="e">
        <f>IF(ROUND(VALUE(SUBSTITUTE(連結実質赤字比率に係る赤字・黒字の構成分析!G$42,"▲", "-")), 2) &gt;= 0, ABS(ROUND(VALUE(SUBSTITUTE(連結実質赤字比率に係る赤字・黒字の構成分析!G$42,"▲", "-")), 2)), NA())</f>
        <v>#VALUE!</v>
      </c>
      <c r="F28" s="169" t="e">
        <f>IF(ROUND(VALUE(SUBSTITUTE(連結実質赤字比率に係る赤字・黒字の構成分析!H$42,"▲", "-")), 2) &lt; 0, ABS(ROUND(VALUE(SUBSTITUTE(連結実質赤字比率に係る赤字・黒字の構成分析!H$42,"▲", "-")), 2)), NA())</f>
        <v>#VALUE!</v>
      </c>
      <c r="G28" s="169" t="e">
        <f>IF(ROUND(VALUE(SUBSTITUTE(連結実質赤字比率に係る赤字・黒字の構成分析!H$42,"▲", "-")), 2) &gt;= 0, ABS(ROUND(VALUE(SUBSTITUTE(連結実質赤字比率に係る赤字・黒字の構成分析!H$42,"▲", "-")), 2)), NA())</f>
        <v>#VALUE!</v>
      </c>
      <c r="H28" s="169" t="e">
        <f>IF(ROUND(VALUE(SUBSTITUTE(連結実質赤字比率に係る赤字・黒字の構成分析!I$42,"▲", "-")), 2) &lt; 0, ABS(ROUND(VALUE(SUBSTITUTE(連結実質赤字比率に係る赤字・黒字の構成分析!I$42,"▲", "-")), 2)), NA())</f>
        <v>#VALUE!</v>
      </c>
      <c r="I28" s="169" t="e">
        <f>IF(ROUND(VALUE(SUBSTITUTE(連結実質赤字比率に係る赤字・黒字の構成分析!I$42,"▲", "-")), 2) &gt;= 0, ABS(ROUND(VALUE(SUBSTITUTE(連結実質赤字比率に係る赤字・黒字の構成分析!I$42,"▲", "-")), 2)), NA())</f>
        <v>#VALUE!</v>
      </c>
      <c r="J28" s="169" t="e">
        <f>IF(ROUND(VALUE(SUBSTITUTE(連結実質赤字比率に係る赤字・黒字の構成分析!J$42,"▲", "-")), 2) &lt; 0, ABS(ROUND(VALUE(SUBSTITUTE(連結実質赤字比率に係る赤字・黒字の構成分析!J$42,"▲", "-")), 2)), NA())</f>
        <v>#VALUE!</v>
      </c>
      <c r="K28" s="169" t="e">
        <f>IF(ROUND(VALUE(SUBSTITUTE(連結実質赤字比率に係る赤字・黒字の構成分析!J$42,"▲", "-")), 2) &gt;= 0, ABS(ROUND(VALUE(SUBSTITUTE(連結実質赤字比率に係る赤字・黒字の構成分析!J$42,"▲", "-")), 2)), NA())</f>
        <v>#VALUE!</v>
      </c>
    </row>
    <row r="29" spans="1:11" x14ac:dyDescent="0.15">
      <c r="A29" s="169" t="e">
        <f>IF(連結実質赤字比率に係る赤字・黒字の構成分析!C$41="",NA(),連結実質赤字比率に係る赤字・黒字の構成分析!C$41)</f>
        <v>#N/A</v>
      </c>
      <c r="B29" s="169" t="e">
        <f>IF(ROUND(VALUE(SUBSTITUTE(連結実質赤字比率に係る赤字・黒字の構成分析!F$41,"▲", "-")), 2) &lt; 0, ABS(ROUND(VALUE(SUBSTITUTE(連結実質赤字比率に係る赤字・黒字の構成分析!F$41,"▲", "-")), 2)), NA())</f>
        <v>#VALUE!</v>
      </c>
      <c r="C29" s="169" t="e">
        <f>IF(ROUND(VALUE(SUBSTITUTE(連結実質赤字比率に係る赤字・黒字の構成分析!F$41,"▲", "-")), 2) &gt;= 0, ABS(ROUND(VALUE(SUBSTITUTE(連結実質赤字比率に係る赤字・黒字の構成分析!F$41,"▲", "-")), 2)), NA())</f>
        <v>#VALUE!</v>
      </c>
      <c r="D29" s="169" t="e">
        <f>IF(ROUND(VALUE(SUBSTITUTE(連結実質赤字比率に係る赤字・黒字の構成分析!G$41,"▲", "-")), 2) &lt; 0, ABS(ROUND(VALUE(SUBSTITUTE(連結実質赤字比率に係る赤字・黒字の構成分析!G$41,"▲", "-")), 2)), NA())</f>
        <v>#VALUE!</v>
      </c>
      <c r="E29" s="169" t="e">
        <f>IF(ROUND(VALUE(SUBSTITUTE(連結実質赤字比率に係る赤字・黒字の構成分析!G$41,"▲", "-")), 2) &gt;= 0, ABS(ROUND(VALUE(SUBSTITUTE(連結実質赤字比率に係る赤字・黒字の構成分析!G$41,"▲", "-")), 2)), NA())</f>
        <v>#VALUE!</v>
      </c>
      <c r="F29" s="169" t="e">
        <f>IF(ROUND(VALUE(SUBSTITUTE(連結実質赤字比率に係る赤字・黒字の構成分析!H$41,"▲", "-")), 2) &lt; 0, ABS(ROUND(VALUE(SUBSTITUTE(連結実質赤字比率に係る赤字・黒字の構成分析!H$41,"▲", "-")), 2)), NA())</f>
        <v>#VALUE!</v>
      </c>
      <c r="G29" s="169" t="e">
        <f>IF(ROUND(VALUE(SUBSTITUTE(連結実質赤字比率に係る赤字・黒字の構成分析!H$41,"▲", "-")), 2) &gt;= 0, ABS(ROUND(VALUE(SUBSTITUTE(連結実質赤字比率に係る赤字・黒字の構成分析!H$41,"▲", "-")), 2)), NA())</f>
        <v>#VALUE!</v>
      </c>
      <c r="H29" s="169" t="e">
        <f>IF(ROUND(VALUE(SUBSTITUTE(連結実質赤字比率に係る赤字・黒字の構成分析!I$41,"▲", "-")), 2) &lt; 0, ABS(ROUND(VALUE(SUBSTITUTE(連結実質赤字比率に係る赤字・黒字の構成分析!I$41,"▲", "-")), 2)), NA())</f>
        <v>#VALUE!</v>
      </c>
      <c r="I29" s="169" t="e">
        <f>IF(ROUND(VALUE(SUBSTITUTE(連結実質赤字比率に係る赤字・黒字の構成分析!I$41,"▲", "-")), 2) &gt;= 0, ABS(ROUND(VALUE(SUBSTITUTE(連結実質赤字比率に係る赤字・黒字の構成分析!I$41,"▲", "-")), 2)), NA())</f>
        <v>#VALUE!</v>
      </c>
      <c r="J29" s="169" t="e">
        <f>IF(ROUND(VALUE(SUBSTITUTE(連結実質赤字比率に係る赤字・黒字の構成分析!J$41,"▲", "-")), 2) &lt; 0, ABS(ROUND(VALUE(SUBSTITUTE(連結実質赤字比率に係る赤字・黒字の構成分析!J$41,"▲", "-")), 2)), NA())</f>
        <v>#VALUE!</v>
      </c>
      <c r="K29" s="169" t="e">
        <f>IF(ROUND(VALUE(SUBSTITUTE(連結実質赤字比率に係る赤字・黒字の構成分析!J$41,"▲", "-")), 2) &gt;= 0, ABS(ROUND(VALUE(SUBSTITUTE(連結実質赤字比率に係る赤字・黒字の構成分析!J$41,"▲", "-")), 2)), NA())</f>
        <v>#VALUE!</v>
      </c>
    </row>
    <row r="30" spans="1:11" x14ac:dyDescent="0.15">
      <c r="A30" s="169" t="str">
        <f>IF(連結実質赤字比率に係る赤字・黒字の構成分析!C$40="",NA(),連結実質赤字比率に係る赤字・黒字の構成分析!C$40)</f>
        <v>後期高齢者医療特別会計</v>
      </c>
      <c r="B30" s="169" t="e">
        <f>IF(ROUND(VALUE(SUBSTITUTE(連結実質赤字比率に係る赤字・黒字の構成分析!F$40,"▲", "-")), 2) &lt; 0, ABS(ROUND(VALUE(SUBSTITUTE(連結実質赤字比率に係る赤字・黒字の構成分析!F$40,"▲", "-")), 2)), NA())</f>
        <v>#N/A</v>
      </c>
      <c r="C30" s="169">
        <f>IF(ROUND(VALUE(SUBSTITUTE(連結実質赤字比率に係る赤字・黒字の構成分析!F$40,"▲", "-")), 2) &gt;= 0, ABS(ROUND(VALUE(SUBSTITUTE(連結実質赤字比率に係る赤字・黒字の構成分析!F$40,"▲", "-")), 2)), NA())</f>
        <v>0.02</v>
      </c>
      <c r="D30" s="169" t="e">
        <f>IF(ROUND(VALUE(SUBSTITUTE(連結実質赤字比率に係る赤字・黒字の構成分析!G$40,"▲", "-")), 2) &lt; 0, ABS(ROUND(VALUE(SUBSTITUTE(連結実質赤字比率に係る赤字・黒字の構成分析!G$40,"▲", "-")), 2)), NA())</f>
        <v>#N/A</v>
      </c>
      <c r="E30" s="169">
        <f>IF(ROUND(VALUE(SUBSTITUTE(連結実質赤字比率に係る赤字・黒字の構成分析!G$40,"▲", "-")), 2) &gt;= 0, ABS(ROUND(VALUE(SUBSTITUTE(連結実質赤字比率に係る赤字・黒字の構成分析!G$40,"▲", "-")), 2)), NA())</f>
        <v>0.05</v>
      </c>
      <c r="F30" s="169" t="e">
        <f>IF(ROUND(VALUE(SUBSTITUTE(連結実質赤字比率に係る赤字・黒字の構成分析!H$40,"▲", "-")), 2) &lt; 0, ABS(ROUND(VALUE(SUBSTITUTE(連結実質赤字比率に係る赤字・黒字の構成分析!H$40,"▲", "-")), 2)), NA())</f>
        <v>#N/A</v>
      </c>
      <c r="G30" s="169">
        <f>IF(ROUND(VALUE(SUBSTITUTE(連結実質赤字比率に係る赤字・黒字の構成分析!H$40,"▲", "-")), 2) &gt;= 0, ABS(ROUND(VALUE(SUBSTITUTE(連結実質赤字比率に係る赤字・黒字の構成分析!H$40,"▲", "-")), 2)), NA())</f>
        <v>0.01</v>
      </c>
      <c r="H30" s="169" t="e">
        <f>IF(ROUND(VALUE(SUBSTITUTE(連結実質赤字比率に係る赤字・黒字の構成分析!I$40,"▲", "-")), 2) &lt; 0, ABS(ROUND(VALUE(SUBSTITUTE(連結実質赤字比率に係る赤字・黒字の構成分析!I$40,"▲", "-")), 2)), NA())</f>
        <v>#N/A</v>
      </c>
      <c r="I30" s="169">
        <f>IF(ROUND(VALUE(SUBSTITUTE(連結実質赤字比率に係る赤字・黒字の構成分析!I$40,"▲", "-")), 2) &gt;= 0, ABS(ROUND(VALUE(SUBSTITUTE(連結実質赤字比率に係る赤字・黒字の構成分析!I$40,"▲", "-")), 2)), NA())</f>
        <v>0.03</v>
      </c>
      <c r="J30" s="169" t="e">
        <f>IF(ROUND(VALUE(SUBSTITUTE(連結実質赤字比率に係る赤字・黒字の構成分析!J$40,"▲", "-")), 2) &lt; 0, ABS(ROUND(VALUE(SUBSTITUTE(連結実質赤字比率に係る赤字・黒字の構成分析!J$40,"▲", "-")), 2)), NA())</f>
        <v>#N/A</v>
      </c>
      <c r="K30" s="169">
        <f>IF(ROUND(VALUE(SUBSTITUTE(連結実質赤字比率に係る赤字・黒字の構成分析!J$40,"▲", "-")), 2) &gt;= 0, ABS(ROUND(VALUE(SUBSTITUTE(連結実質赤字比率に係る赤字・黒字の構成分析!J$40,"▲", "-")), 2)), NA())</f>
        <v>0.04</v>
      </c>
    </row>
    <row r="31" spans="1:11" x14ac:dyDescent="0.15">
      <c r="A31" s="169" t="str">
        <f>IF(連結実質赤字比率に係る赤字・黒字の構成分析!C$39="",NA(),連結実質赤字比率に係る赤字・黒字の構成分析!C$39)</f>
        <v>農業集落排水事業特別会計</v>
      </c>
      <c r="B31" s="169" t="e">
        <f>IF(ROUND(VALUE(SUBSTITUTE(連結実質赤字比率に係る赤字・黒字の構成分析!F$39,"▲", "-")), 2) &lt; 0, ABS(ROUND(VALUE(SUBSTITUTE(連結実質赤字比率に係る赤字・黒字の構成分析!F$39,"▲", "-")), 2)), NA())</f>
        <v>#N/A</v>
      </c>
      <c r="C31" s="169">
        <f>IF(ROUND(VALUE(SUBSTITUTE(連結実質赤字比率に係る赤字・黒字の構成分析!F$39,"▲", "-")), 2) &gt;= 0, ABS(ROUND(VALUE(SUBSTITUTE(連結実質赤字比率に係る赤字・黒字の構成分析!F$39,"▲", "-")), 2)), NA())</f>
        <v>0.01</v>
      </c>
      <c r="D31" s="169" t="e">
        <f>IF(ROUND(VALUE(SUBSTITUTE(連結実質赤字比率に係る赤字・黒字の構成分析!G$39,"▲", "-")), 2) &lt; 0, ABS(ROUND(VALUE(SUBSTITUTE(連結実質赤字比率に係る赤字・黒字の構成分析!G$39,"▲", "-")), 2)), NA())</f>
        <v>#N/A</v>
      </c>
      <c r="E31" s="169">
        <f>IF(ROUND(VALUE(SUBSTITUTE(連結実質赤字比率に係る赤字・黒字の構成分析!G$39,"▲", "-")), 2) &gt;= 0, ABS(ROUND(VALUE(SUBSTITUTE(連結実質赤字比率に係る赤字・黒字の構成分析!G$39,"▲", "-")), 2)), NA())</f>
        <v>0</v>
      </c>
      <c r="F31" s="169" t="e">
        <f>IF(ROUND(VALUE(SUBSTITUTE(連結実質赤字比率に係る赤字・黒字の構成分析!H$39,"▲", "-")), 2) &lt; 0, ABS(ROUND(VALUE(SUBSTITUTE(連結実質赤字比率に係る赤字・黒字の構成分析!H$39,"▲", "-")), 2)), NA())</f>
        <v>#N/A</v>
      </c>
      <c r="G31" s="169">
        <f>IF(ROUND(VALUE(SUBSTITUTE(連結実質赤字比率に係る赤字・黒字の構成分析!H$39,"▲", "-")), 2) &gt;= 0, ABS(ROUND(VALUE(SUBSTITUTE(連結実質赤字比率に係る赤字・黒字の構成分析!H$39,"▲", "-")), 2)), NA())</f>
        <v>0.03</v>
      </c>
      <c r="H31" s="169" t="e">
        <f>IF(ROUND(VALUE(SUBSTITUTE(連結実質赤字比率に係る赤字・黒字の構成分析!I$39,"▲", "-")), 2) &lt; 0, ABS(ROUND(VALUE(SUBSTITUTE(連結実質赤字比率に係る赤字・黒字の構成分析!I$39,"▲", "-")), 2)), NA())</f>
        <v>#N/A</v>
      </c>
      <c r="I31" s="169">
        <f>IF(ROUND(VALUE(SUBSTITUTE(連結実質赤字比率に係る赤字・黒字の構成分析!I$39,"▲", "-")), 2) &gt;= 0, ABS(ROUND(VALUE(SUBSTITUTE(連結実質赤字比率に係る赤字・黒字の構成分析!I$39,"▲", "-")), 2)), NA())</f>
        <v>0.06</v>
      </c>
      <c r="J31" s="169" t="e">
        <f>IF(ROUND(VALUE(SUBSTITUTE(連結実質赤字比率に係る赤字・黒字の構成分析!J$39,"▲", "-")), 2) &lt; 0, ABS(ROUND(VALUE(SUBSTITUTE(連結実質赤字比率に係る赤字・黒字の構成分析!J$39,"▲", "-")), 2)), NA())</f>
        <v>#N/A</v>
      </c>
      <c r="K31" s="169">
        <f>IF(ROUND(VALUE(SUBSTITUTE(連結実質赤字比率に係る赤字・黒字の構成分析!J$39,"▲", "-")), 2) &gt;= 0, ABS(ROUND(VALUE(SUBSTITUTE(連結実質赤字比率に係る赤字・黒字の構成分析!J$39,"▲", "-")), 2)), NA())</f>
        <v>0.1</v>
      </c>
    </row>
    <row r="32" spans="1:11" x14ac:dyDescent="0.15">
      <c r="A32" s="169" t="str">
        <f>IF(連結実質赤字比率に係る赤字・黒字の構成分析!C$38="",NA(),連結実質赤字比率に係る赤字・黒字の構成分析!C$38)</f>
        <v>国民健康保険事業特別会計</v>
      </c>
      <c r="B32" s="169" t="e">
        <f>IF(ROUND(VALUE(SUBSTITUTE(連結実質赤字比率に係る赤字・黒字の構成分析!F$38,"▲", "-")), 2) &lt; 0, ABS(ROUND(VALUE(SUBSTITUTE(連結実質赤字比率に係る赤字・黒字の構成分析!F$38,"▲", "-")), 2)), NA())</f>
        <v>#N/A</v>
      </c>
      <c r="C32" s="169">
        <f>IF(ROUND(VALUE(SUBSTITUTE(連結実質赤字比率に係る赤字・黒字の構成分析!F$38,"▲", "-")), 2) &gt;= 0, ABS(ROUND(VALUE(SUBSTITUTE(連結実質赤字比率に係る赤字・黒字の構成分析!F$38,"▲", "-")), 2)), NA())</f>
        <v>0.18</v>
      </c>
      <c r="D32" s="169" t="e">
        <f>IF(ROUND(VALUE(SUBSTITUTE(連結実質赤字比率に係る赤字・黒字の構成分析!G$38,"▲", "-")), 2) &lt; 0, ABS(ROUND(VALUE(SUBSTITUTE(連結実質赤字比率に係る赤字・黒字の構成分析!G$38,"▲", "-")), 2)), NA())</f>
        <v>#N/A</v>
      </c>
      <c r="E32" s="169">
        <f>IF(ROUND(VALUE(SUBSTITUTE(連結実質赤字比率に係る赤字・黒字の構成分析!G$38,"▲", "-")), 2) &gt;= 0, ABS(ROUND(VALUE(SUBSTITUTE(連結実質赤字比率に係る赤字・黒字の構成分析!G$38,"▲", "-")), 2)), NA())</f>
        <v>0.27</v>
      </c>
      <c r="F32" s="169" t="e">
        <f>IF(ROUND(VALUE(SUBSTITUTE(連結実質赤字比率に係る赤字・黒字の構成分析!H$38,"▲", "-")), 2) &lt; 0, ABS(ROUND(VALUE(SUBSTITUTE(連結実質赤字比率に係る赤字・黒字の構成分析!H$38,"▲", "-")), 2)), NA())</f>
        <v>#N/A</v>
      </c>
      <c r="G32" s="169">
        <f>IF(ROUND(VALUE(SUBSTITUTE(連結実質赤字比率に係る赤字・黒字の構成分析!H$38,"▲", "-")), 2) &gt;= 0, ABS(ROUND(VALUE(SUBSTITUTE(連結実質赤字比率に係る赤字・黒字の構成分析!H$38,"▲", "-")), 2)), NA())</f>
        <v>0.49</v>
      </c>
      <c r="H32" s="169" t="e">
        <f>IF(ROUND(VALUE(SUBSTITUTE(連結実質赤字比率に係る赤字・黒字の構成分析!I$38,"▲", "-")), 2) &lt; 0, ABS(ROUND(VALUE(SUBSTITUTE(連結実質赤字比率に係る赤字・黒字の構成分析!I$38,"▲", "-")), 2)), NA())</f>
        <v>#N/A</v>
      </c>
      <c r="I32" s="169">
        <f>IF(ROUND(VALUE(SUBSTITUTE(連結実質赤字比率に係る赤字・黒字の構成分析!I$38,"▲", "-")), 2) &gt;= 0, ABS(ROUND(VALUE(SUBSTITUTE(連結実質赤字比率に係る赤字・黒字の構成分析!I$38,"▲", "-")), 2)), NA())</f>
        <v>0.11</v>
      </c>
      <c r="J32" s="169" t="e">
        <f>IF(ROUND(VALUE(SUBSTITUTE(連結実質赤字比率に係る赤字・黒字の構成分析!J$38,"▲", "-")), 2) &lt; 0, ABS(ROUND(VALUE(SUBSTITUTE(連結実質赤字比率に係る赤字・黒字の構成分析!J$38,"▲", "-")), 2)), NA())</f>
        <v>#N/A</v>
      </c>
      <c r="K32" s="169">
        <f>IF(ROUND(VALUE(SUBSTITUTE(連結実質赤字比率に係る赤字・黒字の構成分析!J$38,"▲", "-")), 2) &gt;= 0, ABS(ROUND(VALUE(SUBSTITUTE(連結実質赤字比率に係る赤字・黒字の構成分析!J$38,"▲", "-")), 2)), NA())</f>
        <v>0.53</v>
      </c>
    </row>
    <row r="33" spans="1:16" x14ac:dyDescent="0.15">
      <c r="A33" s="169" t="str">
        <f>IF(連結実質赤字比率に係る赤字・黒字の構成分析!C$37="",NA(),連結実質赤字比率に係る赤字・黒字の構成分析!C$37)</f>
        <v>介護保険事業特別会計</v>
      </c>
      <c r="B33" s="169" t="e">
        <f>IF(ROUND(VALUE(SUBSTITUTE(連結実質赤字比率に係る赤字・黒字の構成分析!F$37,"▲", "-")), 2) &lt; 0, ABS(ROUND(VALUE(SUBSTITUTE(連結実質赤字比率に係る赤字・黒字の構成分析!F$37,"▲", "-")), 2)), NA())</f>
        <v>#N/A</v>
      </c>
      <c r="C33" s="169">
        <f>IF(ROUND(VALUE(SUBSTITUTE(連結実質赤字比率に係る赤字・黒字の構成分析!F$37,"▲", "-")), 2) &gt;= 0, ABS(ROUND(VALUE(SUBSTITUTE(連結実質赤字比率に係る赤字・黒字の構成分析!F$37,"▲", "-")), 2)), NA())</f>
        <v>0.42</v>
      </c>
      <c r="D33" s="169" t="e">
        <f>IF(ROUND(VALUE(SUBSTITUTE(連結実質赤字比率に係る赤字・黒字の構成分析!G$37,"▲", "-")), 2) &lt; 0, ABS(ROUND(VALUE(SUBSTITUTE(連結実質赤字比率に係る赤字・黒字の構成分析!G$37,"▲", "-")), 2)), NA())</f>
        <v>#N/A</v>
      </c>
      <c r="E33" s="169">
        <f>IF(ROUND(VALUE(SUBSTITUTE(連結実質赤字比率に係る赤字・黒字の構成分析!G$37,"▲", "-")), 2) &gt;= 0, ABS(ROUND(VALUE(SUBSTITUTE(連結実質赤字比率に係る赤字・黒字の構成分析!G$37,"▲", "-")), 2)), NA())</f>
        <v>0.39</v>
      </c>
      <c r="F33" s="169" t="e">
        <f>IF(ROUND(VALUE(SUBSTITUTE(連結実質赤字比率に係る赤字・黒字の構成分析!H$37,"▲", "-")), 2) &lt; 0, ABS(ROUND(VALUE(SUBSTITUTE(連結実質赤字比率に係る赤字・黒字の構成分析!H$37,"▲", "-")), 2)), NA())</f>
        <v>#N/A</v>
      </c>
      <c r="G33" s="169">
        <f>IF(ROUND(VALUE(SUBSTITUTE(連結実質赤字比率に係る赤字・黒字の構成分析!H$37,"▲", "-")), 2) &gt;= 0, ABS(ROUND(VALUE(SUBSTITUTE(連結実質赤字比率に係る赤字・黒字の構成分析!H$37,"▲", "-")), 2)), NA())</f>
        <v>0.6</v>
      </c>
      <c r="H33" s="169" t="e">
        <f>IF(ROUND(VALUE(SUBSTITUTE(連結実質赤字比率に係る赤字・黒字の構成分析!I$37,"▲", "-")), 2) &lt; 0, ABS(ROUND(VALUE(SUBSTITUTE(連結実質赤字比率に係る赤字・黒字の構成分析!I$37,"▲", "-")), 2)), NA())</f>
        <v>#N/A</v>
      </c>
      <c r="I33" s="169">
        <f>IF(ROUND(VALUE(SUBSTITUTE(連結実質赤字比率に係る赤字・黒字の構成分析!I$37,"▲", "-")), 2) &gt;= 0, ABS(ROUND(VALUE(SUBSTITUTE(連結実質赤字比率に係る赤字・黒字の構成分析!I$37,"▲", "-")), 2)), NA())</f>
        <v>0.69</v>
      </c>
      <c r="J33" s="169" t="e">
        <f>IF(ROUND(VALUE(SUBSTITUTE(連結実質赤字比率に係る赤字・黒字の構成分析!J$37,"▲", "-")), 2) &lt; 0, ABS(ROUND(VALUE(SUBSTITUTE(連結実質赤字比率に係る赤字・黒字の構成分析!J$37,"▲", "-")), 2)), NA())</f>
        <v>#N/A</v>
      </c>
      <c r="K33" s="169">
        <f>IF(ROUND(VALUE(SUBSTITUTE(連結実質赤字比率に係る赤字・黒字の構成分析!J$37,"▲", "-")), 2) &gt;= 0, ABS(ROUND(VALUE(SUBSTITUTE(連結実質赤字比率に係る赤字・黒字の構成分析!J$37,"▲", "-")), 2)), NA())</f>
        <v>0.57999999999999996</v>
      </c>
    </row>
    <row r="34" spans="1:16" x14ac:dyDescent="0.15">
      <c r="A34" s="169" t="str">
        <f>IF(連結実質赤字比率に係る赤字・黒字の構成分析!C$36="",NA(),連結実質赤字比率に係る赤字・黒字の構成分析!C$36)</f>
        <v>水道事業会計</v>
      </c>
      <c r="B34" s="169" t="e">
        <f>IF(ROUND(VALUE(SUBSTITUTE(連結実質赤字比率に係る赤字・黒字の構成分析!F$36,"▲", "-")), 2) &lt; 0, ABS(ROUND(VALUE(SUBSTITUTE(連結実質赤字比率に係る赤字・黒字の構成分析!F$36,"▲", "-")), 2)), NA())</f>
        <v>#N/A</v>
      </c>
      <c r="C34" s="169">
        <f>IF(ROUND(VALUE(SUBSTITUTE(連結実質赤字比率に係る赤字・黒字の構成分析!F$36,"▲", "-")), 2) &gt;= 0, ABS(ROUND(VALUE(SUBSTITUTE(連結実質赤字比率に係る赤字・黒字の構成分析!F$36,"▲", "-")), 2)), NA())</f>
        <v>3.39</v>
      </c>
      <c r="D34" s="169" t="e">
        <f>IF(ROUND(VALUE(SUBSTITUTE(連結実質赤字比率に係る赤字・黒字の構成分析!G$36,"▲", "-")), 2) &lt; 0, ABS(ROUND(VALUE(SUBSTITUTE(連結実質赤字比率に係る赤字・黒字の構成分析!G$36,"▲", "-")), 2)), NA())</f>
        <v>#N/A</v>
      </c>
      <c r="E34" s="169">
        <f>IF(ROUND(VALUE(SUBSTITUTE(連結実質赤字比率に係る赤字・黒字の構成分析!G$36,"▲", "-")), 2) &gt;= 0, ABS(ROUND(VALUE(SUBSTITUTE(連結実質赤字比率に係る赤字・黒字の構成分析!G$36,"▲", "-")), 2)), NA())</f>
        <v>3.54</v>
      </c>
      <c r="F34" s="169" t="e">
        <f>IF(ROUND(VALUE(SUBSTITUTE(連結実質赤字比率に係る赤字・黒字の構成分析!H$36,"▲", "-")), 2) &lt; 0, ABS(ROUND(VALUE(SUBSTITUTE(連結実質赤字比率に係る赤字・黒字の構成分析!H$36,"▲", "-")), 2)), NA())</f>
        <v>#N/A</v>
      </c>
      <c r="G34" s="169">
        <f>IF(ROUND(VALUE(SUBSTITUTE(連結実質赤字比率に係る赤字・黒字の構成分析!H$36,"▲", "-")), 2) &gt;= 0, ABS(ROUND(VALUE(SUBSTITUTE(連結実質赤字比率に係る赤字・黒字の構成分析!H$36,"▲", "-")), 2)), NA())</f>
        <v>3.49</v>
      </c>
      <c r="H34" s="169" t="e">
        <f>IF(ROUND(VALUE(SUBSTITUTE(連結実質赤字比率に係る赤字・黒字の構成分析!I$36,"▲", "-")), 2) &lt; 0, ABS(ROUND(VALUE(SUBSTITUTE(連結実質赤字比率に係る赤字・黒字の構成分析!I$36,"▲", "-")), 2)), NA())</f>
        <v>#N/A</v>
      </c>
      <c r="I34" s="169">
        <f>IF(ROUND(VALUE(SUBSTITUTE(連結実質赤字比率に係る赤字・黒字の構成分析!I$36,"▲", "-")), 2) &gt;= 0, ABS(ROUND(VALUE(SUBSTITUTE(連結実質赤字比率に係る赤字・黒字の構成分析!I$36,"▲", "-")), 2)), NA())</f>
        <v>3.28</v>
      </c>
      <c r="J34" s="169" t="e">
        <f>IF(ROUND(VALUE(SUBSTITUTE(連結実質赤字比率に係る赤字・黒字の構成分析!J$36,"▲", "-")), 2) &lt; 0, ABS(ROUND(VALUE(SUBSTITUTE(連結実質赤字比率に係る赤字・黒字の構成分析!J$36,"▲", "-")), 2)), NA())</f>
        <v>#N/A</v>
      </c>
      <c r="K34" s="169">
        <f>IF(ROUND(VALUE(SUBSTITUTE(連結実質赤字比率に係る赤字・黒字の構成分析!J$36,"▲", "-")), 2) &gt;= 0, ABS(ROUND(VALUE(SUBSTITUTE(連結実質赤字比率に係る赤字・黒字の構成分析!J$36,"▲", "-")), 2)), NA())</f>
        <v>3</v>
      </c>
    </row>
    <row r="35" spans="1:16" x14ac:dyDescent="0.15">
      <c r="A35" s="169" t="str">
        <f>IF(連結実質赤字比率に係る赤字・黒字の構成分析!C$35="",NA(),連結実質赤字比率に係る赤字・黒字の構成分析!C$35)</f>
        <v>下水道事業特別会計</v>
      </c>
      <c r="B35" s="169" t="e">
        <f>IF(ROUND(VALUE(SUBSTITUTE(連結実質赤字比率に係る赤字・黒字の構成分析!F$35,"▲", "-")), 2) &lt; 0, ABS(ROUND(VALUE(SUBSTITUTE(連結実質赤字比率に係る赤字・黒字の構成分析!F$35,"▲", "-")), 2)), NA())</f>
        <v>#N/A</v>
      </c>
      <c r="C35" s="169">
        <f>IF(ROUND(VALUE(SUBSTITUTE(連結実質赤字比率に係る赤字・黒字の構成分析!F$35,"▲", "-")), 2) &gt;= 0, ABS(ROUND(VALUE(SUBSTITUTE(連結実質赤字比率に係る赤字・黒字の構成分析!F$35,"▲", "-")), 2)), NA())</f>
        <v>0.16</v>
      </c>
      <c r="D35" s="169" t="e">
        <f>IF(ROUND(VALUE(SUBSTITUTE(連結実質赤字比率に係る赤字・黒字の構成分析!G$35,"▲", "-")), 2) &lt; 0, ABS(ROUND(VALUE(SUBSTITUTE(連結実質赤字比率に係る赤字・黒字の構成分析!G$35,"▲", "-")), 2)), NA())</f>
        <v>#N/A</v>
      </c>
      <c r="E35" s="169">
        <f>IF(ROUND(VALUE(SUBSTITUTE(連結実質赤字比率に係る赤字・黒字の構成分析!G$35,"▲", "-")), 2) &gt;= 0, ABS(ROUND(VALUE(SUBSTITUTE(連結実質赤字比率に係る赤字・黒字の構成分析!G$35,"▲", "-")), 2)), NA())</f>
        <v>0.28999999999999998</v>
      </c>
      <c r="F35" s="169" t="e">
        <f>IF(ROUND(VALUE(SUBSTITUTE(連結実質赤字比率に係る赤字・黒字の構成分析!H$35,"▲", "-")), 2) &lt; 0, ABS(ROUND(VALUE(SUBSTITUTE(連結実質赤字比率に係る赤字・黒字の構成分析!H$35,"▲", "-")), 2)), NA())</f>
        <v>#N/A</v>
      </c>
      <c r="G35" s="169">
        <f>IF(ROUND(VALUE(SUBSTITUTE(連結実質赤字比率に係る赤字・黒字の構成分析!H$35,"▲", "-")), 2) &gt;= 0, ABS(ROUND(VALUE(SUBSTITUTE(連結実質赤字比率に係る赤字・黒字の構成分析!H$35,"▲", "-")), 2)), NA())</f>
        <v>0.15</v>
      </c>
      <c r="H35" s="169" t="e">
        <f>IF(ROUND(VALUE(SUBSTITUTE(連結実質赤字比率に係る赤字・黒字の構成分析!I$35,"▲", "-")), 2) &lt; 0, ABS(ROUND(VALUE(SUBSTITUTE(連結実質赤字比率に係る赤字・黒字の構成分析!I$35,"▲", "-")), 2)), NA())</f>
        <v>#N/A</v>
      </c>
      <c r="I35" s="169">
        <f>IF(ROUND(VALUE(SUBSTITUTE(連結実質赤字比率に係る赤字・黒字の構成分析!I$35,"▲", "-")), 2) &gt;= 0, ABS(ROUND(VALUE(SUBSTITUTE(連結実質赤字比率に係る赤字・黒字の構成分析!I$35,"▲", "-")), 2)), NA())</f>
        <v>0.05</v>
      </c>
      <c r="J35" s="169" t="e">
        <f>IF(ROUND(VALUE(SUBSTITUTE(連結実質赤字比率に係る赤字・黒字の構成分析!J$35,"▲", "-")), 2) &lt; 0, ABS(ROUND(VALUE(SUBSTITUTE(連結実質赤字比率に係る赤字・黒字の構成分析!J$35,"▲", "-")), 2)), NA())</f>
        <v>#N/A</v>
      </c>
      <c r="K35" s="169">
        <f>IF(ROUND(VALUE(SUBSTITUTE(連結実質赤字比率に係る赤字・黒字の構成分析!J$35,"▲", "-")), 2) &gt;= 0, ABS(ROUND(VALUE(SUBSTITUTE(連結実質赤字比率に係る赤字・黒字の構成分析!J$35,"▲", "-")), 2)), NA())</f>
        <v>3.08</v>
      </c>
    </row>
    <row r="36" spans="1:16" x14ac:dyDescent="0.15">
      <c r="A36" s="169" t="str">
        <f>IF(連結実質赤字比率に係る赤字・黒字の構成分析!C$34="",NA(),連結実質赤字比率に係る赤字・黒字の構成分析!C$34)</f>
        <v>一般会計</v>
      </c>
      <c r="B36" s="169" t="e">
        <f>IF(ROUND(VALUE(SUBSTITUTE(連結実質赤字比率に係る赤字・黒字の構成分析!F$34,"▲", "-")), 2) &lt; 0, ABS(ROUND(VALUE(SUBSTITUTE(連結実質赤字比率に係る赤字・黒字の構成分析!F$34,"▲", "-")), 2)), NA())</f>
        <v>#N/A</v>
      </c>
      <c r="C36" s="169">
        <f>IF(ROUND(VALUE(SUBSTITUTE(連結実質赤字比率に係る赤字・黒字の構成分析!F$34,"▲", "-")), 2) &gt;= 0, ABS(ROUND(VALUE(SUBSTITUTE(連結実質赤字比率に係る赤字・黒字の構成分析!F$34,"▲", "-")), 2)), NA())</f>
        <v>4.13</v>
      </c>
      <c r="D36" s="169" t="e">
        <f>IF(ROUND(VALUE(SUBSTITUTE(連結実質赤字比率に係る赤字・黒字の構成分析!G$34,"▲", "-")), 2) &lt; 0, ABS(ROUND(VALUE(SUBSTITUTE(連結実質赤字比率に係る赤字・黒字の構成分析!G$34,"▲", "-")), 2)), NA())</f>
        <v>#N/A</v>
      </c>
      <c r="E36" s="169">
        <f>IF(ROUND(VALUE(SUBSTITUTE(連結実質赤字比率に係る赤字・黒字の構成分析!G$34,"▲", "-")), 2) &gt;= 0, ABS(ROUND(VALUE(SUBSTITUTE(連結実質赤字比率に係る赤字・黒字の構成分析!G$34,"▲", "-")), 2)), NA())</f>
        <v>2.44</v>
      </c>
      <c r="F36" s="169" t="e">
        <f>IF(ROUND(VALUE(SUBSTITUTE(連結実質赤字比率に係る赤字・黒字の構成分析!H$34,"▲", "-")), 2) &lt; 0, ABS(ROUND(VALUE(SUBSTITUTE(連結実質赤字比率に係る赤字・黒字の構成分析!H$34,"▲", "-")), 2)), NA())</f>
        <v>#N/A</v>
      </c>
      <c r="G36" s="169">
        <f>IF(ROUND(VALUE(SUBSTITUTE(連結実質赤字比率に係る赤字・黒字の構成分析!H$34,"▲", "-")), 2) &gt;= 0, ABS(ROUND(VALUE(SUBSTITUTE(連結実質赤字比率に係る赤字・黒字の構成分析!H$34,"▲", "-")), 2)), NA())</f>
        <v>4.3</v>
      </c>
      <c r="H36" s="169" t="e">
        <f>IF(ROUND(VALUE(SUBSTITUTE(連結実質赤字比率に係る赤字・黒字の構成分析!I$34,"▲", "-")), 2) &lt; 0, ABS(ROUND(VALUE(SUBSTITUTE(連結実質赤字比率に係る赤字・黒字の構成分析!I$34,"▲", "-")), 2)), NA())</f>
        <v>#N/A</v>
      </c>
      <c r="I36" s="169">
        <f>IF(ROUND(VALUE(SUBSTITUTE(連結実質赤字比率に係る赤字・黒字の構成分析!I$34,"▲", "-")), 2) &gt;= 0, ABS(ROUND(VALUE(SUBSTITUTE(連結実質赤字比率に係る赤字・黒字の構成分析!I$34,"▲", "-")), 2)), NA())</f>
        <v>8.2100000000000009</v>
      </c>
      <c r="J36" s="169" t="e">
        <f>IF(ROUND(VALUE(SUBSTITUTE(連結実質赤字比率に係る赤字・黒字の構成分析!J$34,"▲", "-")), 2) &lt; 0, ABS(ROUND(VALUE(SUBSTITUTE(連結実質赤字比率に係る赤字・黒字の構成分析!J$34,"▲", "-")), 2)), NA())</f>
        <v>#N/A</v>
      </c>
      <c r="K36" s="169">
        <f>IF(ROUND(VALUE(SUBSTITUTE(連結実質赤字比率に係る赤字・黒字の構成分析!J$34,"▲", "-")), 2) &gt;= 0, ABS(ROUND(VALUE(SUBSTITUTE(連結実質赤字比率に係る赤字・黒字の構成分析!J$34,"▲", "-")), 2)), NA())</f>
        <v>7.45</v>
      </c>
    </row>
    <row r="39" spans="1:16" x14ac:dyDescent="0.15">
      <c r="A39" s="142" t="s">
        <v>58</v>
      </c>
    </row>
    <row r="40" spans="1:16" x14ac:dyDescent="0.15">
      <c r="A40" s="170"/>
      <c r="B40" s="170" t="str">
        <f>'実質公債費比率（分子）の構造'!K$44</f>
        <v>R01</v>
      </c>
      <c r="C40" s="170"/>
      <c r="D40" s="170"/>
      <c r="E40" s="170" t="str">
        <f>'実質公債費比率（分子）の構造'!L$44</f>
        <v>R02</v>
      </c>
      <c r="F40" s="170"/>
      <c r="G40" s="170"/>
      <c r="H40" s="170" t="str">
        <f>'実質公債費比率（分子）の構造'!M$44</f>
        <v>R03</v>
      </c>
      <c r="I40" s="170"/>
      <c r="J40" s="170"/>
      <c r="K40" s="170" t="str">
        <f>'実質公債費比率（分子）の構造'!N$44</f>
        <v>R04</v>
      </c>
      <c r="L40" s="170"/>
      <c r="M40" s="170"/>
      <c r="N40" s="170" t="str">
        <f>'実質公債費比率（分子）の構造'!O$44</f>
        <v>R05</v>
      </c>
      <c r="O40" s="170"/>
      <c r="P40" s="170"/>
    </row>
    <row r="41" spans="1:16" x14ac:dyDescent="0.15">
      <c r="A41" s="170"/>
      <c r="B41" s="170" t="s">
        <v>59</v>
      </c>
      <c r="C41" s="170"/>
      <c r="D41" s="170" t="s">
        <v>60</v>
      </c>
      <c r="E41" s="170" t="s">
        <v>59</v>
      </c>
      <c r="F41" s="170"/>
      <c r="G41" s="170" t="s">
        <v>60</v>
      </c>
      <c r="H41" s="170" t="s">
        <v>59</v>
      </c>
      <c r="I41" s="170"/>
      <c r="J41" s="170" t="s">
        <v>60</v>
      </c>
      <c r="K41" s="170" t="s">
        <v>59</v>
      </c>
      <c r="L41" s="170"/>
      <c r="M41" s="170" t="s">
        <v>60</v>
      </c>
      <c r="N41" s="170" t="s">
        <v>59</v>
      </c>
      <c r="O41" s="170"/>
      <c r="P41" s="170" t="s">
        <v>60</v>
      </c>
    </row>
    <row r="42" spans="1:16" x14ac:dyDescent="0.15">
      <c r="A42" s="170" t="s">
        <v>61</v>
      </c>
      <c r="B42" s="170"/>
      <c r="C42" s="170"/>
      <c r="D42" s="170">
        <f>'実質公債費比率（分子）の構造'!K$52</f>
        <v>1737</v>
      </c>
      <c r="E42" s="170"/>
      <c r="F42" s="170"/>
      <c r="G42" s="170">
        <f>'実質公債費比率（分子）の構造'!L$52</f>
        <v>1538</v>
      </c>
      <c r="H42" s="170"/>
      <c r="I42" s="170"/>
      <c r="J42" s="170">
        <f>'実質公債費比率（分子）の構造'!M$52</f>
        <v>1582</v>
      </c>
      <c r="K42" s="170"/>
      <c r="L42" s="170"/>
      <c r="M42" s="170">
        <f>'実質公債費比率（分子）の構造'!N$52</f>
        <v>1578</v>
      </c>
      <c r="N42" s="170"/>
      <c r="O42" s="170"/>
      <c r="P42" s="170">
        <f>'実質公債費比率（分子）の構造'!O$52</f>
        <v>1596</v>
      </c>
    </row>
    <row r="43" spans="1:16" x14ac:dyDescent="0.15">
      <c r="A43" s="170" t="s">
        <v>16</v>
      </c>
      <c r="B43" s="170">
        <f>'実質公債費比率（分子）の構造'!K$51</f>
        <v>2</v>
      </c>
      <c r="C43" s="170"/>
      <c r="D43" s="170"/>
      <c r="E43" s="170">
        <f>'実質公債費比率（分子）の構造'!L$51</f>
        <v>2</v>
      </c>
      <c r="F43" s="170"/>
      <c r="G43" s="170"/>
      <c r="H43" s="170" t="str">
        <f>'実質公債費比率（分子）の構造'!M$51</f>
        <v>-</v>
      </c>
      <c r="I43" s="170"/>
      <c r="J43" s="170"/>
      <c r="K43" s="170">
        <f>'実質公債費比率（分子）の構造'!N$51</f>
        <v>3</v>
      </c>
      <c r="L43" s="170"/>
      <c r="M43" s="170"/>
      <c r="N43" s="170">
        <f>'実質公債費比率（分子）の構造'!O$51</f>
        <v>2</v>
      </c>
      <c r="O43" s="170"/>
      <c r="P43" s="170"/>
    </row>
    <row r="44" spans="1:16" x14ac:dyDescent="0.15">
      <c r="A44" s="170" t="s">
        <v>62</v>
      </c>
      <c r="B44" s="170">
        <f>'実質公債費比率（分子）の構造'!K$50</f>
        <v>3</v>
      </c>
      <c r="C44" s="170"/>
      <c r="D44" s="170"/>
      <c r="E44" s="170">
        <f>'実質公債費比率（分子）の構造'!L$50</f>
        <v>3</v>
      </c>
      <c r="F44" s="170"/>
      <c r="G44" s="170"/>
      <c r="H44" s="170">
        <f>'実質公債費比率（分子）の構造'!M$50</f>
        <v>3</v>
      </c>
      <c r="I44" s="170"/>
      <c r="J44" s="170"/>
      <c r="K44" s="170" t="str">
        <f>'実質公債費比率（分子）の構造'!N$50</f>
        <v>-</v>
      </c>
      <c r="L44" s="170"/>
      <c r="M44" s="170"/>
      <c r="N44" s="170" t="str">
        <f>'実質公債費比率（分子）の構造'!O$50</f>
        <v>-</v>
      </c>
      <c r="O44" s="170"/>
      <c r="P44" s="170"/>
    </row>
    <row r="45" spans="1:16" x14ac:dyDescent="0.15">
      <c r="A45" s="170" t="s">
        <v>63</v>
      </c>
      <c r="B45" s="170">
        <f>'実質公債費比率（分子）の構造'!K$49</f>
        <v>671</v>
      </c>
      <c r="C45" s="170"/>
      <c r="D45" s="170"/>
      <c r="E45" s="170">
        <f>'実質公債費比率（分子）の構造'!L$49</f>
        <v>595</v>
      </c>
      <c r="F45" s="170"/>
      <c r="G45" s="170"/>
      <c r="H45" s="170">
        <f>'実質公債費比率（分子）の構造'!M$49</f>
        <v>589</v>
      </c>
      <c r="I45" s="170"/>
      <c r="J45" s="170"/>
      <c r="K45" s="170">
        <f>'実質公債費比率（分子）の構造'!N$49</f>
        <v>604</v>
      </c>
      <c r="L45" s="170"/>
      <c r="M45" s="170"/>
      <c r="N45" s="170">
        <f>'実質公債費比率（分子）の構造'!O$49</f>
        <v>651</v>
      </c>
      <c r="O45" s="170"/>
      <c r="P45" s="170"/>
    </row>
    <row r="46" spans="1:16" x14ac:dyDescent="0.15">
      <c r="A46" s="170" t="s">
        <v>64</v>
      </c>
      <c r="B46" s="170">
        <f>'実質公債費比率（分子）の構造'!K$48</f>
        <v>343</v>
      </c>
      <c r="C46" s="170"/>
      <c r="D46" s="170"/>
      <c r="E46" s="170">
        <f>'実質公債費比率（分子）の構造'!L$48</f>
        <v>322</v>
      </c>
      <c r="F46" s="170"/>
      <c r="G46" s="170"/>
      <c r="H46" s="170">
        <f>'実質公債費比率（分子）の構造'!M$48</f>
        <v>329</v>
      </c>
      <c r="I46" s="170"/>
      <c r="J46" s="170"/>
      <c r="K46" s="170">
        <f>'実質公債費比率（分子）の構造'!N$48</f>
        <v>326</v>
      </c>
      <c r="L46" s="170"/>
      <c r="M46" s="170"/>
      <c r="N46" s="170">
        <f>'実質公債費比率（分子）の構造'!O$48</f>
        <v>282</v>
      </c>
      <c r="O46" s="170"/>
      <c r="P46" s="170"/>
    </row>
    <row r="47" spans="1:16" x14ac:dyDescent="0.15">
      <c r="A47" s="170" t="s">
        <v>12</v>
      </c>
      <c r="B47" s="170" t="str">
        <f>'実質公債費比率（分子）の構造'!K$47</f>
        <v>-</v>
      </c>
      <c r="C47" s="170"/>
      <c r="D47" s="170"/>
      <c r="E47" s="170" t="str">
        <f>'実質公債費比率（分子）の構造'!L$47</f>
        <v>-</v>
      </c>
      <c r="F47" s="170"/>
      <c r="G47" s="170"/>
      <c r="H47" s="170" t="str">
        <f>'実質公債費比率（分子）の構造'!M$47</f>
        <v>-</v>
      </c>
      <c r="I47" s="170"/>
      <c r="J47" s="170"/>
      <c r="K47" s="170" t="str">
        <f>'実質公債費比率（分子）の構造'!N$47</f>
        <v>-</v>
      </c>
      <c r="L47" s="170"/>
      <c r="M47" s="170"/>
      <c r="N47" s="170" t="str">
        <f>'実質公債費比率（分子）の構造'!O$47</f>
        <v>-</v>
      </c>
      <c r="O47" s="170"/>
      <c r="P47" s="170"/>
    </row>
    <row r="48" spans="1:16" x14ac:dyDescent="0.15">
      <c r="A48" s="170" t="s">
        <v>65</v>
      </c>
      <c r="B48" s="170" t="str">
        <f>'実質公債費比率（分子）の構造'!K$46</f>
        <v>-</v>
      </c>
      <c r="C48" s="170"/>
      <c r="D48" s="170"/>
      <c r="E48" s="170" t="str">
        <f>'実質公債費比率（分子）の構造'!L$46</f>
        <v>-</v>
      </c>
      <c r="F48" s="170"/>
      <c r="G48" s="170"/>
      <c r="H48" s="170" t="str">
        <f>'実質公債費比率（分子）の構造'!M$46</f>
        <v>-</v>
      </c>
      <c r="I48" s="170"/>
      <c r="J48" s="170"/>
      <c r="K48" s="170" t="str">
        <f>'実質公債費比率（分子）の構造'!N$46</f>
        <v>-</v>
      </c>
      <c r="L48" s="170"/>
      <c r="M48" s="170"/>
      <c r="N48" s="170" t="str">
        <f>'実質公債費比率（分子）の構造'!O$46</f>
        <v>-</v>
      </c>
      <c r="O48" s="170"/>
      <c r="P48" s="170"/>
    </row>
    <row r="49" spans="1:16" x14ac:dyDescent="0.15">
      <c r="A49" s="170" t="s">
        <v>66</v>
      </c>
      <c r="B49" s="170">
        <f>'実質公債費比率（分子）の構造'!K$45</f>
        <v>1301</v>
      </c>
      <c r="C49" s="170"/>
      <c r="D49" s="170"/>
      <c r="E49" s="170">
        <f>'実質公債費比率（分子）の構造'!L$45</f>
        <v>1233</v>
      </c>
      <c r="F49" s="170"/>
      <c r="G49" s="170"/>
      <c r="H49" s="170">
        <f>'実質公債費比率（分子）の構造'!M$45</f>
        <v>1302</v>
      </c>
      <c r="I49" s="170"/>
      <c r="J49" s="170"/>
      <c r="K49" s="170">
        <f>'実質公債費比率（分子）の構造'!N$45</f>
        <v>1360</v>
      </c>
      <c r="L49" s="170"/>
      <c r="M49" s="170"/>
      <c r="N49" s="170">
        <f>'実質公債費比率（分子）の構造'!O$45</f>
        <v>1297</v>
      </c>
      <c r="O49" s="170"/>
      <c r="P49" s="170"/>
    </row>
    <row r="50" spans="1:16" x14ac:dyDescent="0.15">
      <c r="A50" s="170" t="s">
        <v>67</v>
      </c>
      <c r="B50" s="170" t="e">
        <f>NA()</f>
        <v>#N/A</v>
      </c>
      <c r="C50" s="170">
        <f>IF(ISNUMBER('実質公債費比率（分子）の構造'!K$53),'実質公債費比率（分子）の構造'!K$53,NA())</f>
        <v>583</v>
      </c>
      <c r="D50" s="170" t="e">
        <f>NA()</f>
        <v>#N/A</v>
      </c>
      <c r="E50" s="170" t="e">
        <f>NA()</f>
        <v>#N/A</v>
      </c>
      <c r="F50" s="170">
        <f>IF(ISNUMBER('実質公債費比率（分子）の構造'!L$53),'実質公債費比率（分子）の構造'!L$53,NA())</f>
        <v>617</v>
      </c>
      <c r="G50" s="170" t="e">
        <f>NA()</f>
        <v>#N/A</v>
      </c>
      <c r="H50" s="170" t="e">
        <f>NA()</f>
        <v>#N/A</v>
      </c>
      <c r="I50" s="170">
        <f>IF(ISNUMBER('実質公債費比率（分子）の構造'!M$53),'実質公債費比率（分子）の構造'!M$53,NA())</f>
        <v>641</v>
      </c>
      <c r="J50" s="170" t="e">
        <f>NA()</f>
        <v>#N/A</v>
      </c>
      <c r="K50" s="170" t="e">
        <f>NA()</f>
        <v>#N/A</v>
      </c>
      <c r="L50" s="170">
        <f>IF(ISNUMBER('実質公債費比率（分子）の構造'!N$53),'実質公債費比率（分子）の構造'!N$53,NA())</f>
        <v>715</v>
      </c>
      <c r="M50" s="170" t="e">
        <f>NA()</f>
        <v>#N/A</v>
      </c>
      <c r="N50" s="170" t="e">
        <f>NA()</f>
        <v>#N/A</v>
      </c>
      <c r="O50" s="170">
        <f>IF(ISNUMBER('実質公債費比率（分子）の構造'!O$53),'実質公債費比率（分子）の構造'!O$53,NA())</f>
        <v>636</v>
      </c>
      <c r="P50" s="170" t="e">
        <f>NA()</f>
        <v>#N/A</v>
      </c>
    </row>
    <row r="53" spans="1:16" x14ac:dyDescent="0.15">
      <c r="A53" s="142" t="s">
        <v>68</v>
      </c>
    </row>
    <row r="54" spans="1:16" x14ac:dyDescent="0.15">
      <c r="A54" s="169"/>
      <c r="B54" s="169" t="str">
        <f>'将来負担比率（分子）の構造'!I$40</f>
        <v>R01</v>
      </c>
      <c r="C54" s="169"/>
      <c r="D54" s="169"/>
      <c r="E54" s="169" t="str">
        <f>'将来負担比率（分子）の構造'!J$40</f>
        <v>R02</v>
      </c>
      <c r="F54" s="169"/>
      <c r="G54" s="169"/>
      <c r="H54" s="169" t="str">
        <f>'将来負担比率（分子）の構造'!K$40</f>
        <v>R03</v>
      </c>
      <c r="I54" s="169"/>
      <c r="J54" s="169"/>
      <c r="K54" s="169" t="str">
        <f>'将来負担比率（分子）の構造'!L$40</f>
        <v>R04</v>
      </c>
      <c r="L54" s="169"/>
      <c r="M54" s="169"/>
      <c r="N54" s="169" t="str">
        <f>'将来負担比率（分子）の構造'!M$40</f>
        <v>R05</v>
      </c>
      <c r="O54" s="169"/>
      <c r="P54" s="169"/>
    </row>
    <row r="55" spans="1:16" x14ac:dyDescent="0.15">
      <c r="A55" s="169"/>
      <c r="B55" s="169" t="s">
        <v>69</v>
      </c>
      <c r="C55" s="169"/>
      <c r="D55" s="169" t="s">
        <v>70</v>
      </c>
      <c r="E55" s="169" t="s">
        <v>69</v>
      </c>
      <c r="F55" s="169"/>
      <c r="G55" s="169" t="s">
        <v>70</v>
      </c>
      <c r="H55" s="169" t="s">
        <v>69</v>
      </c>
      <c r="I55" s="169"/>
      <c r="J55" s="169" t="s">
        <v>70</v>
      </c>
      <c r="K55" s="169" t="s">
        <v>69</v>
      </c>
      <c r="L55" s="169"/>
      <c r="M55" s="169" t="s">
        <v>70</v>
      </c>
      <c r="N55" s="169" t="s">
        <v>69</v>
      </c>
      <c r="O55" s="169"/>
      <c r="P55" s="169" t="s">
        <v>70</v>
      </c>
    </row>
    <row r="56" spans="1:16" x14ac:dyDescent="0.15">
      <c r="A56" s="169" t="s">
        <v>43</v>
      </c>
      <c r="B56" s="169"/>
      <c r="C56" s="169"/>
      <c r="D56" s="169">
        <f>'将来負担比率（分子）の構造'!I$52</f>
        <v>14625</v>
      </c>
      <c r="E56" s="169"/>
      <c r="F56" s="169"/>
      <c r="G56" s="169">
        <f>'将来負担比率（分子）の構造'!J$52</f>
        <v>14374</v>
      </c>
      <c r="H56" s="169"/>
      <c r="I56" s="169"/>
      <c r="J56" s="169">
        <f>'将来負担比率（分子）の構造'!K$52</f>
        <v>14065</v>
      </c>
      <c r="K56" s="169"/>
      <c r="L56" s="169"/>
      <c r="M56" s="169">
        <f>'将来負担比率（分子）の構造'!L$52</f>
        <v>14292</v>
      </c>
      <c r="N56" s="169"/>
      <c r="O56" s="169"/>
      <c r="P56" s="169">
        <f>'将来負担比率（分子）の構造'!M$52</f>
        <v>14338</v>
      </c>
    </row>
    <row r="57" spans="1:16" x14ac:dyDescent="0.15">
      <c r="A57" s="169" t="s">
        <v>42</v>
      </c>
      <c r="B57" s="169"/>
      <c r="C57" s="169"/>
      <c r="D57" s="169">
        <f>'将来負担比率（分子）の構造'!I$51</f>
        <v>349</v>
      </c>
      <c r="E57" s="169"/>
      <c r="F57" s="169"/>
      <c r="G57" s="169">
        <f>'将来負担比率（分子）の構造'!J$51</f>
        <v>337</v>
      </c>
      <c r="H57" s="169"/>
      <c r="I57" s="169"/>
      <c r="J57" s="169">
        <f>'将来負担比率（分子）の構造'!K$51</f>
        <v>334</v>
      </c>
      <c r="K57" s="169"/>
      <c r="L57" s="169"/>
      <c r="M57" s="169">
        <f>'将来負担比率（分子）の構造'!L$51</f>
        <v>295</v>
      </c>
      <c r="N57" s="169"/>
      <c r="O57" s="169"/>
      <c r="P57" s="169">
        <f>'将来負担比率（分子）の構造'!M$51</f>
        <v>252</v>
      </c>
    </row>
    <row r="58" spans="1:16" x14ac:dyDescent="0.15">
      <c r="A58" s="169" t="s">
        <v>41</v>
      </c>
      <c r="B58" s="169"/>
      <c r="C58" s="169"/>
      <c r="D58" s="169">
        <f>'将来負担比率（分子）の構造'!I$50</f>
        <v>1125</v>
      </c>
      <c r="E58" s="169"/>
      <c r="F58" s="169"/>
      <c r="G58" s="169">
        <f>'将来負担比率（分子）の構造'!J$50</f>
        <v>1104</v>
      </c>
      <c r="H58" s="169"/>
      <c r="I58" s="169"/>
      <c r="J58" s="169">
        <f>'将来負担比率（分子）の構造'!K$50</f>
        <v>1308</v>
      </c>
      <c r="K58" s="169"/>
      <c r="L58" s="169"/>
      <c r="M58" s="169">
        <f>'将来負担比率（分子）の構造'!L$50</f>
        <v>1055</v>
      </c>
      <c r="N58" s="169"/>
      <c r="O58" s="169"/>
      <c r="P58" s="169">
        <f>'将来負担比率（分子）の構造'!M$50</f>
        <v>1175</v>
      </c>
    </row>
    <row r="59" spans="1:16" x14ac:dyDescent="0.15">
      <c r="A59" s="169" t="s">
        <v>39</v>
      </c>
      <c r="B59" s="169" t="str">
        <f>'将来負担比率（分子）の構造'!I$49</f>
        <v>-</v>
      </c>
      <c r="C59" s="169"/>
      <c r="D59" s="169"/>
      <c r="E59" s="169" t="str">
        <f>'将来負担比率（分子）の構造'!J$49</f>
        <v>-</v>
      </c>
      <c r="F59" s="169"/>
      <c r="G59" s="169"/>
      <c r="H59" s="169" t="str">
        <f>'将来負担比率（分子）の構造'!K$49</f>
        <v>-</v>
      </c>
      <c r="I59" s="169"/>
      <c r="J59" s="169"/>
      <c r="K59" s="169" t="str">
        <f>'将来負担比率（分子）の構造'!L$49</f>
        <v>-</v>
      </c>
      <c r="L59" s="169"/>
      <c r="M59" s="169"/>
      <c r="N59" s="169" t="str">
        <f>'将来負担比率（分子）の構造'!M$49</f>
        <v>-</v>
      </c>
      <c r="O59" s="169"/>
      <c r="P59" s="169"/>
    </row>
    <row r="60" spans="1:16" x14ac:dyDescent="0.15">
      <c r="A60" s="169" t="s">
        <v>38</v>
      </c>
      <c r="B60" s="169" t="str">
        <f>'将来負担比率（分子）の構造'!I$48</f>
        <v>-</v>
      </c>
      <c r="C60" s="169"/>
      <c r="D60" s="169"/>
      <c r="E60" s="169" t="str">
        <f>'将来負担比率（分子）の構造'!J$48</f>
        <v>-</v>
      </c>
      <c r="F60" s="169"/>
      <c r="G60" s="169"/>
      <c r="H60" s="169" t="str">
        <f>'将来負担比率（分子）の構造'!K$48</f>
        <v>-</v>
      </c>
      <c r="I60" s="169"/>
      <c r="J60" s="169"/>
      <c r="K60" s="169" t="str">
        <f>'将来負担比率（分子）の構造'!L$48</f>
        <v>-</v>
      </c>
      <c r="L60" s="169"/>
      <c r="M60" s="169"/>
      <c r="N60" s="169" t="str">
        <f>'将来負担比率（分子）の構造'!M$48</f>
        <v>-</v>
      </c>
      <c r="O60" s="169"/>
      <c r="P60" s="169"/>
    </row>
    <row r="61" spans="1:16" x14ac:dyDescent="0.15">
      <c r="A61" s="169" t="s">
        <v>36</v>
      </c>
      <c r="B61" s="169" t="str">
        <f>'将来負担比率（分子）の構造'!I$46</f>
        <v>-</v>
      </c>
      <c r="C61" s="169"/>
      <c r="D61" s="169"/>
      <c r="E61" s="169" t="str">
        <f>'将来負担比率（分子）の構造'!J$46</f>
        <v>-</v>
      </c>
      <c r="F61" s="169"/>
      <c r="G61" s="169"/>
      <c r="H61" s="169" t="str">
        <f>'将来負担比率（分子）の構造'!K$46</f>
        <v>-</v>
      </c>
      <c r="I61" s="169"/>
      <c r="J61" s="169"/>
      <c r="K61" s="169" t="str">
        <f>'将来負担比率（分子）の構造'!L$46</f>
        <v>-</v>
      </c>
      <c r="L61" s="169"/>
      <c r="M61" s="169"/>
      <c r="N61" s="169" t="str">
        <f>'将来負担比率（分子）の構造'!M$46</f>
        <v>-</v>
      </c>
      <c r="O61" s="169"/>
      <c r="P61" s="169"/>
    </row>
    <row r="62" spans="1:16" x14ac:dyDescent="0.15">
      <c r="A62" s="169" t="s">
        <v>35</v>
      </c>
      <c r="B62" s="169">
        <f>'将来負担比率（分子）の構造'!I$45</f>
        <v>988</v>
      </c>
      <c r="C62" s="169"/>
      <c r="D62" s="169"/>
      <c r="E62" s="169">
        <f>'将来負担比率（分子）の構造'!J$45</f>
        <v>1057</v>
      </c>
      <c r="F62" s="169"/>
      <c r="G62" s="169"/>
      <c r="H62" s="169">
        <f>'将来負担比率（分子）の構造'!K$45</f>
        <v>1052</v>
      </c>
      <c r="I62" s="169"/>
      <c r="J62" s="169"/>
      <c r="K62" s="169">
        <f>'将来負担比率（分子）の構造'!L$45</f>
        <v>1018</v>
      </c>
      <c r="L62" s="169"/>
      <c r="M62" s="169"/>
      <c r="N62" s="169">
        <f>'将来負担比率（分子）の構造'!M$45</f>
        <v>1020</v>
      </c>
      <c r="O62" s="169"/>
      <c r="P62" s="169"/>
    </row>
    <row r="63" spans="1:16" x14ac:dyDescent="0.15">
      <c r="A63" s="169" t="s">
        <v>34</v>
      </c>
      <c r="B63" s="169">
        <f>'将来負担比率（分子）の構造'!I$44</f>
        <v>5008</v>
      </c>
      <c r="C63" s="169"/>
      <c r="D63" s="169"/>
      <c r="E63" s="169">
        <f>'将来負担比率（分子）の構造'!J$44</f>
        <v>4560</v>
      </c>
      <c r="F63" s="169"/>
      <c r="G63" s="169"/>
      <c r="H63" s="169">
        <f>'将来負担比率（分子）の構造'!K$44</f>
        <v>4496</v>
      </c>
      <c r="I63" s="169"/>
      <c r="J63" s="169"/>
      <c r="K63" s="169">
        <f>'将来負担比率（分子）の構造'!L$44</f>
        <v>4754</v>
      </c>
      <c r="L63" s="169"/>
      <c r="M63" s="169"/>
      <c r="N63" s="169">
        <f>'将来負担比率（分子）の構造'!M$44</f>
        <v>4265</v>
      </c>
      <c r="O63" s="169"/>
      <c r="P63" s="169"/>
    </row>
    <row r="64" spans="1:16" x14ac:dyDescent="0.15">
      <c r="A64" s="169" t="s">
        <v>33</v>
      </c>
      <c r="B64" s="169">
        <f>'将来負担比率（分子）の構造'!I$43</f>
        <v>3537</v>
      </c>
      <c r="C64" s="169"/>
      <c r="D64" s="169"/>
      <c r="E64" s="169">
        <f>'将来負担比率（分子）の構造'!J$43</f>
        <v>3351</v>
      </c>
      <c r="F64" s="169"/>
      <c r="G64" s="169"/>
      <c r="H64" s="169">
        <f>'将来負担比率（分子）の構造'!K$43</f>
        <v>2993</v>
      </c>
      <c r="I64" s="169"/>
      <c r="J64" s="169"/>
      <c r="K64" s="169">
        <f>'将来負担比率（分子）の構造'!L$43</f>
        <v>2655</v>
      </c>
      <c r="L64" s="169"/>
      <c r="M64" s="169"/>
      <c r="N64" s="169">
        <f>'将来負担比率（分子）の構造'!M$43</f>
        <v>2244</v>
      </c>
      <c r="O64" s="169"/>
      <c r="P64" s="169"/>
    </row>
    <row r="65" spans="1:16" x14ac:dyDescent="0.15">
      <c r="A65" s="169" t="s">
        <v>32</v>
      </c>
      <c r="B65" s="169">
        <f>'将来負担比率（分子）の構造'!I$42</f>
        <v>3</v>
      </c>
      <c r="C65" s="169"/>
      <c r="D65" s="169"/>
      <c r="E65" s="169">
        <f>'将来負担比率（分子）の構造'!J$42</f>
        <v>3</v>
      </c>
      <c r="F65" s="169"/>
      <c r="G65" s="169"/>
      <c r="H65" s="169" t="str">
        <f>'将来負担比率（分子）の構造'!K$42</f>
        <v>-</v>
      </c>
      <c r="I65" s="169"/>
      <c r="J65" s="169"/>
      <c r="K65" s="169" t="str">
        <f>'将来負担比率（分子）の構造'!L$42</f>
        <v>-</v>
      </c>
      <c r="L65" s="169"/>
      <c r="M65" s="169"/>
      <c r="N65" s="169" t="str">
        <f>'将来負担比率（分子）の構造'!M$42</f>
        <v>-</v>
      </c>
      <c r="O65" s="169"/>
      <c r="P65" s="169"/>
    </row>
    <row r="66" spans="1:16" x14ac:dyDescent="0.15">
      <c r="A66" s="169" t="s">
        <v>31</v>
      </c>
      <c r="B66" s="169">
        <f>'将来負担比率（分子）の構造'!I$41</f>
        <v>13092</v>
      </c>
      <c r="C66" s="169"/>
      <c r="D66" s="169"/>
      <c r="E66" s="169">
        <f>'将来負担比率（分子）の構造'!J$41</f>
        <v>14277</v>
      </c>
      <c r="F66" s="169"/>
      <c r="G66" s="169"/>
      <c r="H66" s="169">
        <f>'将来負担比率（分子）の構造'!K$41</f>
        <v>14250</v>
      </c>
      <c r="I66" s="169"/>
      <c r="J66" s="169"/>
      <c r="K66" s="169">
        <f>'将来負担比率（分子）の構造'!L$41</f>
        <v>14596</v>
      </c>
      <c r="L66" s="169"/>
      <c r="M66" s="169"/>
      <c r="N66" s="169">
        <f>'将来負担比率（分子）の構造'!M$41</f>
        <v>14967</v>
      </c>
      <c r="O66" s="169"/>
      <c r="P66" s="169"/>
    </row>
    <row r="67" spans="1:16" x14ac:dyDescent="0.15">
      <c r="A67" s="169" t="s">
        <v>71</v>
      </c>
      <c r="B67" s="169" t="e">
        <f>NA()</f>
        <v>#N/A</v>
      </c>
      <c r="C67" s="169">
        <f>IF(ISNUMBER('将来負担比率（分子）の構造'!I$53), IF('将来負担比率（分子）の構造'!I$53 &lt; 0, 0, '将来負担比率（分子）の構造'!I$53), NA())</f>
        <v>6529</v>
      </c>
      <c r="D67" s="169" t="e">
        <f>NA()</f>
        <v>#N/A</v>
      </c>
      <c r="E67" s="169" t="e">
        <f>NA()</f>
        <v>#N/A</v>
      </c>
      <c r="F67" s="169">
        <f>IF(ISNUMBER('将来負担比率（分子）の構造'!J$53), IF('将来負担比率（分子）の構造'!J$53 &lt; 0, 0, '将来負担比率（分子）の構造'!J$53), NA())</f>
        <v>7433</v>
      </c>
      <c r="G67" s="169" t="e">
        <f>NA()</f>
        <v>#N/A</v>
      </c>
      <c r="H67" s="169" t="e">
        <f>NA()</f>
        <v>#N/A</v>
      </c>
      <c r="I67" s="169">
        <f>IF(ISNUMBER('将来負担比率（分子）の構造'!K$53), IF('将来負担比率（分子）の構造'!K$53 &lt; 0, 0, '将来負担比率（分子）の構造'!K$53), NA())</f>
        <v>7084</v>
      </c>
      <c r="J67" s="169" t="e">
        <f>NA()</f>
        <v>#N/A</v>
      </c>
      <c r="K67" s="169" t="e">
        <f>NA()</f>
        <v>#N/A</v>
      </c>
      <c r="L67" s="169">
        <f>IF(ISNUMBER('将来負担比率（分子）の構造'!L$53), IF('将来負担比率（分子）の構造'!L$53 &lt; 0, 0, '将来負担比率（分子）の構造'!L$53), NA())</f>
        <v>7381</v>
      </c>
      <c r="M67" s="169" t="e">
        <f>NA()</f>
        <v>#N/A</v>
      </c>
      <c r="N67" s="169" t="e">
        <f>NA()</f>
        <v>#N/A</v>
      </c>
      <c r="O67" s="169">
        <f>IF(ISNUMBER('将来負担比率（分子）の構造'!M$53), IF('将来負担比率（分子）の構造'!M$53 &lt; 0, 0, '将来負担比率（分子）の構造'!M$53), NA())</f>
        <v>6731</v>
      </c>
      <c r="P67" s="169" t="e">
        <f>NA()</f>
        <v>#N/A</v>
      </c>
    </row>
    <row r="70" spans="1:16" x14ac:dyDescent="0.15">
      <c r="A70" s="171" t="s">
        <v>72</v>
      </c>
      <c r="B70" s="171"/>
      <c r="C70" s="171"/>
      <c r="D70" s="171"/>
      <c r="E70" s="171"/>
      <c r="F70" s="171"/>
    </row>
    <row r="71" spans="1:16" x14ac:dyDescent="0.15">
      <c r="A71" s="172"/>
      <c r="B71" s="172" t="str">
        <f>基金残高に係る経年分析!F54</f>
        <v>R03</v>
      </c>
      <c r="C71" s="172" t="str">
        <f>基金残高に係る経年分析!G54</f>
        <v>R04</v>
      </c>
      <c r="D71" s="172" t="str">
        <f>基金残高に係る経年分析!H54</f>
        <v>R05</v>
      </c>
    </row>
    <row r="72" spans="1:16" x14ac:dyDescent="0.15">
      <c r="A72" s="172" t="s">
        <v>73</v>
      </c>
      <c r="B72" s="173">
        <f>基金残高に係る経年分析!F55</f>
        <v>601</v>
      </c>
      <c r="C72" s="173">
        <f>基金残高に係る経年分析!G55</f>
        <v>510</v>
      </c>
      <c r="D72" s="173">
        <f>基金残高に係る経年分析!H55</f>
        <v>594</v>
      </c>
    </row>
    <row r="73" spans="1:16" x14ac:dyDescent="0.15">
      <c r="A73" s="172" t="s">
        <v>74</v>
      </c>
      <c r="B73" s="173">
        <f>基金残高に係る経年分析!F56</f>
        <v>182</v>
      </c>
      <c r="C73" s="173">
        <f>基金残高に係る経年分析!G56</f>
        <v>115</v>
      </c>
      <c r="D73" s="173">
        <f>基金残高に係る経年分析!H56</f>
        <v>167</v>
      </c>
    </row>
    <row r="74" spans="1:16" x14ac:dyDescent="0.15">
      <c r="A74" s="172" t="s">
        <v>75</v>
      </c>
      <c r="B74" s="173">
        <f>基金残高に係る経年分析!F57</f>
        <v>268</v>
      </c>
      <c r="C74" s="173">
        <f>基金残高に係る経年分析!G57</f>
        <v>196</v>
      </c>
      <c r="D74" s="173">
        <f>基金残高に係る経年分析!H57</f>
        <v>183</v>
      </c>
    </row>
  </sheetData>
  <sheetProtection algorithmName="SHA-512" hashValue="2bZM3/C4caLbpnsdV3P9DErteHMiVgUk9iF01E2QmKnKttThZeSRPd1UmEuEs+M8bFZl9Zf27f4l6icKAjJ1Hg==" saltValue="12YCmvP5amWntwro0RV9N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渡邉佳穂</cp:lastModifiedBy>
  <cp:lastPrinted>2025-08-21T07:59:13Z</cp:lastPrinted>
  <dcterms:created xsi:type="dcterms:W3CDTF">2025-02-19T00:53:09Z</dcterms:created>
  <dcterms:modified xsi:type="dcterms:W3CDTF">2025-09-25T05:13:14Z</dcterms:modified>
  <cp:category/>
</cp:coreProperties>
</file>