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930E47AE-60EC-46C4-AC2E-4E5AA03CE372}"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c r="DG42" i="10"/>
  <c r="CQ42" i="10"/>
  <c r="CO42" i="10" s="1"/>
  <c r="BY42" i="10"/>
  <c r="BE42" i="10"/>
  <c r="AM42" i="10"/>
  <c r="U42" i="10"/>
  <c r="E42" i="10"/>
  <c r="C42" i="10"/>
  <c r="DG41" i="10"/>
  <c r="CQ41" i="10"/>
  <c r="CO41" i="10" s="1"/>
  <c r="BY41" i="10"/>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G35" i="10"/>
  <c r="AM35" i="10"/>
  <c r="W35" i="10"/>
  <c r="E35" i="10"/>
  <c r="C35" i="10" s="1"/>
  <c r="DG34" i="10"/>
  <c r="CQ34" i="10"/>
  <c r="CO34" i="10"/>
  <c r="BY34" i="10"/>
  <c r="BG34" i="10"/>
  <c r="AM34" i="10"/>
  <c r="W34" i="10"/>
  <c r="U34" i="10" s="1"/>
  <c r="E34" i="10"/>
  <c r="C34" i="10" s="1"/>
  <c r="U35" i="10" l="1"/>
  <c r="U36" i="10"/>
  <c r="BE34" i="10" s="1"/>
  <c r="BE35" i="10" l="1"/>
  <c r="BW34" i="10"/>
  <c r="BW35" i="10" s="1"/>
  <c r="BW36" i="10" s="1"/>
  <c r="BW37" i="10" s="1"/>
  <c r="BW38" i="10" s="1"/>
  <c r="BW39" i="10" s="1"/>
  <c r="BW40" i="10" s="1"/>
  <c r="BW41" i="10" s="1"/>
  <c r="BW42" i="10" s="1"/>
</calcChain>
</file>

<file path=xl/sharedStrings.xml><?xml version="1.0" encoding="utf-8"?>
<sst xmlns="http://schemas.openxmlformats.org/spreadsheetml/2006/main" count="1172" uniqueCount="571">
  <si>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</si>
  <si>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</si>
  <si>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</si>
  <si>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</si>
  <si>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</si>
  <si>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</si>
  <si>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</si>
  <si>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</si>
  <si>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</si>
  <si>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</si>
  <si>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</si>
  <si>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</si>
  <si>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</si>
  <si>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</si>
  <si>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</si>
  <si>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</si>
  <si>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</si>
  <si>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</si>
  <si>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</si>
  <si>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</si>
  <si>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</si>
  <si>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</si>
  <si>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</si>
  <si>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</si>
  <si>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</si>
  <si>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</si>
  <si>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</si>
  <si>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</si>
  <si>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</si>
  <si>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</si>
  <si>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</si>
  <si>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</si>
  <si>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</si>
  <si>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</si>
  <si>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</si>
  <si>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</si>
  <si>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</si>
  <si>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</si>
  <si>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</si>
  <si>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</si>
  <si>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</si>
  <si>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</si>
  <si>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</si>
  <si>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</si>
  <si>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</si>
  <si>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</si>
  <si>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</si>
  <si>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</si>
  <si>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</si>
  <si>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</si>
  <si>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</si>
  <si>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</si>
  <si>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</si>
  <si>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</si>
  <si>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</si>
  <si>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</si>
  <si>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</si>
  <si>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</si>
  <si>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</si>
  <si>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</si>
  <si>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</si>
  <si>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</si>
  <si>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</si>
  <si>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</si>
  <si>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</si>
  <si>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</si>
  <si>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</si>
  <si>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</si>
  <si>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</si>
  <si>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</si>
  <si>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</si>
  <si>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</si>
  <si>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</si>
  <si>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</si>
  <si>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</si>
  <si>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</si>
  <si>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</si>
  <si>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</si>
  <si>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</si>
  <si>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</si>
  <si>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</si>
  <si>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</si>
  <si>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</si>
  <si>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</si>
  <si>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</si>
  <si>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</si>
  <si>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</si>
  <si>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</si>
  <si>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</si>
  <si>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</si>
  <si>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</si>
  <si>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</si>
  <si>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</si>
  <si>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</si>
  <si>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</si>
  <si>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</si>
  <si>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</si>
  <si>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</si>
  <si>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</si>
  <si>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</si>
  <si>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</si>
  <si>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</si>
  <si>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</si>
  <si>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</si>
  <si>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</si>
  <si>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</si>
  <si>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</si>
  <si>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</si>
  <si>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</si>
  <si>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</si>
  <si>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</si>
  <si>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</si>
  <si>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</si>
  <si>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</si>
  <si>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</si>
  <si>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</si>
  <si>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</si>
  <si>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</si>
  <si>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</si>
  <si>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</si>
  <si>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</si>
  <si>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</si>
  <si>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</si>
  <si>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</si>
  <si>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</si>
  <si>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</si>
  <si>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</si>
  <si>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</si>
  <si>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</si>
  <si>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</si>
  <si>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</si>
  <si>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</si>
  <si>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</si>
  <si>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</si>
  <si>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</si>
  <si>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</si>
  <si>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</si>
  <si>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</si>
  <si>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</si>
  <si>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</si>
  <si>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</si>
  <si>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</si>
  <si>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6"/>
  </si>
  <si>
    <t>うち日本人(％)</t>
    <phoneticPr fontId="5"/>
  </si>
  <si>
    <t>-2.8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</si>
  <si>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</si>
  <si>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</si>
  <si>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</si>
  <si>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</si>
  <si>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</si>
  <si>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</si>
  <si>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</si>
  <si>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</si>
  <si>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</si>
  <si>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</si>
  <si>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</si>
  <si>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</si>
  <si>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</si>
  <si>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</si>
  <si>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</si>
  <si>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</si>
  <si>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</si>
  <si>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</si>
  <si>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</si>
  <si>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</si>
  <si>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</si>
  <si>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</si>
  <si>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</si>
  <si>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</si>
  <si>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</si>
  <si>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</si>
  <si>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</si>
  <si>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</si>
  <si>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</si>
  <si>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</si>
  <si>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</si>
  <si>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</si>
  <si>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</si>
  <si>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</si>
  <si>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</si>
  <si>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</si>
  <si>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</si>
  <si>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</si>
  <si>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</si>
  <si>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</si>
  <si>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</si>
  <si>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</si>
  <si>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</si>
  <si>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</si>
  <si>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</si>
  <si>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</si>
  <si>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</si>
  <si>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</si>
  <si>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</si>
  <si>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</si>
  <si>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</si>
  <si>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</si>
  <si>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</si>
  <si>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</si>
  <si>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</si>
  <si>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</si>
  <si>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</si>
  <si>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</si>
  <si>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</si>
  <si>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山形県鮭川村</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</si>
  <si>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</si>
  <si>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</si>
  <si>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</si>
  <si>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</si>
  <si>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</si>
  <si>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</si>
  <si>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</si>
  <si>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</si>
  <si>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</si>
  <si>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</si>
  <si>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</si>
  <si>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</si>
  <si>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</si>
  <si>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</si>
  <si>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</si>
  <si>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</si>
  <si>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</si>
  <si>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</si>
  <si>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</si>
  <si>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</si>
  <si>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</si>
  <si>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</si>
  <si>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</si>
  <si>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</si>
  <si>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</si>
  <si>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</si>
  <si>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</si>
  <si>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</si>
  <si>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</si>
  <si>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</si>
  <si>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</si>
  <si>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</si>
  <si>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</si>
  <si>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</si>
  <si>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</si>
  <si>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</si>
  <si>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</si>
  <si>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</si>
  <si>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</si>
  <si>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</si>
  <si>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</si>
  <si>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</si>
  <si>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</si>
  <si>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</si>
  <si>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</si>
  <si>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</si>
  <si>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</si>
  <si>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</si>
  <si>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</si>
  <si>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</si>
  <si>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</si>
  <si>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</si>
  <si>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</si>
  <si>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</si>
  <si>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</si>
  <si>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</si>
  <si>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</si>
  <si>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</si>
  <si>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</si>
  <si>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</si>
  <si>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</si>
  <si>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</si>
  <si>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</si>
  <si>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</si>
  <si>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</si>
  <si>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</si>
  <si>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</si>
  <si>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</si>
  <si>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</si>
  <si>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</si>
  <si>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</si>
  <si>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</si>
  <si>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</si>
  <si>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</si>
  <si>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</si>
  <si>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</si>
  <si>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</si>
  <si>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</si>
  <si>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</si>
  <si>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</si>
  <si>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</si>
  <si>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</si>
  <si>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</si>
  <si>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</si>
  <si>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</si>
  <si>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</si>
  <si>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</si>
  <si>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</si>
  <si>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</si>
  <si>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</si>
  <si>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</si>
  <si>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</si>
  <si>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</si>
  <si>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</si>
  <si>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</si>
  <si>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</si>
  <si>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</si>
  <si>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</si>
  <si>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</si>
  <si>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</si>
  <si>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</si>
  <si>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</si>
  <si>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</si>
  <si>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</si>
  <si>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</si>
  <si>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</si>
  <si>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</si>
  <si>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</si>
  <si>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</si>
  <si>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</si>
  <si>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</si>
  <si>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</si>
  <si>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</si>
  <si>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</si>
  <si>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</si>
  <si>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</si>
  <si>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</si>
  <si>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</si>
  <si>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</si>
  <si>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</si>
  <si>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</si>
  <si>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</si>
  <si>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</si>
  <si>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</si>
  <si>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</si>
  <si>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</si>
  <si>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</si>
  <si>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</si>
  <si>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</si>
  <si>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</si>
  <si>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</si>
  <si>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</si>
  <si>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</si>
  <si>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</si>
  <si>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</si>
  <si>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</si>
  <si>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</si>
  <si>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</si>
  <si>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</si>
  <si>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</si>
  <si>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</si>
  <si>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</si>
  <si>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</si>
  <si>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</si>
  <si>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</si>
  <si>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</si>
  <si>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</si>
  <si>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</si>
  <si>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</si>
  <si>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</si>
  <si>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山形県鮭川村</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</si>
  <si>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</si>
  <si>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</si>
  <si>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</si>
  <si>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</si>
  <si>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</si>
  <si>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</si>
  <si>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</si>
  <si>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</si>
  <si>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</si>
  <si>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</si>
  <si>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</si>
  <si>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</si>
  <si>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</si>
  <si>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</si>
  <si>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</si>
  <si>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</si>
  <si>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</si>
  <si>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</si>
  <si>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</si>
  <si>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</si>
  <si>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</si>
  <si>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</si>
  <si>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</si>
  <si>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</si>
  <si>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</si>
  <si>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</si>
  <si>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</si>
  <si>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</si>
  <si>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</si>
  <si>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</si>
  <si>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</si>
  <si>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</si>
  <si>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</si>
  <si>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</si>
  <si>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</si>
  <si>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</si>
  <si>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</si>
  <si>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</si>
  <si>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</si>
  <si>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</si>
  <si>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</si>
  <si>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</si>
  <si>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</si>
  <si>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</si>
  <si>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</si>
  <si>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</si>
  <si>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</si>
  <si>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</si>
  <si>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</si>
  <si>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</si>
  <si>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</si>
  <si>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</si>
  <si>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</si>
  <si>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</si>
  <si>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</si>
  <si>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</si>
  <si>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</si>
  <si>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</si>
  <si>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</si>
  <si>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</si>
  <si>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</si>
  <si>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</si>
  <si>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</si>
  <si>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</si>
  <si>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</si>
  <si>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</si>
  <si>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</si>
  <si>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</si>
  <si>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</si>
  <si>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</si>
  <si>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</si>
  <si>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</si>
  <si>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</si>
  <si>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</si>
  <si>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</si>
  <si>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</si>
  <si>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</si>
  <si>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</si>
  <si>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</si>
  <si>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</si>
  <si>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</si>
  <si>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</si>
  <si>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</si>
  <si>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</si>
  <si>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</si>
  <si>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</si>
  <si>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</si>
  <si>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</si>
  <si>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</si>
  <si>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</si>
  <si>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</si>
  <si>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</si>
  <si>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</si>
  <si>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</si>
  <si>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</si>
  <si>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</si>
  <si>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</si>
  <si>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</si>
  <si>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</si>
  <si>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</si>
  <si>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</si>
  <si>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</si>
  <si>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</si>
  <si>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</si>
  <si>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</si>
  <si>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</si>
  <si>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</si>
  <si>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</si>
  <si>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</si>
  <si>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</si>
  <si>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</si>
  <si>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</si>
  <si>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</si>
  <si>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</si>
  <si>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</si>
  <si>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</si>
  <si>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</si>
  <si>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</si>
  <si>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</si>
  <si>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</si>
  <si>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</si>
  <si>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</si>
  <si>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</si>
  <si>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</si>
  <si>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</si>
  <si>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</si>
  <si>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</si>
  <si>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</si>
  <si>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</si>
  <si>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</si>
  <si>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</si>
  <si>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</si>
  <si>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</si>
  <si>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</si>
  <si>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</si>
  <si>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</si>
  <si>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</si>
  <si>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</si>
  <si>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</si>
  <si>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</si>
  <si>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</si>
  <si>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</si>
  <si>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</si>
  <si>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</si>
  <si>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</si>
  <si>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</si>
  <si>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</si>
  <si>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</si>
  <si>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</si>
  <si>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</si>
  <si>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</si>
  <si>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</si>
  <si>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</si>
  <si>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</si>
  <si>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</si>
  <si>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</si>
  <si>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</si>
  <si>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</si>
  <si>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</si>
  <si>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</si>
  <si>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</si>
  <si>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</si>
  <si>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</si>
  <si>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</si>
  <si>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</si>
  <si>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</si>
  <si>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</si>
  <si>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</si>
  <si>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</si>
  <si>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</si>
  <si>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</si>
  <si>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</si>
  <si>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</si>
  <si>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</si>
  <si>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5.38</t>
  </si>
  <si>
    <t>▲ 2.46</t>
  </si>
  <si>
    <t>一般会計</t>
  </si>
  <si>
    <t>鮭川村簡易水道事業特別会計</t>
  </si>
  <si>
    <t>鮭川村介護保険特別会計</t>
  </si>
  <si>
    <t>鮭川村農業集落排水事業特別会計</t>
  </si>
  <si>
    <t>鮭川村後期高齢者医療特別会計</t>
  </si>
  <si>
    <t>鮭川村国民健康保険特別会計</t>
  </si>
  <si>
    <t>その他会計（赤字）</t>
  </si>
  <si>
    <t>その他会計（黒字）</t>
  </si>
  <si>
    <t>R01</t>
    <phoneticPr fontId="5"/>
  </si>
  <si>
    <t>R02</t>
    <phoneticPr fontId="5"/>
  </si>
  <si>
    <t>R03</t>
    <phoneticPr fontId="5"/>
  </si>
  <si>
    <t>R04</t>
    <phoneticPr fontId="5"/>
  </si>
  <si>
    <t>R05</t>
    <phoneticPr fontId="5"/>
  </si>
  <si>
    <t>-</t>
    <phoneticPr fontId="2"/>
  </si>
  <si>
    <t>山形県消防補償等組合</t>
    <rPh sb="0" eb="3">
      <t>ヤマガタケン</t>
    </rPh>
    <rPh sb="3" eb="5">
      <t>ショウボウ</t>
    </rPh>
    <rPh sb="5" eb="7">
      <t>ホショウ</t>
    </rPh>
    <rPh sb="7" eb="8">
      <t>トウ</t>
    </rPh>
    <rPh sb="8" eb="10">
      <t>クミアイ</t>
    </rPh>
    <phoneticPr fontId="26"/>
  </si>
  <si>
    <t>山形県自治会館管理組合</t>
    <rPh sb="0" eb="3">
      <t>ヤマガタケン</t>
    </rPh>
    <rPh sb="3" eb="5">
      <t>ジチ</t>
    </rPh>
    <rPh sb="5" eb="7">
      <t>カイカン</t>
    </rPh>
    <rPh sb="7" eb="9">
      <t>カンリ</t>
    </rPh>
    <rPh sb="9" eb="11">
      <t>クミアイ</t>
    </rPh>
    <phoneticPr fontId="26"/>
  </si>
  <si>
    <t>山形県市町村職員退職手当組合</t>
    <rPh sb="0" eb="3">
      <t>ヤマガタケン</t>
    </rPh>
    <rPh sb="3" eb="6">
      <t>シチョウソン</t>
    </rPh>
    <rPh sb="6" eb="8">
      <t>ショクイン</t>
    </rPh>
    <rPh sb="8" eb="10">
      <t>タイショク</t>
    </rPh>
    <rPh sb="10" eb="12">
      <t>テアテ</t>
    </rPh>
    <rPh sb="12" eb="14">
      <t>クミアイ</t>
    </rPh>
    <phoneticPr fontId="26"/>
  </si>
  <si>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26"/>
  </si>
  <si>
    <t>最上広域市町村圏事務組合</t>
    <rPh sb="0" eb="2">
      <t>モガミ</t>
    </rPh>
    <rPh sb="2" eb="4">
      <t>コウイキ</t>
    </rPh>
    <rPh sb="4" eb="7">
      <t>シチョウソン</t>
    </rPh>
    <rPh sb="7" eb="8">
      <t>ケン</t>
    </rPh>
    <rPh sb="8" eb="10">
      <t>ジム</t>
    </rPh>
    <rPh sb="10" eb="12">
      <t>クミアイ</t>
    </rPh>
    <phoneticPr fontId="26"/>
  </si>
  <si>
    <t>最上地区広域連合（普通会計分）</t>
    <rPh sb="0" eb="2">
      <t>モガミ</t>
    </rPh>
    <rPh sb="2" eb="4">
      <t>チク</t>
    </rPh>
    <rPh sb="4" eb="6">
      <t>コウイキ</t>
    </rPh>
    <rPh sb="6" eb="8">
      <t>レンゴウ</t>
    </rPh>
    <rPh sb="9" eb="11">
      <t>フツウ</t>
    </rPh>
    <rPh sb="11" eb="13">
      <t>カイケイ</t>
    </rPh>
    <rPh sb="13" eb="14">
      <t>ブン</t>
    </rPh>
    <phoneticPr fontId="26"/>
  </si>
  <si>
    <t>最上地区広域連合（事業会計分）</t>
    <rPh sb="0" eb="2">
      <t>モガミ</t>
    </rPh>
    <rPh sb="2" eb="4">
      <t>チク</t>
    </rPh>
    <rPh sb="4" eb="6">
      <t>コウイキ</t>
    </rPh>
    <rPh sb="6" eb="8">
      <t>レンゴウ</t>
    </rPh>
    <rPh sb="9" eb="11">
      <t>ジギョウ</t>
    </rPh>
    <rPh sb="11" eb="13">
      <t>カイケイ</t>
    </rPh>
    <rPh sb="13" eb="14">
      <t>ブン</t>
    </rPh>
    <phoneticPr fontId="26"/>
  </si>
  <si>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6"/>
  </si>
  <si>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6"/>
  </si>
  <si>
    <t>公共施設整備等基金</t>
  </si>
  <si>
    <t>ふるさと応援基金</t>
  </si>
  <si>
    <t>中小企業緊急災害等対策利子補給基金</t>
  </si>
  <si>
    <t>森林環境譲与税基金</t>
    <phoneticPr fontId="2"/>
  </si>
  <si>
    <t>地域福祉基金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</si>
  <si>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</si>
  <si>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</si>
  <si>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償還額を踏まえながら地方債の新規発行を行ってきたことなどから、将来負担比率については、減少傾向にあり、令和４年度に引き続き令和５年度もゼロとなった。また、有形固定資産減価償却率は類似団体より低い水準であり、今後公共施設等総合管理計画に基づき、課題を整理しながら適切な配置を実現できるよう努めていく。</t>
    <rPh sb="1" eb="3">
      <t>ショウカン</t>
    </rPh>
    <rPh sb="3" eb="4">
      <t>ガク</t>
    </rPh>
    <rPh sb="5" eb="6">
      <t>フ</t>
    </rPh>
    <rPh sb="11" eb="14">
      <t>チホウサイ</t>
    </rPh>
    <rPh sb="15" eb="17">
      <t>シンキ</t>
    </rPh>
    <rPh sb="17" eb="19">
      <t>ハッコウ</t>
    </rPh>
    <rPh sb="20" eb="21">
      <t>オコナ</t>
    </rPh>
    <rPh sb="32" eb="34">
      <t>ショウライ</t>
    </rPh>
    <rPh sb="34" eb="36">
      <t>フタン</t>
    </rPh>
    <rPh sb="36" eb="38">
      <t>ヒリツ</t>
    </rPh>
    <rPh sb="44" eb="46">
      <t>ゲンショウ</t>
    </rPh>
    <rPh sb="46" eb="48">
      <t>ケイコウ</t>
    </rPh>
    <rPh sb="52" eb="54">
      <t>レイワ</t>
    </rPh>
    <rPh sb="55" eb="57">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</si>
  <si>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</si>
  <si>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</si>
  <si>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</si>
  <si>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</si>
  <si>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</si>
  <si>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</si>
  <si>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減少傾向にあり、令和４年度に引き続き令和５年度もゼロとなった。財政調整基金やふるさと応援基金積立、公共施設整備等基金への積立などもあり、当面は低く推移していくものと想定される。実質公債費比率は公債費の減等により、R05で前年度比0.2ポイントの減となっている。</t>
    <rPh sb="1" eb="3">
      <t>ショウライ</t>
    </rPh>
    <rPh sb="3" eb="5">
      <t>フタン</t>
    </rPh>
    <rPh sb="5" eb="7">
      <t>ヒリツ</t>
    </rPh>
    <rPh sb="8" eb="10">
      <t>ゲンショウ</t>
    </rPh>
    <rPh sb="10" eb="12">
      <t>ケイコウ</t>
    </rPh>
    <rPh sb="16" eb="18">
      <t>レイワ</t>
    </rPh>
    <rPh sb="19" eb="21">
      <t>ネンド</t>
    </rPh>
    <rPh sb="118" eb="122">
      <t>ゼンネンドヒ</t>
    </rPh>
    <rPh sb="130" eb="131">
      <t>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</si>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</sst>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D642F47-B1F4-48D8-B86F-2C30B580F7B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268375</c:v>
                </c:pt>
                <c:pt idx="1">
                  <c:v>301035</c:v>
                </c:pt>
                <c:pt idx="2">
                  <c:v>277467</c:v>
                </c:pt>
                <c:pt idx="3">
                  <c:v>282256</c:v>
                </c:pt>
                <c:pt idx="4">
                  <c:v>295341</c:v>
                </c:pt>
              </c:numCache>
            </c:numRef>
          </c:val>
          <c:smooth val="0"/>
          <c:extLst>
            <c:ext xmlns:c16="http://schemas.microsoft.com/office/drawing/2014/chart" uri="{C3380CC4-5D6E-409C-BE32-E72D297353CC}">
              <c16:uniqueId val="{00000000-4356-4CA1-8319-888620E44E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171037</c:v>
                </c:pt>
                <c:pt idx="1">
                  <c:v>142955</c:v>
                </c:pt>
                <c:pt idx="2">
                  <c:v>107592</c:v>
                </c:pt>
                <c:pt idx="3">
                  <c:v>103185</c:v>
                </c:pt>
                <c:pt idx="4">
                  <c:v>205602</c:v>
                </c:pt>
              </c:numCache>
            </c:numRef>
          </c:val>
          <c:smooth val="0"/>
          <c:extLst>
            <c:ext xmlns:c16="http://schemas.microsoft.com/office/drawing/2014/chart" uri="{C3380CC4-5D6E-409C-BE32-E72D297353CC}">
              <c16:uniqueId val="{00000001-4356-4CA1-8319-888620E44E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13.04</c:v>
                </c:pt>
                <c:pt idx="1">
                  <c:v>14.06</c:v>
                </c:pt>
                <c:pt idx="2">
                  <c:v>20.61</c:v>
                </c:pt>
                <c:pt idx="3">
                  <c:v>13.8</c:v>
                </c:pt>
                <c:pt idx="4">
                  <c:v>16.489999999999998</c:v>
                </c:pt>
              </c:numCache>
            </c:numRef>
          </c:val>
          <c:extLst>
            <c:ext xmlns:c16="http://schemas.microsoft.com/office/drawing/2014/chart" uri="{C3380CC4-5D6E-409C-BE32-E72D297353CC}">
              <c16:uniqueId val="{00000000-BFC9-480B-BD44-7A083D1BA9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43.63</c:v>
                </c:pt>
                <c:pt idx="1">
                  <c:v>52.62</c:v>
                </c:pt>
                <c:pt idx="2">
                  <c:v>48.77</c:v>
                </c:pt>
                <c:pt idx="3">
                  <c:v>50.75</c:v>
                </c:pt>
                <c:pt idx="4">
                  <c:v>45.46</c:v>
                </c:pt>
              </c:numCache>
            </c:numRef>
          </c:val>
          <c:extLst>
            <c:ext xmlns:c16="http://schemas.microsoft.com/office/drawing/2014/chart" uri="{C3380CC4-5D6E-409C-BE32-E72D297353CC}">
              <c16:uniqueId val="{00000001-BFC9-480B-BD44-7A083D1BA96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7.66</c:v>
                </c:pt>
                <c:pt idx="1">
                  <c:v>13.89</c:v>
                </c:pt>
                <c:pt idx="2">
                  <c:v>7.6</c:v>
                </c:pt>
                <c:pt idx="3">
                  <c:v>-5.38</c:v>
                </c:pt>
                <c:pt idx="4">
                  <c:v>-2.46</c:v>
                </c:pt>
              </c:numCache>
            </c:numRef>
          </c:val>
          <c:smooth val="0"/>
          <c:extLst>
            <c:ext xmlns:c16="http://schemas.microsoft.com/office/drawing/2014/chart" uri="{C3380CC4-5D6E-409C-BE32-E72D297353CC}">
              <c16:uniqueId val="{00000002-BFC9-480B-BD44-7A083D1BA96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348-478B-A194-8704E561A1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348-478B-A194-8704E561A12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348-478B-A194-8704E561A12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348-478B-A194-8704E561A128}"/>
            </c:ext>
          </c:extLst>
        </c:ser>
        <c:ser>
          <c:idx val="4"/>
          <c:order val="4"/>
          <c:tx>
            <c:strRef>
              <c:f>データシート!$A$31</c:f>
              <c:strCache>
                <c:ptCount val="1"/>
                <c:pt idx="0">
                  <c:v>鮭川村国民健康保険特別会計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0.04</c:v>
                </c:pt>
                <c:pt idx="2">
                  <c:v>#N/A</c:v>
                </c:pt>
                <c:pt idx="3">
                  <c:v>7.0000000000000007E-2</c:v>
                </c:pt>
                <c:pt idx="4">
                  <c:v>#N/A</c:v>
                </c:pt>
                <c:pt idx="5">
                  <c:v>0.02</c:v>
                </c:pt>
                <c:pt idx="6">
                  <c:v>#N/A</c:v>
                </c:pt>
                <c:pt idx="7">
                  <c:v>0.06</c:v>
                </c:pt>
                <c:pt idx="8">
                  <c:v>#N/A</c:v>
                </c:pt>
                <c:pt idx="9">
                  <c:v>0.01</c:v>
                </c:pt>
              </c:numCache>
            </c:numRef>
          </c:val>
          <c:extLst>
            <c:ext xmlns:c16="http://schemas.microsoft.com/office/drawing/2014/chart" uri="{C3380CC4-5D6E-409C-BE32-E72D297353CC}">
              <c16:uniqueId val="{00000004-4348-478B-A194-8704E561A128}"/>
            </c:ext>
          </c:extLst>
        </c:ser>
        <c:ser>
          <c:idx val="5"/>
          <c:order val="5"/>
          <c:tx>
            <c:strRef>
              <c:f>データシート!$A$32</c:f>
              <c:strCache>
                <c:ptCount val="1"/>
                <c:pt idx="0">
                  <c:v>鮭川村後期高齢者医療特別会計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0.01</c:v>
                </c:pt>
                <c:pt idx="2">
                  <c:v>#N/A</c:v>
                </c:pt>
                <c:pt idx="3">
                  <c:v>0.01</c:v>
                </c:pt>
                <c:pt idx="4">
                  <c:v>#N/A</c:v>
                </c:pt>
                <c:pt idx="5">
                  <c:v>0.08</c:v>
                </c:pt>
                <c:pt idx="6">
                  <c:v>#N/A</c:v>
                </c:pt>
                <c:pt idx="7">
                  <c:v>0.1</c:v>
                </c:pt>
                <c:pt idx="8">
                  <c:v>#N/A</c:v>
                </c:pt>
                <c:pt idx="9">
                  <c:v>0.11</c:v>
                </c:pt>
              </c:numCache>
            </c:numRef>
          </c:val>
          <c:extLst>
            <c:ext xmlns:c16="http://schemas.microsoft.com/office/drawing/2014/chart" uri="{C3380CC4-5D6E-409C-BE32-E72D297353CC}">
              <c16:uniqueId val="{00000005-4348-478B-A194-8704E561A128}"/>
            </c:ext>
          </c:extLst>
        </c:ser>
        <c:ser>
          <c:idx val="6"/>
          <c:order val="6"/>
          <c:tx>
            <c:strRef>
              <c:f>データシート!$A$33</c:f>
              <c:strCache>
                <c:ptCount val="1"/>
                <c:pt idx="0">
                  <c:v>鮭川村農業集落排水事業特別会計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0.14000000000000001</c:v>
                </c:pt>
                <c:pt idx="2">
                  <c:v>#N/A</c:v>
                </c:pt>
                <c:pt idx="3">
                  <c:v>0.19</c:v>
                </c:pt>
                <c:pt idx="4">
                  <c:v>#N/A</c:v>
                </c:pt>
                <c:pt idx="5">
                  <c:v>0.16</c:v>
                </c:pt>
                <c:pt idx="6">
                  <c:v>#N/A</c:v>
                </c:pt>
                <c:pt idx="7">
                  <c:v>0.24</c:v>
                </c:pt>
                <c:pt idx="8">
                  <c:v>#N/A</c:v>
                </c:pt>
                <c:pt idx="9">
                  <c:v>0.49</c:v>
                </c:pt>
              </c:numCache>
            </c:numRef>
          </c:val>
          <c:extLst>
            <c:ext xmlns:c16="http://schemas.microsoft.com/office/drawing/2014/chart" uri="{C3380CC4-5D6E-409C-BE32-E72D297353CC}">
              <c16:uniqueId val="{00000006-4348-478B-A194-8704E561A128}"/>
            </c:ext>
          </c:extLst>
        </c:ser>
        <c:ser>
          <c:idx val="7"/>
          <c:order val="7"/>
          <c:tx>
            <c:strRef>
              <c:f>データシート!$A$34</c:f>
              <c:strCache>
                <c:ptCount val="1"/>
                <c:pt idx="0">
                  <c:v>鮭川村介護保険特別会計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3.49</c:v>
                </c:pt>
                <c:pt idx="2">
                  <c:v>#N/A</c:v>
                </c:pt>
                <c:pt idx="3">
                  <c:v>3.36</c:v>
                </c:pt>
                <c:pt idx="4">
                  <c:v>#N/A</c:v>
                </c:pt>
                <c:pt idx="5">
                  <c:v>3.93</c:v>
                </c:pt>
                <c:pt idx="6">
                  <c:v>#N/A</c:v>
                </c:pt>
                <c:pt idx="7">
                  <c:v>2.2000000000000002</c:v>
                </c:pt>
                <c:pt idx="8">
                  <c:v>#N/A</c:v>
                </c:pt>
                <c:pt idx="9">
                  <c:v>1.9</c:v>
                </c:pt>
              </c:numCache>
            </c:numRef>
          </c:val>
          <c:extLst>
            <c:ext xmlns:c16="http://schemas.microsoft.com/office/drawing/2014/chart" uri="{C3380CC4-5D6E-409C-BE32-E72D297353CC}">
              <c16:uniqueId val="{00000007-4348-478B-A194-8704E561A128}"/>
            </c:ext>
          </c:extLst>
        </c:ser>
        <c:ser>
          <c:idx val="8"/>
          <c:order val="8"/>
          <c:tx>
            <c:strRef>
              <c:f>データシート!$A$35</c:f>
              <c:strCache>
                <c:ptCount val="1"/>
                <c:pt idx="0">
                  <c:v>鮭川村簡易水道事業特別会計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0.87</c:v>
                </c:pt>
                <c:pt idx="2">
                  <c:v>#N/A</c:v>
                </c:pt>
                <c:pt idx="3">
                  <c:v>1.61</c:v>
                </c:pt>
                <c:pt idx="4">
                  <c:v>#N/A</c:v>
                </c:pt>
                <c:pt idx="5">
                  <c:v>0.5</c:v>
                </c:pt>
                <c:pt idx="6">
                  <c:v>#N/A</c:v>
                </c:pt>
                <c:pt idx="7">
                  <c:v>1.1599999999999999</c:v>
                </c:pt>
                <c:pt idx="8">
                  <c:v>#N/A</c:v>
                </c:pt>
                <c:pt idx="9">
                  <c:v>2.56</c:v>
                </c:pt>
              </c:numCache>
            </c:numRef>
          </c:val>
          <c:extLst>
            <c:ext xmlns:c16="http://schemas.microsoft.com/office/drawing/2014/chart" uri="{C3380CC4-5D6E-409C-BE32-E72D297353CC}">
              <c16:uniqueId val="{00000008-4348-478B-A194-8704E561A12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13.04</c:v>
                </c:pt>
                <c:pt idx="2">
                  <c:v>#N/A</c:v>
                </c:pt>
                <c:pt idx="3">
                  <c:v>14.06</c:v>
                </c:pt>
                <c:pt idx="4">
                  <c:v>#N/A</c:v>
                </c:pt>
                <c:pt idx="5">
                  <c:v>20.61</c:v>
                </c:pt>
                <c:pt idx="6">
                  <c:v>#N/A</c:v>
                </c:pt>
                <c:pt idx="7">
                  <c:v>13.79</c:v>
                </c:pt>
                <c:pt idx="8">
                  <c:v>#N/A</c:v>
                </c:pt>
                <c:pt idx="9">
                  <c:v>16.48</c:v>
                </c:pt>
              </c:numCache>
            </c:numRef>
          </c:val>
          <c:extLst>
            <c:ext xmlns:c16="http://schemas.microsoft.com/office/drawing/2014/chart" uri="{C3380CC4-5D6E-409C-BE32-E72D297353CC}">
              <c16:uniqueId val="{00000009-4348-478B-A194-8704E561A1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305</c:v>
                </c:pt>
                <c:pt idx="5">
                  <c:v>327</c:v>
                </c:pt>
                <c:pt idx="8">
                  <c:v>329</c:v>
                </c:pt>
                <c:pt idx="11">
                  <c:v>335</c:v>
                </c:pt>
                <c:pt idx="14">
                  <c:v>320</c:v>
                </c:pt>
              </c:numCache>
            </c:numRef>
          </c:val>
          <c:extLst>
            <c:ext xmlns:c16="http://schemas.microsoft.com/office/drawing/2014/chart" uri="{C3380CC4-5D6E-409C-BE32-E72D297353CC}">
              <c16:uniqueId val="{00000000-C9C0-4F55-B7AC-A473BC17E3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C0-4F55-B7AC-A473BC17E3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2-C9C0-4F55-B7AC-A473BC17E3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c:v>
                </c:pt>
                <c:pt idx="3">
                  <c:v>5</c:v>
                </c:pt>
                <c:pt idx="6">
                  <c:v>4</c:v>
                </c:pt>
                <c:pt idx="9">
                  <c:v>6</c:v>
                </c:pt>
                <c:pt idx="12">
                  <c:v>6</c:v>
                </c:pt>
              </c:numCache>
            </c:numRef>
          </c:val>
          <c:extLst>
            <c:ext xmlns:c16="http://schemas.microsoft.com/office/drawing/2014/chart" uri="{C3380CC4-5D6E-409C-BE32-E72D297353CC}">
              <c16:uniqueId val="{00000003-C9C0-4F55-B7AC-A473BC17E3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108</c:v>
                </c:pt>
                <c:pt idx="3">
                  <c:v>103</c:v>
                </c:pt>
                <c:pt idx="6">
                  <c:v>91</c:v>
                </c:pt>
                <c:pt idx="9">
                  <c:v>90</c:v>
                </c:pt>
                <c:pt idx="12">
                  <c:v>82</c:v>
                </c:pt>
              </c:numCache>
            </c:numRef>
          </c:val>
          <c:extLst>
            <c:ext xmlns:c16="http://schemas.microsoft.com/office/drawing/2014/chart" uri="{C3380CC4-5D6E-409C-BE32-E72D297353CC}">
              <c16:uniqueId val="{00000004-C9C0-4F55-B7AC-A473BC17E3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C0-4F55-B7AC-A473BC17E3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C0-4F55-B7AC-A473BC17E3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318</c:v>
                </c:pt>
                <c:pt idx="3">
                  <c:v>342</c:v>
                </c:pt>
                <c:pt idx="6">
                  <c:v>356</c:v>
                </c:pt>
                <c:pt idx="9">
                  <c:v>359</c:v>
                </c:pt>
                <c:pt idx="12">
                  <c:v>355</c:v>
                </c:pt>
              </c:numCache>
            </c:numRef>
          </c:val>
          <c:extLst>
            <c:ext xmlns:c16="http://schemas.microsoft.com/office/drawing/2014/chart" uri="{C3380CC4-5D6E-409C-BE32-E72D297353CC}">
              <c16:uniqueId val="{00000007-C9C0-4F55-B7AC-A473BC17E3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128</c:v>
                </c:pt>
                <c:pt idx="2">
                  <c:v>#N/A</c:v>
                </c:pt>
                <c:pt idx="3">
                  <c:v>#N/A</c:v>
                </c:pt>
                <c:pt idx="4">
                  <c:v>124</c:v>
                </c:pt>
                <c:pt idx="5">
                  <c:v>#N/A</c:v>
                </c:pt>
                <c:pt idx="6">
                  <c:v>#N/A</c:v>
                </c:pt>
                <c:pt idx="7">
                  <c:v>122</c:v>
                </c:pt>
                <c:pt idx="8">
                  <c:v>#N/A</c:v>
                </c:pt>
                <c:pt idx="9">
                  <c:v>#N/A</c:v>
                </c:pt>
                <c:pt idx="10">
                  <c:v>120</c:v>
                </c:pt>
                <c:pt idx="11">
                  <c:v>#N/A</c:v>
                </c:pt>
                <c:pt idx="12">
                  <c:v>#N/A</c:v>
                </c:pt>
                <c:pt idx="13">
                  <c:v>123</c:v>
                </c:pt>
                <c:pt idx="14">
                  <c:v>#N/A</c:v>
                </c:pt>
              </c:numCache>
            </c:numRef>
          </c:val>
          <c:smooth val="0"/>
          <c:extLst>
            <c:ext xmlns:c16="http://schemas.microsoft.com/office/drawing/2014/chart" uri="{C3380CC4-5D6E-409C-BE32-E72D297353CC}">
              <c16:uniqueId val="{00000008-C9C0-4F55-B7AC-A473BC17E3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2910</c:v>
                </c:pt>
                <c:pt idx="5">
                  <c:v>2859</c:v>
                </c:pt>
                <c:pt idx="8">
                  <c:v>2715</c:v>
                </c:pt>
                <c:pt idx="11">
                  <c:v>2555</c:v>
                </c:pt>
                <c:pt idx="14">
                  <c:v>2500</c:v>
                </c:pt>
              </c:numCache>
            </c:numRef>
          </c:val>
          <c:extLst>
            <c:ext xmlns:c16="http://schemas.microsoft.com/office/drawing/2014/chart" uri="{C3380CC4-5D6E-409C-BE32-E72D297353CC}">
              <c16:uniqueId val="{00000000-2CF1-4822-AC76-52B8C3669C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CF1-4822-AC76-52B8C3669C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1753</c:v>
                </c:pt>
                <c:pt idx="5">
                  <c:v>2057</c:v>
                </c:pt>
                <c:pt idx="8">
                  <c:v>2342</c:v>
                </c:pt>
                <c:pt idx="11">
                  <c:v>2908</c:v>
                </c:pt>
                <c:pt idx="14">
                  <c:v>3130</c:v>
                </c:pt>
              </c:numCache>
            </c:numRef>
          </c:val>
          <c:extLst>
            <c:ext xmlns:c16="http://schemas.microsoft.com/office/drawing/2014/chart" uri="{C3380CC4-5D6E-409C-BE32-E72D297353CC}">
              <c16:uniqueId val="{00000002-2CF1-4822-AC76-52B8C3669C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CF1-4822-AC76-52B8C3669C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CF1-4822-AC76-52B8C3669C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F1-4822-AC76-52B8C3669C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325</c:v>
                </c:pt>
                <c:pt idx="3">
                  <c:v>315</c:v>
                </c:pt>
                <c:pt idx="6">
                  <c:v>285</c:v>
                </c:pt>
                <c:pt idx="9">
                  <c:v>268</c:v>
                </c:pt>
                <c:pt idx="12">
                  <c:v>259</c:v>
                </c:pt>
              </c:numCache>
            </c:numRef>
          </c:val>
          <c:extLst>
            <c:ext xmlns:c16="http://schemas.microsoft.com/office/drawing/2014/chart" uri="{C3380CC4-5D6E-409C-BE32-E72D297353CC}">
              <c16:uniqueId val="{00000006-2CF1-4822-AC76-52B8C3669C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10</c:v>
                </c:pt>
                <c:pt idx="3">
                  <c:v>5</c:v>
                </c:pt>
                <c:pt idx="6">
                  <c:v>4</c:v>
                </c:pt>
                <c:pt idx="9">
                  <c:v>0</c:v>
                </c:pt>
                <c:pt idx="12">
                  <c:v>0</c:v>
                </c:pt>
              </c:numCache>
            </c:numRef>
          </c:val>
          <c:extLst>
            <c:ext xmlns:c16="http://schemas.microsoft.com/office/drawing/2014/chart" uri="{C3380CC4-5D6E-409C-BE32-E72D297353CC}">
              <c16:uniqueId val="{00000007-2CF1-4822-AC76-52B8C3669C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908</c:v>
                </c:pt>
                <c:pt idx="3">
                  <c:v>828</c:v>
                </c:pt>
                <c:pt idx="6">
                  <c:v>758</c:v>
                </c:pt>
                <c:pt idx="9">
                  <c:v>717</c:v>
                </c:pt>
                <c:pt idx="12">
                  <c:v>700</c:v>
                </c:pt>
              </c:numCache>
            </c:numRef>
          </c:val>
          <c:extLst>
            <c:ext xmlns:c16="http://schemas.microsoft.com/office/drawing/2014/chart" uri="{C3380CC4-5D6E-409C-BE32-E72D297353CC}">
              <c16:uniqueId val="{00000008-2CF1-4822-AC76-52B8C3669C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9</c:v>
                </c:pt>
                <c:pt idx="3">
                  <c:v>10</c:v>
                </c:pt>
                <c:pt idx="6">
                  <c:v>0</c:v>
                </c:pt>
                <c:pt idx="9">
                  <c:v>0</c:v>
                </c:pt>
                <c:pt idx="12">
                  <c:v>0</c:v>
                </c:pt>
              </c:numCache>
            </c:numRef>
          </c:val>
          <c:extLst>
            <c:ext xmlns:c16="http://schemas.microsoft.com/office/drawing/2014/chart" uri="{C3380CC4-5D6E-409C-BE32-E72D297353CC}">
              <c16:uniqueId val="{00000009-2CF1-4822-AC76-52B8C3669C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3314</c:v>
                </c:pt>
                <c:pt idx="3">
                  <c:v>3203</c:v>
                </c:pt>
                <c:pt idx="6">
                  <c:v>3085</c:v>
                </c:pt>
                <c:pt idx="9">
                  <c:v>2895</c:v>
                </c:pt>
                <c:pt idx="12">
                  <c:v>2809</c:v>
                </c:pt>
              </c:numCache>
            </c:numRef>
          </c:val>
          <c:extLst>
            <c:ext xmlns:c16="http://schemas.microsoft.com/office/drawing/2014/chart" uri="{C3380CC4-5D6E-409C-BE32-E72D297353CC}">
              <c16:uniqueId val="{0000000A-2CF1-4822-AC76-52B8C3669C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CF1-4822-AC76-52B8C3669C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1231</c:v>
                </c:pt>
                <c:pt idx="1">
                  <c:v>1271</c:v>
                </c:pt>
                <c:pt idx="2">
                  <c:v>1141</c:v>
                </c:pt>
              </c:numCache>
            </c:numRef>
          </c:val>
          <c:extLst>
            <c:ext xmlns:c16="http://schemas.microsoft.com/office/drawing/2014/chart" uri="{C3380CC4-5D6E-409C-BE32-E72D297353CC}">
              <c16:uniqueId val="{00000000-AD36-4CB6-B2B1-2A822EF061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205</c:v>
                </c:pt>
                <c:pt idx="1">
                  <c:v>205</c:v>
                </c:pt>
                <c:pt idx="2">
                  <c:v>205</c:v>
                </c:pt>
              </c:numCache>
            </c:numRef>
          </c:val>
          <c:extLst>
            <c:ext xmlns:c16="http://schemas.microsoft.com/office/drawing/2014/chart" uri="{C3380CC4-5D6E-409C-BE32-E72D297353CC}">
              <c16:uniqueId val="{00000001-AD36-4CB6-B2B1-2A822EF061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765</c:v>
                </c:pt>
                <c:pt idx="1">
                  <c:v>1285</c:v>
                </c:pt>
                <c:pt idx="2">
                  <c:v>1580</c:v>
                </c:pt>
              </c:numCache>
            </c:numRef>
          </c:val>
          <c:extLst>
            <c:ext xmlns:c16="http://schemas.microsoft.com/office/drawing/2014/chart" uri="{C3380CC4-5D6E-409C-BE32-E72D297353CC}">
              <c16:uniqueId val="{00000002-AD36-4CB6-B2B1-2A822EF061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{8E77AB63-0CE2-4F2C-ADF1-18DA5A093F77}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0F1-4D4A-9BCA-51F7C7BA4C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{74DEE66F-E4F9-4D10-B97D-CFBDFEDCB9BD}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F1-4D4A-9BCA-51F7C7BA4C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{58176DAE-52F6-4425-9BA9-A361895A1380}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F1-4D4A-9BCA-51F7C7BA4C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{4CA683BD-0C2D-48B0-9DFA-A22E41F090F4}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F1-4D4A-9BCA-51F7C7BA4C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{737FC25D-E62C-4C1D-A565-F078697CB629}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F1-4D4A-9BCA-51F7C7BA4C4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{61B406C1-C848-4EB3-A1F3-62C6D1EE1B61}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0F1-4D4A-9BCA-51F7C7BA4C4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{F621314B-9653-4813-8561-96E5CB4A723D}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0F1-4D4A-9BCA-51F7C7BA4C4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{760B578A-49A4-4B26-99D9-F7629380C3D8}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0F1-4D4A-9BCA-51F7C7BA4C4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{C7AA6160-CCDC-4990-A95E-75AD19470602}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0F1-4D4A-9BCA-51F7C7BA4C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47.3</c:v>
                </c:pt>
                <c:pt idx="8">
                  <c:v>43.4</c:v>
                </c:pt>
                <c:pt idx="16">
                  <c:v>45</c:v>
                </c:pt>
                <c:pt idx="24">
                  <c:v>50.6</c:v>
                </c:pt>
                <c:pt idx="32">
                  <c:v>51.2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0F1-4D4A-9BCA-51F7C7BA4C4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{75275FED-150D-430F-9100-44CEE07193A9}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0F1-4D4A-9BCA-51F7C7BA4C4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{31DFE012-7C7D-4D05-BF39-DDFD78D970BE}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F1-4D4A-9BCA-51F7C7BA4C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{CA0D599E-EE75-490E-A561-471150C963C7}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F1-4D4A-9BCA-51F7C7BA4C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{9581B884-EAAA-462E-9C89-B19D2F25D7B4}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F1-4D4A-9BCA-51F7C7BA4C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{BAD199DA-29B0-4057-9461-2FAFFB547778}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F1-4D4A-9BCA-51F7C7BA4C4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{5C8300A0-9475-41C6-8FDE-91B6B8A3B909}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0F1-4D4A-9BCA-51F7C7BA4C4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{A82B8AAE-891B-4AE8-982C-5E6F642FC766}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0F1-4D4A-9BCA-51F7C7BA4C4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{E955AD05-3B7F-4AB9-A839-A7B4162E5A35}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0F1-4D4A-9BCA-51F7C7BA4C4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{007918FC-15BD-4F43-AE8D-8428F11650F6}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0F1-4D4A-9BCA-51F7C7BA4C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62.2</c:v>
                </c:pt>
                <c:pt idx="24">
                  <c:v>63.6</c:v>
                </c:pt>
                <c:pt idx="32">
                  <c:v>65.900000000000006</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0F1-4D4A-9BCA-51F7C7BA4C4B}"/>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{AD5B39DD-A008-43F1-B746-606091C607D0}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112-4390-975B-B100709F18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{02CD5791-29F3-4307-ABF8-1A436428CC5C}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12-4390-975B-B100709F18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{800B3143-4B32-4CE5-BC26-23EEF71070EA}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12-4390-975B-B100709F18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{76BE0FE8-922D-4D48-9B48-039C603A3DA4}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12-4390-975B-B100709F18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{14E68657-A064-41A1-906D-52FB2F7E18D7}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12-4390-975B-B100709F182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{10E1DBDE-1453-41D9-9685-FAB9AE88327B}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112-4390-975B-B100709F182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{AFDF71CA-D723-42BE-9814-860C33E747A9}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112-4390-975B-B100709F182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{9034D806-DFF9-44F0-B425-ED4417DEF028}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112-4390-975B-B100709F182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{3D625EC3-CA64-4AF7-8F57-8BA551A2CE0D}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112-4390-975B-B100709F18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7</c:v>
                </c:pt>
                <c:pt idx="16">
                  <c:v>6.1</c:v>
                </c:pt>
                <c:pt idx="24">
                  <c:v>5.7</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112-4390-975B-B100709F182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{0C03E234-324B-4CE5-8EAD-0086EFCE19A1}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112-4390-975B-B100709F182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{F237277B-A7ED-41BB-B4C7-5DE399C548CB}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12-4390-975B-B100709F18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{0B79BAF0-DA37-40FE-8A65-E7E4D0EB6EEB}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12-4390-975B-B100709F18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{B079BC3A-4D0A-41C3-A1E5-0A6EBC0794E2}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12-4390-975B-B100709F18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{4BD9F156-1373-4A7B-BBB1-A5D429ECAC6D}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12-4390-975B-B100709F182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{007677FB-EB9D-42F7-9F3B-552040635E9F}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112-4390-975B-B100709F182E}"/>
                </c:ext>
              </c:extLst>
            </c:dLbl>
            <c:dLbl>
              <c:idx val="16"/>
              <c:layout>
                <c:manualLayout>
                  <c:x val="-4.4905057365901176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{2CFD5C45-4851-4BEA-B4F9-965E32D4AAC4}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112-4390-975B-B100709F182E}"/>
                </c:ext>
              </c:extLst>
            </c:dLbl>
            <c:dLbl>
              <c:idx val="24"/>
              <c:layout>
                <c:manualLayout>
                  <c:x val="-1.8235628084249993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{2950D901-78D1-4D91-BEA8-B361A28D380A}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112-4390-975B-B100709F182E}"/>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{5B17E884-53EE-46D6-A519-350FBB384E6C}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112-4390-975B-B100709F18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7.4</c:v>
                </c:pt>
                <c:pt idx="16">
                  <c:v>7.5</c:v>
                </c:pt>
                <c:pt idx="24">
                  <c:v>7.5</c:v>
                </c:pt>
                <c:pt idx="32">
                  <c:v>7.7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112-4390-975B-B100709F182E}"/>
            </c:ext>
          </c:extLst>
        </c:ser>
        <c:dLbls>
          <c:showLegendKey val="0"/>
          <c:showVal val="1"/>
          <c:showCatName val="0"/>
          <c:showSerName val="0"/>
          <c:showPercent val="0"/>
          <c:showBubbleSize val="0"/>
        </c:dLbls>
        <c:axId val="84219776"/>
        <c:axId val="84234240"/>
      </c:scatterChart>
      <c:valAx>
        <c:axId val="84219776"/>
        <c:scaling>
          <c:orientation val="maxMin"/>
          <c:max val="7.8"/>
          <c:min val="7.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地域全般の課題である人口減少や高齢化等に加え、村内に主たる産業が乏しいことから経済基盤が弱く、類似団体平均とほぼ同水準にある。農業所得の向上施策や村税等の徴収強化等により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00775"/>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7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75142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比０．８ポイント減少し、類似団体平均については２．１ポイント下回った。令和２年度からの会計年度任用職員制度により人件費の増、除雪経費等による維持補修費の増、公債費が元金の償還開始による増となっているものの地方税や地方交付税の増により経常収支比率が減少した。今後も公債費については平成２８年度以降の大規模事業の元金の償還が始まっており、経常収支比率は増加していく見込みとなっている。今後もなお一層の行政の効率化に努め、経常経費の縮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40005</xdr:rowOff>
    </xdr:from>
    <xdr:to>
      <xdr:col>23</xdr:col>
      <xdr:colOff>133350</xdr:colOff>
      <xdr:row>67</xdr:row>
      <xdr:rowOff>51858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55555"/>
          <a:ext cx="0" cy="1383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23935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51858</xdr:rowOff>
    </xdr:from>
    <xdr:to>
      <xdr:col>24</xdr:col>
      <xdr:colOff>12700</xdr:colOff>
      <xdr:row>67</xdr:row>
      <xdr:rowOff>51858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126382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9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40005</xdr:rowOff>
    </xdr:from>
    <xdr:to>
      <xdr:col>24</xdr:col>
      <xdr:colOff>12700</xdr:colOff>
      <xdr:row>59</xdr:row>
      <xdr:rowOff>40005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5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78105</xdr:rowOff>
    </xdr:from>
    <xdr:to>
      <xdr:col>23</xdr:col>
      <xdr:colOff>133350</xdr:colOff>
      <xdr:row>63</xdr:row>
      <xdr:rowOff>110279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79455"/>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63</xdr:row>
      <xdr:rowOff>110279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19130"/>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17780</xdr:rowOff>
    </xdr:from>
    <xdr:to>
      <xdr:col>15</xdr:col>
      <xdr:colOff>82550</xdr:colOff>
      <xdr:row>64</xdr:row>
      <xdr:rowOff>55456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81913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64</xdr:row>
      <xdr:rowOff>55456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859346"/>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52087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78969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27305</xdr:rowOff>
    </xdr:from>
    <xdr:to>
      <xdr:col>23</xdr:col>
      <xdr:colOff>184150</xdr:colOff>
      <xdr:row>63</xdr:row>
      <xdr:rowOff>128905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43832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59479</xdr:rowOff>
    </xdr:from>
    <xdr:to>
      <xdr:col>19</xdr:col>
      <xdr:colOff>184150</xdr:colOff>
      <xdr:row>63</xdr:row>
      <xdr:rowOff>161079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171256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29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53357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4656</xdr:rowOff>
    </xdr:from>
    <xdr:to>
      <xdr:col>11</xdr:col>
      <xdr:colOff>82550</xdr:colOff>
      <xdr:row>64</xdr:row>
      <xdr:rowOff>106256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91033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118973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[401,658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人件費・物件費等の状況は類似団体平均を下回っている。人件費については給与表の改定や会計年度任用職員の期末手当の支給等により増加しものの物件費についてはエコパーク活性化計画策定業務委託料や番号制度導入システム改修業務委託料、緊急地域経済応援事業等の減により、全体として減少した。恒常的な経費が増えてきており、今後も引き続き経費節減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121098</xdr:rowOff>
    </xdr:from>
    <xdr:to>
      <xdr:col>23</xdr:col>
      <xdr:colOff>133350</xdr:colOff>
      <xdr:row>89</xdr:row>
      <xdr:rowOff>39134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8548"/>
          <a:ext cx="0" cy="12896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11211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39134</xdr:rowOff>
    </xdr:from>
    <xdr:to>
      <xdr:col>24</xdr:col>
      <xdr:colOff>12700</xdr:colOff>
      <xdr:row>89</xdr:row>
      <xdr:rowOff>39134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36025</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5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121098</xdr:rowOff>
    </xdr:from>
    <xdr:to>
      <xdr:col>24</xdr:col>
      <xdr:colOff>12700</xdr:colOff>
      <xdr:row>81</xdr:row>
      <xdr:rowOff>121098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64833</xdr:rowOff>
    </xdr:from>
    <xdr:to>
      <xdr:col>23</xdr:col>
      <xdr:colOff>133350</xdr:colOff>
      <xdr:row>82</xdr:row>
      <xdr:rowOff>70383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123733"/>
          <a:ext cx="838200" cy="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96435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5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124358</xdr:rowOff>
    </xdr:from>
    <xdr:to>
      <xdr:col>23</xdr:col>
      <xdr:colOff>184150</xdr:colOff>
      <xdr:row>83</xdr:row>
      <xdr:rowOff>54508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8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45869</xdr:rowOff>
    </xdr:from>
    <xdr:to>
      <xdr:col>19</xdr:col>
      <xdr:colOff>133350</xdr:colOff>
      <xdr:row>82</xdr:row>
      <xdr:rowOff>70383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04769"/>
          <a:ext cx="889000" cy="2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113471</xdr:rowOff>
    </xdr:from>
    <xdr:to>
      <xdr:col>19</xdr:col>
      <xdr:colOff>184150</xdr:colOff>
      <xdr:row>83</xdr:row>
      <xdr:rowOff>43621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28398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58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32243</xdr:rowOff>
    </xdr:from>
    <xdr:to>
      <xdr:col>15</xdr:col>
      <xdr:colOff>82550</xdr:colOff>
      <xdr:row>82</xdr:row>
      <xdr:rowOff>45869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91143"/>
          <a:ext cx="889000" cy="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83817</xdr:rowOff>
    </xdr:from>
    <xdr:to>
      <xdr:col>15</xdr:col>
      <xdr:colOff>133350</xdr:colOff>
      <xdr:row>83</xdr:row>
      <xdr:rowOff>13967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170194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158142</xdr:rowOff>
    </xdr:from>
    <xdr:to>
      <xdr:col>11</xdr:col>
      <xdr:colOff>31750</xdr:colOff>
      <xdr:row>82</xdr:row>
      <xdr:rowOff>32243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45592"/>
          <a:ext cx="889000" cy="4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67002</xdr:rowOff>
    </xdr:from>
    <xdr:to>
      <xdr:col>11</xdr:col>
      <xdr:colOff>82550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35531</xdr:rowOff>
    </xdr:from>
    <xdr:to>
      <xdr:col>7</xdr:col>
      <xdr:colOff>31750</xdr:colOff>
      <xdr:row>82</xdr:row>
      <xdr:rowOff>137131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121908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8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14033</xdr:rowOff>
    </xdr:from>
    <xdr:to>
      <xdr:col>23</xdr:col>
      <xdr:colOff>184150</xdr:colOff>
      <xdr:row>82</xdr:row>
      <xdr:rowOff>115633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7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106760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9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19583</xdr:rowOff>
    </xdr:from>
    <xdr:to>
      <xdr:col>19</xdr:col>
      <xdr:colOff>184150</xdr:colOff>
      <xdr:row>82</xdr:row>
      <xdr:rowOff>121183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131360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7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166519</xdr:rowOff>
    </xdr:from>
    <xdr:to>
      <xdr:col>15</xdr:col>
      <xdr:colOff>133350</xdr:colOff>
      <xdr:row>82</xdr:row>
      <xdr:rowOff>96669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106846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2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152893</xdr:rowOff>
    </xdr:from>
    <xdr:to>
      <xdr:col>11</xdr:col>
      <xdr:colOff>82550</xdr:colOff>
      <xdr:row>82</xdr:row>
      <xdr:rowOff>83043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4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93220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107342</xdr:rowOff>
    </xdr:from>
    <xdr:to>
      <xdr:col>7</xdr:col>
      <xdr:colOff>31750</xdr:colOff>
      <xdr:row>82</xdr:row>
      <xdr:rowOff>37492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9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47669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6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類似団体平均を２．４ポイント上回っている。これは経験年数階層区分での職員数に偏りがあるためである。給与水準の適正化に努める。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108586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47457"/>
          <a:ext cx="0" cy="12487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80663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6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108586</xdr:rowOff>
    </xdr:from>
    <xdr:to>
      <xdr:col>81</xdr:col>
      <xdr:colOff>133350</xdr:colOff>
      <xdr:row>88</xdr:row>
      <xdr:rowOff>108586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19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159386</xdr:rowOff>
    </xdr:from>
    <xdr:to>
      <xdr:col>81</xdr:col>
      <xdr:colOff>44450</xdr:colOff>
      <xdr:row>88</xdr:row>
      <xdr:rowOff>48261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507553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151782</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725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48261</xdr:rowOff>
    </xdr:from>
    <xdr:to>
      <xdr:col>77</xdr:col>
      <xdr:colOff>44450</xdr:colOff>
      <xdr:row>88</xdr:row>
      <xdr:rowOff>96520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51358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141288</xdr:rowOff>
    </xdr:from>
    <xdr:to>
      <xdr:col>77</xdr:col>
      <xdr:colOff>95250</xdr:colOff>
      <xdr:row>87</xdr:row>
      <xdr:rowOff>71438</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88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81615</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54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96520</xdr:rowOff>
    </xdr:from>
    <xdr:to>
      <xdr:col>72</xdr:col>
      <xdr:colOff>203200</xdr:colOff>
      <xdr:row>89</xdr:row>
      <xdr:rowOff>9525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18412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153352</xdr:rowOff>
    </xdr:from>
    <xdr:to>
      <xdr:col>73</xdr:col>
      <xdr:colOff>44450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93679</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6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9525</xdr:rowOff>
    </xdr:from>
    <xdr:to>
      <xdr:col>68</xdr:col>
      <xdr:colOff>152400</xdr:colOff>
      <xdr:row>89</xdr:row>
      <xdr:rowOff>57786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268575"/>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108586</xdr:rowOff>
    </xdr:from>
    <xdr:to>
      <xdr:col>81</xdr:col>
      <xdr:colOff>95250</xdr:colOff>
      <xdr:row>88</xdr:row>
      <xdr:rowOff>38736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02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4463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2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168911</xdr:rowOff>
    </xdr:from>
    <xdr:to>
      <xdr:col>77</xdr:col>
      <xdr:colOff>95250</xdr:colOff>
      <xdr:row>88</xdr:row>
      <xdr:rowOff>99061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83838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171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45720</xdr:rowOff>
    </xdr:from>
    <xdr:to>
      <xdr:col>73</xdr:col>
      <xdr:colOff>44450</xdr:colOff>
      <xdr:row>88</xdr:row>
      <xdr:rowOff>147320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132097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130175</xdr:rowOff>
    </xdr:from>
    <xdr:to>
      <xdr:col>68</xdr:col>
      <xdr:colOff>203200</xdr:colOff>
      <xdr:row>89</xdr:row>
      <xdr:rowOff>60325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45102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6986</xdr:rowOff>
    </xdr:from>
    <xdr:to>
      <xdr:col>64</xdr:col>
      <xdr:colOff>152400</xdr:colOff>
      <xdr:row>89</xdr:row>
      <xdr:rowOff>108586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26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93363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35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緩やかに増加傾向にあるが、類似団体平均を４．６１ポイント下回っている。退職者補充を基本としながら採用している中で、行政サービスが低下とならないように職員の育成を行いながら、計画的に職員採用を行っていく必要がある。今後の事務事業の見直しを併せて適正な人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32591</xdr:rowOff>
    </xdr:from>
    <xdr:to>
      <xdr:col>81</xdr:col>
      <xdr:colOff>44450</xdr:colOff>
      <xdr:row>66</xdr:row>
      <xdr:rowOff>163385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76691"/>
          <a:ext cx="0" cy="150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135462</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163385</xdr:rowOff>
    </xdr:from>
    <xdr:to>
      <xdr:col>81</xdr:col>
      <xdr:colOff>133350</xdr:colOff>
      <xdr:row>66</xdr:row>
      <xdr:rowOff>163385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118968</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32591</xdr:rowOff>
    </xdr:from>
    <xdr:to>
      <xdr:col>81</xdr:col>
      <xdr:colOff>133350</xdr:colOff>
      <xdr:row>58</xdr:row>
      <xdr:rowOff>32591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7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41815</xdr:rowOff>
    </xdr:from>
    <xdr:to>
      <xdr:col>81</xdr:col>
      <xdr:colOff>44450</xdr:colOff>
      <xdr:row>59</xdr:row>
      <xdr:rowOff>65342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157365"/>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125668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24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153591</xdr:rowOff>
    </xdr:from>
    <xdr:to>
      <xdr:col>81</xdr:col>
      <xdr:colOff>95250</xdr:colOff>
      <xdr:row>60</xdr:row>
      <xdr:rowOff>83741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26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18590</xdr:rowOff>
    </xdr:from>
    <xdr:to>
      <xdr:col>77</xdr:col>
      <xdr:colOff>44450</xdr:colOff>
      <xdr:row>59</xdr:row>
      <xdr:rowOff>41815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134140"/>
          <a:ext cx="889000" cy="2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141827</xdr:rowOff>
    </xdr:from>
    <xdr:to>
      <xdr:col>77</xdr:col>
      <xdr:colOff>95250</xdr:colOff>
      <xdr:row>60</xdr:row>
      <xdr:rowOff>71977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2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56754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43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10747</xdr:rowOff>
    </xdr:from>
    <xdr:to>
      <xdr:col>72</xdr:col>
      <xdr:colOff>203200</xdr:colOff>
      <xdr:row>59</xdr:row>
      <xdr:rowOff>18590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126297"/>
          <a:ext cx="889000" cy="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120110</xdr:rowOff>
    </xdr:from>
    <xdr:to>
      <xdr:col>73</xdr:col>
      <xdr:colOff>44450</xdr:colOff>
      <xdr:row>60</xdr:row>
      <xdr:rowOff>50260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2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35037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2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3508</xdr:rowOff>
    </xdr:from>
    <xdr:to>
      <xdr:col>68</xdr:col>
      <xdr:colOff>152400</xdr:colOff>
      <xdr:row>59</xdr:row>
      <xdr:rowOff>10747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119058"/>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108347</xdr:rowOff>
    </xdr:from>
    <xdr:to>
      <xdr:col>68</xdr:col>
      <xdr:colOff>203200</xdr:colOff>
      <xdr:row>60</xdr:row>
      <xdr:rowOff>38497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23274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1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96583</xdr:rowOff>
    </xdr:from>
    <xdr:to>
      <xdr:col>64</xdr:col>
      <xdr:colOff>152400</xdr:colOff>
      <xdr:row>60</xdr:row>
      <xdr:rowOff>26733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1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11510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29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14542</xdr:rowOff>
    </xdr:from>
    <xdr:to>
      <xdr:col>81</xdr:col>
      <xdr:colOff>95250</xdr:colOff>
      <xdr:row>59</xdr:row>
      <xdr:rowOff>116142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31069</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997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162465</xdr:rowOff>
    </xdr:from>
    <xdr:to>
      <xdr:col>77</xdr:col>
      <xdr:colOff>95250</xdr:colOff>
      <xdr:row>59</xdr:row>
      <xdr:rowOff>92615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102792</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875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139240</xdr:rowOff>
    </xdr:from>
    <xdr:to>
      <xdr:col>73</xdr:col>
      <xdr:colOff>44450</xdr:colOff>
      <xdr:row>59</xdr:row>
      <xdr:rowOff>69390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0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79567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85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131397</xdr:rowOff>
    </xdr:from>
    <xdr:to>
      <xdr:col>68</xdr:col>
      <xdr:colOff>203200</xdr:colOff>
      <xdr:row>59</xdr:row>
      <xdr:rowOff>61547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07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71724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844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124158</xdr:rowOff>
    </xdr:from>
    <xdr:to>
      <xdr:col>64</xdr:col>
      <xdr:colOff>152400</xdr:colOff>
      <xdr:row>59</xdr:row>
      <xdr:rowOff>54308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06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64485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83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償還金がピークを一旦越えたことなどにより、近年改善傾向にあり、今年度については、公債費の減少などにより０．２ポイント減少し、類似団体平均を２．２ポイント下回った。しかしながら、公債費については、平成２８年度以降の大規模事業の元金償還等が今後始まっていることなどもあり、増加の見込みとなっているため、今後、計画的な起債発行に努め、比率の上昇を抑制し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98213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12840"/>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70290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98213</xdr:rowOff>
    </xdr:from>
    <xdr:to>
      <xdr:col>81</xdr:col>
      <xdr:colOff>133350</xdr:colOff>
      <xdr:row>45</xdr:row>
      <xdr:rowOff>98213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1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11854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02521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93997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712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11854</xdr:rowOff>
    </xdr:from>
    <xdr:to>
      <xdr:col>77</xdr:col>
      <xdr:colOff>44450</xdr:colOff>
      <xdr:row>41</xdr:row>
      <xdr:rowOff>44027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0413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116417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07347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105833</xdr:rowOff>
    </xdr:from>
    <xdr:to>
      <xdr:col>73</xdr:col>
      <xdr:colOff>44450</xdr:colOff>
      <xdr:row>42</xdr:row>
      <xdr:rowOff>35983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42</xdr:row>
      <xdr:rowOff>81704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145867"/>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132944</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132504</xdr:rowOff>
    </xdr:from>
    <xdr:to>
      <xdr:col>77</xdr:col>
      <xdr:colOff>95250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72831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残高の減や公共施設整備等基金への積立の増加等により充当可能基金が増額となったことで、将来負担比率はマイナスとなり、「－」となった。今後も地方債発行額を抑え、財政調整基金・減債基金残高と財政状況のバランスを取りながら将来負担の軽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21046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511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164573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21046</xdr:rowOff>
    </xdr:from>
    <xdr:to>
      <xdr:col>81</xdr:col>
      <xdr:colOff>133350</xdr:colOff>
      <xdr:row>23</xdr:row>
      <xdr:rowOff>21046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前年とほぼ同水準となっており、類似団体平均を３．９ポイント上回っている。人件費としては昇給等により増加している。分母となる歳入においては、地方交付税の増加が影響している。類似団体平均を上回る要因としては、人件費に対しての経常一般財源が少ないことが原因であり、今後も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41</xdr:row>
      <xdr:rowOff>1270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26416</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415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156735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30988</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46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140208</xdr:rowOff>
    </xdr:from>
    <xdr:to>
      <xdr:col>20</xdr:col>
      <xdr:colOff>38100</xdr:colOff>
      <xdr:row>37</xdr:row>
      <xdr:rowOff>70358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460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112776</xdr:rowOff>
    </xdr:from>
    <xdr:to>
      <xdr:col>15</xdr:col>
      <xdr:colOff>149225</xdr:colOff>
      <xdr:row>37</xdr:row>
      <xdr:rowOff>42926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38</xdr:row>
      <xdr:rowOff>99568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3178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37338</xdr:rowOff>
    </xdr:from>
    <xdr:to>
      <xdr:col>11</xdr:col>
      <xdr:colOff>60325</xdr:colOff>
      <xdr:row>37</xdr:row>
      <xdr:rowOff>138938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149115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119143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48768</xdr:rowOff>
    </xdr:from>
    <xdr:to>
      <xdr:col>11</xdr:col>
      <xdr:colOff>60325</xdr:colOff>
      <xdr:row>38</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135145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比０．１ポイント減少し、類似団体平均を１．２ポイント下回った。一般財源で実施している小中学校給食費無償化など恒常的な経費により、物件費は横ばいとなっている。今後はより効率的な事務執行を行い、経費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28702</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5016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779</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60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28702</xdr:rowOff>
    </xdr:from>
    <xdr:to>
      <xdr:col>82</xdr:col>
      <xdr:colOff>196850</xdr:colOff>
      <xdr:row>21</xdr:row>
      <xdr:rowOff>28702</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629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33274</xdr:rowOff>
    </xdr:from>
    <xdr:to>
      <xdr:col>82</xdr:col>
      <xdr:colOff>107950</xdr:colOff>
      <xdr:row>17</xdr:row>
      <xdr:rowOff>37846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29479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37846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2915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23622</xdr:rowOff>
    </xdr:from>
    <xdr:to>
      <xdr:col>78</xdr:col>
      <xdr:colOff>120650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109999</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2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14986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3893800" y="2915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140208</xdr:rowOff>
    </xdr:from>
    <xdr:to>
      <xdr:col>74</xdr:col>
      <xdr:colOff>31750</xdr:colOff>
      <xdr:row>17</xdr:row>
      <xdr:rowOff>70358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55135</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14986</xdr:rowOff>
    </xdr:from>
    <xdr:to>
      <xdr:col>69</xdr:col>
      <xdr:colOff>92075</xdr:colOff>
      <xdr:row>17</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004800" y="29296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144780</xdr:rowOff>
    </xdr:from>
    <xdr:to>
      <xdr:col>69</xdr:col>
      <xdr:colOff>142875</xdr:colOff>
      <xdr:row>17</xdr:row>
      <xdr:rowOff>74930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153924</xdr:rowOff>
    </xdr:from>
    <xdr:to>
      <xdr:col>82</xdr:col>
      <xdr:colOff>158750</xdr:colOff>
      <xdr:row>17</xdr:row>
      <xdr:rowOff>84074</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170451</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74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158496</xdr:rowOff>
    </xdr:from>
    <xdr:to>
      <xdr:col>78</xdr:col>
      <xdr:colOff>120650</xdr:colOff>
      <xdr:row>17</xdr:row>
      <xdr:rowOff>88646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98823</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670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135636</xdr:rowOff>
    </xdr:from>
    <xdr:to>
      <xdr:col>69</xdr:col>
      <xdr:colOff>142875</xdr:colOff>
      <xdr:row>17</xdr:row>
      <xdr:rowOff>65786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75963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かかる経常収支比率は０．１ポイント増加し、類似団体平均を０．６ポイント下回っている。要因事業のほとんどが補助事業であり、国庫補助事業等の特定財源が多いためである。今後も適正な水準で推移するよう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88900</xdr:rowOff>
    </xdr:from>
    <xdr:to>
      <xdr:col>24</xdr:col>
      <xdr:colOff>25400</xdr:colOff>
      <xdr:row>62</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757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3827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88900</xdr:rowOff>
    </xdr:from>
    <xdr:to>
      <xdr:col>24</xdr:col>
      <xdr:colOff>114300</xdr:colOff>
      <xdr:row>53</xdr:row>
      <xdr:rowOff>88900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86377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16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42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64135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2710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36212</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4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64135</xdr:rowOff>
    </xdr:from>
    <xdr:to>
      <xdr:col>82</xdr:col>
      <xdr:colOff>196850</xdr:colOff>
      <xdr:row>61</xdr:row>
      <xdr:rowOff>64135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52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115570</xdr:rowOff>
    </xdr:from>
    <xdr:to>
      <xdr:col>82</xdr:col>
      <xdr:colOff>107950</xdr:colOff>
      <xdr:row>59</xdr:row>
      <xdr:rowOff>18415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5671800" y="1005967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144145</xdr:rowOff>
    </xdr:from>
    <xdr:to>
      <xdr:col>78</xdr:col>
      <xdr:colOff>69850</xdr:colOff>
      <xdr:row>59</xdr:row>
      <xdr:rowOff>18415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782800" y="100882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53340</xdr:rowOff>
    </xdr:from>
    <xdr:to>
      <xdr:col>78</xdr:col>
      <xdr:colOff>120650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165117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959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144145</xdr:rowOff>
    </xdr:from>
    <xdr:to>
      <xdr:col>73</xdr:col>
      <xdr:colOff>180975</xdr:colOff>
      <xdr:row>59</xdr:row>
      <xdr:rowOff>52705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3893800" y="100882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36195</xdr:rowOff>
    </xdr:from>
    <xdr:to>
      <xdr:col>74</xdr:col>
      <xdr:colOff>31750</xdr:colOff>
      <xdr:row>57</xdr:row>
      <xdr:rowOff>137795</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147972</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18415</xdr:rowOff>
    </xdr:from>
    <xdr:to>
      <xdr:col>69</xdr:col>
      <xdr:colOff>92075</xdr:colOff>
      <xdr:row>59</xdr:row>
      <xdr:rowOff>52705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004800" y="101339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93345</xdr:rowOff>
    </xdr:from>
    <xdr:to>
      <xdr:col>69</xdr:col>
      <xdr:colOff>142875</xdr:colOff>
      <xdr:row>58</xdr:row>
      <xdr:rowOff>23495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33672</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64770</xdr:rowOff>
    </xdr:from>
    <xdr:to>
      <xdr:col>82</xdr:col>
      <xdr:colOff>158750</xdr:colOff>
      <xdr:row>58</xdr:row>
      <xdr:rowOff>166370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36847</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998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139065</xdr:rowOff>
    </xdr:from>
    <xdr:to>
      <xdr:col>78</xdr:col>
      <xdr:colOff>120650</xdr:colOff>
      <xdr:row>59</xdr:row>
      <xdr:rowOff>69215</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53992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69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93345</xdr:rowOff>
    </xdr:from>
    <xdr:to>
      <xdr:col>74</xdr:col>
      <xdr:colOff>31750</xdr:colOff>
      <xdr:row>59</xdr:row>
      <xdr:rowOff>23495</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8272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12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xdr:rowOff>
    </xdr:from>
    <xdr:to>
      <xdr:col>69</xdr:col>
      <xdr:colOff>142875</xdr:colOff>
      <xdr:row>59</xdr:row>
      <xdr:rowOff>103505</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88282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20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139065</xdr:rowOff>
    </xdr:from>
    <xdr:to>
      <xdr:col>65</xdr:col>
      <xdr:colOff>53975</xdr:colOff>
      <xdr:row>59</xdr:row>
      <xdr:rowOff>69215</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53992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69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前年度比０．８ポイント増加し、類似団体平均を３．６ポイント下回った。物価高騰等の影響などもあり一部事務組合への分担金等が増加傾向にあることなどが要因となっている。今後も補助金の適正化に努める。</a:t>
          </a:r>
        </a:p>
      </xdr:txBody>
    </xdr:sp>
    <xdr:clientData/>
  </xdr:twoCellAnchor>
  <xdr:oneCellAnchor>
    <xdr:from>
      <xdr:col>62</xdr:col>
      <xdr:colOff>6350</xdr:colOff>
      <xdr:row>29</xdr:row>
      <xdr:rowOff>107950</xdr:rowOff>
    </xdr:from>
    <xdr:ext cx="298543" cy="225703"/>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補助費等グラフ枠">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44704</xdr:rowOff>
    </xdr:from>
    <xdr:to>
      <xdr:col>82</xdr:col>
      <xdr:colOff>107950</xdr:colOff>
      <xdr:row>41</xdr:row>
      <xdr:rowOff>10414</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flipV="1">
          <a:off x="16510000" y="5874004"/>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292" name="補助費等最小値テキスト">
          <a:extLst>
            <a:ext uri="{FF2B5EF4-FFF2-40B4-BE49-F238E27FC236}">
              <a16:creationId xmlns:a16="http://schemas.microsoft.com/office/drawing/2014/main" id="{00000000-0008-0000-0400-000024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131081</xdr:rowOff>
    </xdr:from>
    <xdr:ext cx="762000" cy="259045"/>
    <xdr:sp macro="" textlink="">
      <xdr:nvSpPr>
        <xdr:cNvPr id="294" name="補助費等最大値テキスト">
          <a:extLst>
            <a:ext uri="{FF2B5EF4-FFF2-40B4-BE49-F238E27FC236}">
              <a16:creationId xmlns:a16="http://schemas.microsoft.com/office/drawing/2014/main" id="{00000000-0008-0000-0400-000026010000}"/>
            </a:ext>
          </a:extLst>
        </xdr:cNvPr>
        <xdr:cNvSpPr txBox="1"/>
      </xdr:nvSpPr>
      <xdr:spPr>
        <a:xfrm>
          <a:off x="16598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44704</xdr:rowOff>
    </xdr:from>
    <xdr:to>
      <xdr:col>82</xdr:col>
      <xdr:colOff>196850</xdr:colOff>
      <xdr:row>34</xdr:row>
      <xdr:rowOff>44704</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36</xdr:row>
      <xdr:rowOff>17272</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671800" y="61528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103141</xdr:rowOff>
    </xdr:from>
    <xdr:ext cx="762000" cy="259045"/>
    <xdr:sp macro="" textlink="">
      <xdr:nvSpPr>
        <xdr:cNvPr id="297" name="補助費等平均値テキスト">
          <a:extLst>
            <a:ext uri="{FF2B5EF4-FFF2-40B4-BE49-F238E27FC236}">
              <a16:creationId xmlns:a16="http://schemas.microsoft.com/office/drawing/2014/main" id="{00000000-0008-0000-0400-000029010000}"/>
            </a:ext>
          </a:extLst>
        </xdr:cNvPr>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298" name="フローチャート: 判断 297">
          <a:extLst>
            <a:ext uri="{FF2B5EF4-FFF2-40B4-BE49-F238E27FC236}">
              <a16:creationId xmlns:a16="http://schemas.microsoft.com/office/drawing/2014/main" id="{00000000-0008-0000-0400-00002A010000}"/>
            </a:ext>
          </a:extLst>
        </xdr:cNvPr>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152146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4782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36</xdr:row>
      <xdr:rowOff>8128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3893800" y="61437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004800" y="61803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2954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15" name="楕円 314">
          <a:extLst>
            <a:ext uri="{FF2B5EF4-FFF2-40B4-BE49-F238E27FC236}">
              <a16:creationId xmlns:a16="http://schemas.microsoft.com/office/drawing/2014/main" id="{00000000-0008-0000-0400-00003B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16" name="補助費等該当値テキスト">
          <a:extLst>
            <a:ext uri="{FF2B5EF4-FFF2-40B4-BE49-F238E27FC236}">
              <a16:creationId xmlns:a16="http://schemas.microsoft.com/office/drawing/2014/main" id="{00000000-0008-0000-0400-00003C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償還完了により減少傾向にあったが、平成２８年度以降の大規模事業の元金の償還が始まってきていることから今後増加していく見込みとなっている。令和５年度は前年度より０．２ポイント減少したがほぼ横ばいとなっている。類似団体平均を４．０ポイント下回っているものの、今後公共施設の老朽化に伴う大規模改修の計画などもあり、投資的事業については、厳選し地方債発行の抑制に努めていく。</a:t>
          </a:r>
        </a:p>
      </xdr:txBody>
    </xdr:sp>
    <xdr:clientData/>
  </xdr:twoCellAnchor>
  <xdr:oneCellAnchor>
    <xdr:from>
      <xdr:col>3</xdr:col>
      <xdr:colOff>123825</xdr:colOff>
      <xdr:row>69</xdr:row>
      <xdr:rowOff>107950</xdr:rowOff>
    </xdr:from>
    <xdr:ext cx="298543" cy="225703"/>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7" name="直線コネクタ 336">
          <a:extLst>
            <a:ext uri="{FF2B5EF4-FFF2-40B4-BE49-F238E27FC236}">
              <a16:creationId xmlns:a16="http://schemas.microsoft.com/office/drawing/2014/main" id="{00000000-0008-0000-0400-00005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142240</xdr:rowOff>
    </xdr:from>
    <xdr:to>
      <xdr:col>24</xdr:col>
      <xdr:colOff>25400</xdr:colOff>
      <xdr:row>80</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5809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57167</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142240</xdr:rowOff>
    </xdr:from>
    <xdr:to>
      <xdr:col>24</xdr:col>
      <xdr:colOff>114300</xdr:colOff>
      <xdr:row>73</xdr:row>
      <xdr:rowOff>142240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5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16511</xdr:rowOff>
    </xdr:from>
    <xdr:to>
      <xdr:col>24</xdr:col>
      <xdr:colOff>25400</xdr:colOff>
      <xdr:row>76</xdr:row>
      <xdr:rowOff>24130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3987800" y="130467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90188</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3120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8889</xdr:rowOff>
    </xdr:from>
    <xdr:to>
      <xdr:col>19</xdr:col>
      <xdr:colOff>187325</xdr:colOff>
      <xdr:row>76</xdr:row>
      <xdr:rowOff>24130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098800" y="130390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8889</xdr:rowOff>
    </xdr:from>
    <xdr:to>
      <xdr:col>15</xdr:col>
      <xdr:colOff>98425</xdr:colOff>
      <xdr:row>76</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2209800" y="130390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80011</xdr:rowOff>
    </xdr:from>
    <xdr:to>
      <xdr:col>15</xdr:col>
      <xdr:colOff>149225</xdr:colOff>
      <xdr:row>77</xdr:row>
      <xdr:rowOff>10161</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166388</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27939</xdr:rowOff>
    </xdr:from>
    <xdr:to>
      <xdr:col>11</xdr:col>
      <xdr:colOff>9525</xdr:colOff>
      <xdr:row>76</xdr:row>
      <xdr:rowOff>39370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1320800" y="130581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110489</xdr:rowOff>
    </xdr:from>
    <xdr:to>
      <xdr:col>11</xdr:col>
      <xdr:colOff>60325</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25416</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33038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137160</xdr:rowOff>
    </xdr:from>
    <xdr:to>
      <xdr:col>24</xdr:col>
      <xdr:colOff>76200</xdr:colOff>
      <xdr:row>76</xdr:row>
      <xdr:rowOff>67311</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153687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129540</xdr:rowOff>
    </xdr:from>
    <xdr:to>
      <xdr:col>15</xdr:col>
      <xdr:colOff>149225</xdr:colOff>
      <xdr:row>76</xdr:row>
      <xdr:rowOff>59689</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69867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100347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148589</xdr:rowOff>
    </xdr:from>
    <xdr:to>
      <xdr:col>6</xdr:col>
      <xdr:colOff>171450</xdr:colOff>
      <xdr:row>76</xdr:row>
      <xdr:rowOff>78739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88917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前年度比０．６ポイント減少し、類似団体平均を１．９ポイント上回った。公債費以外で経常経費に占める割合が大きいのは人件費、繰出金、物件費となっている。今後、適正な水準の維持に努める。</a:t>
          </a: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82</xdr:row>
      <xdr:rowOff>58420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609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31750</xdr:rowOff>
    </xdr:from>
    <xdr:to>
      <xdr:col>82</xdr:col>
      <xdr:colOff>107950</xdr:colOff>
      <xdr:row>79</xdr:row>
      <xdr:rowOff>54611</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5763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96538</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298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80011</xdr:rowOff>
    </xdr:from>
    <xdr:to>
      <xdr:col>82</xdr:col>
      <xdr:colOff>158750</xdr:colOff>
      <xdr:row>79</xdr:row>
      <xdr:rowOff>10161</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4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153670</xdr:rowOff>
    </xdr:from>
    <xdr:to>
      <xdr:col>78</xdr:col>
      <xdr:colOff>69850</xdr:colOff>
      <xdr:row>79</xdr:row>
      <xdr:rowOff>54611</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5267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149877</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153670</xdr:rowOff>
    </xdr:from>
    <xdr:to>
      <xdr:col>73</xdr:col>
      <xdr:colOff>180975</xdr:colOff>
      <xdr:row>79</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3893800" y="1352677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106680</xdr:rowOff>
    </xdr:from>
    <xdr:to>
      <xdr:col>74</xdr:col>
      <xdr:colOff>31750</xdr:colOff>
      <xdr:row>78</xdr:row>
      <xdr:rowOff>36830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47007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07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1270</xdr:rowOff>
    </xdr:from>
    <xdr:to>
      <xdr:col>69</xdr:col>
      <xdr:colOff>92075</xdr:colOff>
      <xdr:row>79</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35458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87630</xdr:rowOff>
    </xdr:from>
    <xdr:to>
      <xdr:col>69</xdr:col>
      <xdr:colOff>142875</xdr:colOff>
      <xdr:row>79</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27957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44466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152400</xdr:rowOff>
    </xdr:from>
    <xdr:to>
      <xdr:col>82</xdr:col>
      <xdr:colOff>158750</xdr:colOff>
      <xdr:row>79</xdr:row>
      <xdr:rowOff>82550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124477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3811</xdr:rowOff>
    </xdr:from>
    <xdr:to>
      <xdr:col>78</xdr:col>
      <xdr:colOff>120650</xdr:colOff>
      <xdr:row>79</xdr:row>
      <xdr:rowOff>105411</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90188</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102870</xdr:rowOff>
    </xdr:from>
    <xdr:to>
      <xdr:col>74</xdr:col>
      <xdr:colOff>31750</xdr:colOff>
      <xdr:row>79</xdr:row>
      <xdr:rowOff>33020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17797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99061</xdr:rowOff>
    </xdr:from>
    <xdr:to>
      <xdr:col>69</xdr:col>
      <xdr:colOff>142875</xdr:colOff>
      <xdr:row>80</xdr:row>
      <xdr:rowOff>29211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13988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7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62247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6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154506</xdr:rowOff>
    </xdr:from>
    <xdr:to>
      <xdr:col>29</xdr:col>
      <xdr:colOff>127000</xdr:colOff>
      <xdr:row>18</xdr:row>
      <xdr:rowOff>139366</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88081"/>
          <a:ext cx="0" cy="11850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111443</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4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139366</xdr:rowOff>
    </xdr:from>
    <xdr:to>
      <xdr:col>30</xdr:col>
      <xdr:colOff>25400</xdr:colOff>
      <xdr:row>18</xdr:row>
      <xdr:rowOff>139366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3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69433</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3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154506</xdr:rowOff>
    </xdr:from>
    <xdr:to>
      <xdr:col>30</xdr:col>
      <xdr:colOff>25400</xdr:colOff>
      <xdr:row>11</xdr:row>
      <xdr:rowOff>154506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880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163567</xdr:rowOff>
    </xdr:from>
    <xdr:to>
      <xdr:col>29</xdr:col>
      <xdr:colOff>127000</xdr:colOff>
      <xdr:row>18</xdr:row>
      <xdr:rowOff>22463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25842"/>
          <a:ext cx="647700" cy="30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14614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05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169537</xdr:rowOff>
    </xdr:from>
    <xdr:to>
      <xdr:col>29</xdr:col>
      <xdr:colOff>177800</xdr:colOff>
      <xdr:row>17</xdr:row>
      <xdr:rowOff>99687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60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22463</xdr:rowOff>
    </xdr:from>
    <xdr:to>
      <xdr:col>26</xdr:col>
      <xdr:colOff>50800</xdr:colOff>
      <xdr:row>18</xdr:row>
      <xdr:rowOff>45664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56188"/>
          <a:ext cx="698500" cy="23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17775</xdr:rowOff>
    </xdr:from>
    <xdr:to>
      <xdr:col>26</xdr:col>
      <xdr:colOff>101600</xdr:colOff>
      <xdr:row>17</xdr:row>
      <xdr:rowOff>119375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2980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129552</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48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45664</xdr:rowOff>
    </xdr:from>
    <xdr:to>
      <xdr:col>22</xdr:col>
      <xdr:colOff>114300</xdr:colOff>
      <xdr:row>18</xdr:row>
      <xdr:rowOff>64318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79389"/>
          <a:ext cx="698500" cy="1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36776</xdr:rowOff>
    </xdr:from>
    <xdr:to>
      <xdr:col>22</xdr:col>
      <xdr:colOff>165100</xdr:colOff>
      <xdr:row>17</xdr:row>
      <xdr:rowOff>138376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148553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76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64318</xdr:rowOff>
    </xdr:from>
    <xdr:to>
      <xdr:col>18</xdr:col>
      <xdr:colOff>177800</xdr:colOff>
      <xdr:row>18</xdr:row>
      <xdr:rowOff>69799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8043"/>
          <a:ext cx="698500" cy="5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50949</xdr:rowOff>
    </xdr:from>
    <xdr:to>
      <xdr:col>19</xdr:col>
      <xdr:colOff>38100</xdr:colOff>
      <xdr:row>17</xdr:row>
      <xdr:rowOff>152549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162726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61724</xdr:rowOff>
    </xdr:from>
    <xdr:to>
      <xdr:col>15</xdr:col>
      <xdr:colOff>101600</xdr:colOff>
      <xdr:row>17</xdr:row>
      <xdr:rowOff>163324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2051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9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112767</xdr:rowOff>
    </xdr:from>
    <xdr:to>
      <xdr:col>29</xdr:col>
      <xdr:colOff>177800</xdr:colOff>
      <xdr:row>18</xdr:row>
      <xdr:rowOff>42917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75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84844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4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143113</xdr:rowOff>
    </xdr:from>
    <xdr:to>
      <xdr:col>26</xdr:col>
      <xdr:colOff>101600</xdr:colOff>
      <xdr:row>18</xdr:row>
      <xdr:rowOff>73263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05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58040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91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166314</xdr:rowOff>
    </xdr:from>
    <xdr:to>
      <xdr:col>22</xdr:col>
      <xdr:colOff>165100</xdr:colOff>
      <xdr:row>18</xdr:row>
      <xdr:rowOff>96464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8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81241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1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13518</xdr:rowOff>
    </xdr:from>
    <xdr:to>
      <xdr:col>19</xdr:col>
      <xdr:colOff>38100</xdr:colOff>
      <xdr:row>18</xdr:row>
      <xdr:rowOff>115118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7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99895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3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18999</xdr:rowOff>
    </xdr:from>
    <xdr:to>
      <xdr:col>15</xdr:col>
      <xdr:colOff>101600</xdr:colOff>
      <xdr:row>18</xdr:row>
      <xdr:rowOff>120599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5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105375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3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208903</xdr:rowOff>
    </xdr:from>
    <xdr:to>
      <xdr:col>29</xdr:col>
      <xdr:colOff>127000</xdr:colOff>
      <xdr:row>37</xdr:row>
      <xdr:rowOff>18466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33453"/>
          <a:ext cx="0" cy="10097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161993</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18466</xdr:rowOff>
    </xdr:from>
    <xdr:to>
      <xdr:col>30</xdr:col>
      <xdr:colOff>25400</xdr:colOff>
      <xdr:row>37</xdr:row>
      <xdr:rowOff>18466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431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123830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7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208903</xdr:rowOff>
    </xdr:from>
    <xdr:to>
      <xdr:col>30</xdr:col>
      <xdr:colOff>25400</xdr:colOff>
      <xdr:row>33</xdr:row>
      <xdr:rowOff>208903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334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263940</xdr:rowOff>
    </xdr:from>
    <xdr:to>
      <xdr:col>29</xdr:col>
      <xdr:colOff>127000</xdr:colOff>
      <xdr:row>35</xdr:row>
      <xdr:rowOff>271773</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74290"/>
          <a:ext cx="647700" cy="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277272</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544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89295</xdr:rowOff>
    </xdr:from>
    <xdr:to>
      <xdr:col>29</xdr:col>
      <xdr:colOff>177800</xdr:colOff>
      <xdr:row>35</xdr:row>
      <xdr:rowOff>190895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699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271773</xdr:rowOff>
    </xdr:from>
    <xdr:to>
      <xdr:col>26</xdr:col>
      <xdr:colOff>50800</xdr:colOff>
      <xdr:row>35</xdr:row>
      <xdr:rowOff>272399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82123"/>
          <a:ext cx="698500" cy="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104570</xdr:rowOff>
    </xdr:from>
    <xdr:to>
      <xdr:col>26</xdr:col>
      <xdr:colOff>101600</xdr:colOff>
      <xdr:row>35</xdr:row>
      <xdr:rowOff>206170</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14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216347</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48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271786</xdr:rowOff>
    </xdr:from>
    <xdr:to>
      <xdr:col>22</xdr:col>
      <xdr:colOff>114300</xdr:colOff>
      <xdr:row>35</xdr:row>
      <xdr:rowOff>272399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882136"/>
          <a:ext cx="698500" cy="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123630</xdr:rowOff>
    </xdr:from>
    <xdr:to>
      <xdr:col>22</xdr:col>
      <xdr:colOff>165100</xdr:colOff>
      <xdr:row>35</xdr:row>
      <xdr:rowOff>225230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235407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271786</xdr:rowOff>
    </xdr:from>
    <xdr:to>
      <xdr:col>18</xdr:col>
      <xdr:colOff>177800</xdr:colOff>
      <xdr:row>35</xdr:row>
      <xdr:rowOff>272459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82136"/>
          <a:ext cx="698500" cy="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145763</xdr:rowOff>
    </xdr:from>
    <xdr:to>
      <xdr:col>19</xdr:col>
      <xdr:colOff>38100</xdr:colOff>
      <xdr:row>35</xdr:row>
      <xdr:rowOff>247363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257540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157033</xdr:rowOff>
    </xdr:from>
    <xdr:to>
      <xdr:col>15</xdr:col>
      <xdr:colOff>101600</xdr:colOff>
      <xdr:row>35</xdr:row>
      <xdr:rowOff>258633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67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268810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53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213140</xdr:rowOff>
    </xdr:from>
    <xdr:to>
      <xdr:col>29</xdr:col>
      <xdr:colOff>177800</xdr:colOff>
      <xdr:row>35</xdr:row>
      <xdr:rowOff>314740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823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185217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9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220973</xdr:rowOff>
    </xdr:from>
    <xdr:to>
      <xdr:col>26</xdr:col>
      <xdr:colOff>101600</xdr:colOff>
      <xdr:row>35</xdr:row>
      <xdr:rowOff>322573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31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307350</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17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221599</xdr:rowOff>
    </xdr:from>
    <xdr:to>
      <xdr:col>22</xdr:col>
      <xdr:colOff>165100</xdr:colOff>
      <xdr:row>35</xdr:row>
      <xdr:rowOff>323199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31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307976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1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220986</xdr:rowOff>
    </xdr:from>
    <xdr:to>
      <xdr:col>19</xdr:col>
      <xdr:colOff>38100</xdr:colOff>
      <xdr:row>35</xdr:row>
      <xdr:rowOff>322586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31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307363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9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221659</xdr:rowOff>
    </xdr:from>
    <xdr:to>
      <xdr:col>15</xdr:col>
      <xdr:colOff>101600</xdr:colOff>
      <xdr:row>35</xdr:row>
      <xdr:rowOff>323259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32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308036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918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98243</xdr:rowOff>
    </xdr:from>
    <xdr:to>
      <xdr:col>24</xdr:col>
      <xdr:colOff>62865</xdr:colOff>
      <xdr:row>37</xdr:row>
      <xdr:rowOff>170746</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41743"/>
          <a:ext cx="1270" cy="127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3123</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170746</xdr:rowOff>
    </xdr:from>
    <xdr:to>
      <xdr:col>24</xdr:col>
      <xdr:colOff>152400</xdr:colOff>
      <xdr:row>37</xdr:row>
      <xdr:rowOff>170746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44920</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98243</xdr:rowOff>
    </xdr:from>
    <xdr:to>
      <xdr:col>24</xdr:col>
      <xdr:colOff>152400</xdr:colOff>
      <xdr:row>30</xdr:row>
      <xdr:rowOff>98243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158802</xdr:rowOff>
    </xdr:from>
    <xdr:to>
      <xdr:col>24</xdr:col>
      <xdr:colOff>63500</xdr:colOff>
      <xdr:row>37</xdr:row>
      <xdr:rowOff>13947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31002"/>
          <a:ext cx="838200" cy="2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67105</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67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44228</xdr:rowOff>
    </xdr:from>
    <xdr:to>
      <xdr:col>24</xdr:col>
      <xdr:colOff>114300</xdr:colOff>
      <xdr:row>36</xdr:row>
      <xdr:rowOff>145828</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1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13947</xdr:rowOff>
    </xdr:from>
    <xdr:to>
      <xdr:col>19</xdr:col>
      <xdr:colOff>177800</xdr:colOff>
      <xdr:row>37</xdr:row>
      <xdr:rowOff>32022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57597"/>
          <a:ext cx="889000" cy="1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51175</xdr:rowOff>
    </xdr:from>
    <xdr:to>
      <xdr:col>20</xdr:col>
      <xdr:colOff>38100</xdr:colOff>
      <xdr:row>36</xdr:row>
      <xdr:rowOff>152775</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169302</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599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32022</xdr:rowOff>
    </xdr:from>
    <xdr:to>
      <xdr:col>15</xdr:col>
      <xdr:colOff>50800</xdr:colOff>
      <xdr:row>37</xdr:row>
      <xdr:rowOff>52811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75672"/>
          <a:ext cx="889000" cy="2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67206</xdr:rowOff>
    </xdr:from>
    <xdr:to>
      <xdr:col>15</xdr:col>
      <xdr:colOff>101600</xdr:colOff>
      <xdr:row>36</xdr:row>
      <xdr:rowOff>168806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13883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1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52811</xdr:rowOff>
    </xdr:from>
    <xdr:to>
      <xdr:col>10</xdr:col>
      <xdr:colOff>114300</xdr:colOff>
      <xdr:row>37</xdr:row>
      <xdr:rowOff>113498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96461"/>
          <a:ext cx="889000" cy="6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81093</xdr:rowOff>
    </xdr:from>
    <xdr:to>
      <xdr:col>10</xdr:col>
      <xdr:colOff>165100</xdr:colOff>
      <xdr:row>37</xdr:row>
      <xdr:rowOff>11243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27770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130722</xdr:rowOff>
    </xdr:from>
    <xdr:to>
      <xdr:col>6</xdr:col>
      <xdr:colOff>38100</xdr:colOff>
      <xdr:row>37</xdr:row>
      <xdr:rowOff>60872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77399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108002</xdr:rowOff>
    </xdr:from>
    <xdr:to>
      <xdr:col>24</xdr:col>
      <xdr:colOff>114300</xdr:colOff>
      <xdr:row>37</xdr:row>
      <xdr:rowOff>38152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8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86429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5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134597</xdr:rowOff>
    </xdr:from>
    <xdr:to>
      <xdr:col>20</xdr:col>
      <xdr:colOff>38100</xdr:colOff>
      <xdr:row>37</xdr:row>
      <xdr:rowOff>64747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0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55874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9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152672</xdr:rowOff>
    </xdr:from>
    <xdr:to>
      <xdr:col>15</xdr:col>
      <xdr:colOff>101600</xdr:colOff>
      <xdr:row>37</xdr:row>
      <xdr:rowOff>82822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73949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1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2011</xdr:rowOff>
    </xdr:from>
    <xdr:to>
      <xdr:col>10</xdr:col>
      <xdr:colOff>165100</xdr:colOff>
      <xdr:row>37</xdr:row>
      <xdr:rowOff>103611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94738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3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62698</xdr:rowOff>
    </xdr:from>
    <xdr:to>
      <xdr:col>6</xdr:col>
      <xdr:colOff>38100</xdr:colOff>
      <xdr:row>37</xdr:row>
      <xdr:rowOff>164298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0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155425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9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143782</xdr:rowOff>
    </xdr:from>
    <xdr:to>
      <xdr:col>24</xdr:col>
      <xdr:colOff>62865</xdr:colOff>
      <xdr:row>58</xdr:row>
      <xdr:rowOff>94226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16282"/>
          <a:ext cx="1270" cy="1322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98053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94226</xdr:rowOff>
    </xdr:from>
    <xdr:to>
      <xdr:col>24</xdr:col>
      <xdr:colOff>152400</xdr:colOff>
      <xdr:row>58</xdr:row>
      <xdr:rowOff>94226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8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90459</xdr:rowOff>
    </xdr:from>
    <xdr:ext cx="690189"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491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143782</xdr:rowOff>
    </xdr:from>
    <xdr:to>
      <xdr:col>24</xdr:col>
      <xdr:colOff>152400</xdr:colOff>
      <xdr:row>50</xdr:row>
      <xdr:rowOff>143782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1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147912</xdr:rowOff>
    </xdr:from>
    <xdr:to>
      <xdr:col>24</xdr:col>
      <xdr:colOff>63500</xdr:colOff>
      <xdr:row>58</xdr:row>
      <xdr:rowOff>4178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20562"/>
          <a:ext cx="838200" cy="2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24317</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25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xdr:rowOff>
    </xdr:from>
    <xdr:to>
      <xdr:col>24</xdr:col>
      <xdr:colOff>114300</xdr:colOff>
      <xdr:row>57</xdr:row>
      <xdr:rowOff>103040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147912</xdr:rowOff>
    </xdr:from>
    <xdr:to>
      <xdr:col>19</xdr:col>
      <xdr:colOff>177800</xdr:colOff>
      <xdr:row>58</xdr:row>
      <xdr:rowOff>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20562"/>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5522</xdr:rowOff>
    </xdr:from>
    <xdr:to>
      <xdr:col>20</xdr:col>
      <xdr:colOff>38100</xdr:colOff>
      <xdr:row>57</xdr:row>
      <xdr:rowOff>107122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123649</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xdr:rowOff>
    </xdr:from>
    <xdr:to>
      <xdr:col>15</xdr:col>
      <xdr:colOff>50800</xdr:colOff>
      <xdr:row>58</xdr:row>
      <xdr:rowOff>1828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44108"/>
          <a:ext cx="8890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39268</xdr:rowOff>
    </xdr:from>
    <xdr:to>
      <xdr:col>15</xdr:col>
      <xdr:colOff>101600</xdr:colOff>
      <xdr:row>57</xdr:row>
      <xdr:rowOff>140868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157395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1828</xdr:rowOff>
    </xdr:from>
    <xdr:to>
      <xdr:col>10</xdr:col>
      <xdr:colOff>114300</xdr:colOff>
      <xdr:row>58</xdr:row>
      <xdr:rowOff>24998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45928"/>
          <a:ext cx="889000" cy="2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52315</xdr:rowOff>
    </xdr:from>
    <xdr:to>
      <xdr:col>10</xdr:col>
      <xdr:colOff>165100</xdr:colOff>
      <xdr:row>57</xdr:row>
      <xdr:rowOff>153915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170442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57808</xdr:rowOff>
    </xdr:from>
    <xdr:to>
      <xdr:col>6</xdr:col>
      <xdr:colOff>38100</xdr:colOff>
      <xdr:row>57</xdr:row>
      <xdr:rowOff>159408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3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4485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0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124828</xdr:rowOff>
    </xdr:from>
    <xdr:to>
      <xdr:col>24</xdr:col>
      <xdr:colOff>114300</xdr:colOff>
      <xdr:row>58</xdr:row>
      <xdr:rowOff>54978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9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39755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1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97112</xdr:rowOff>
    </xdr:from>
    <xdr:to>
      <xdr:col>20</xdr:col>
      <xdr:colOff>38100</xdr:colOff>
      <xdr:row>58</xdr:row>
      <xdr:rowOff>27262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6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18389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6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120658</xdr:rowOff>
    </xdr:from>
    <xdr:to>
      <xdr:col>15</xdr:col>
      <xdr:colOff>101600</xdr:colOff>
      <xdr:row>58</xdr:row>
      <xdr:rowOff>50808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9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41935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8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122478</xdr:rowOff>
    </xdr:from>
    <xdr:to>
      <xdr:col>10</xdr:col>
      <xdr:colOff>165100</xdr:colOff>
      <xdr:row>58</xdr:row>
      <xdr:rowOff>52628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9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43755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8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145648</xdr:rowOff>
    </xdr:from>
    <xdr:to>
      <xdr:col>6</xdr:col>
      <xdr:colOff>38100</xdr:colOff>
      <xdr:row>58</xdr:row>
      <xdr:rowOff>75798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66925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1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91539</xdr:rowOff>
    </xdr:from>
    <xdr:to>
      <xdr:col>24</xdr:col>
      <xdr:colOff>62865</xdr:colOff>
      <xdr:row>78</xdr:row>
      <xdr:rowOff>137272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435939"/>
          <a:ext cx="1270" cy="1074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141099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14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137272</xdr:rowOff>
    </xdr:from>
    <xdr:to>
      <xdr:col>24</xdr:col>
      <xdr:colOff>152400</xdr:colOff>
      <xdr:row>78</xdr:row>
      <xdr:rowOff>137272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1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38216</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21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91539</xdr:rowOff>
    </xdr:from>
    <xdr:to>
      <xdr:col>24</xdr:col>
      <xdr:colOff>152400</xdr:colOff>
      <xdr:row>72</xdr:row>
      <xdr:rowOff>91539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4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152597</xdr:rowOff>
    </xdr:from>
    <xdr:to>
      <xdr:col>24</xdr:col>
      <xdr:colOff>63500</xdr:colOff>
      <xdr:row>77</xdr:row>
      <xdr:rowOff>158893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54247"/>
          <a:ext cx="838200"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99359</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29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76482</xdr:rowOff>
    </xdr:from>
    <xdr:to>
      <xdr:col>24</xdr:col>
      <xdr:colOff>114300</xdr:colOff>
      <xdr:row>78</xdr:row>
      <xdr:rowOff>6632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152597</xdr:rowOff>
    </xdr:from>
    <xdr:to>
      <xdr:col>19</xdr:col>
      <xdr:colOff>177800</xdr:colOff>
      <xdr:row>77</xdr:row>
      <xdr:rowOff>162094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54247"/>
          <a:ext cx="889000" cy="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81663</xdr:rowOff>
    </xdr:from>
    <xdr:to>
      <xdr:col>20</xdr:col>
      <xdr:colOff>38100</xdr:colOff>
      <xdr:row>78</xdr:row>
      <xdr:rowOff>11813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28340</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162094</xdr:rowOff>
    </xdr:from>
    <xdr:to>
      <xdr:col>15</xdr:col>
      <xdr:colOff>50800</xdr:colOff>
      <xdr:row>78</xdr:row>
      <xdr:rowOff>17033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63744"/>
          <a:ext cx="889000" cy="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92749</xdr:rowOff>
    </xdr:from>
    <xdr:to>
      <xdr:col>15</xdr:col>
      <xdr:colOff>101600</xdr:colOff>
      <xdr:row>78</xdr:row>
      <xdr:rowOff>22899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39426</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17033</xdr:rowOff>
    </xdr:from>
    <xdr:to>
      <xdr:col>10</xdr:col>
      <xdr:colOff>114300</xdr:colOff>
      <xdr:row>78</xdr:row>
      <xdr:rowOff>57006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90133"/>
          <a:ext cx="889000" cy="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110832</xdr:rowOff>
    </xdr:from>
    <xdr:to>
      <xdr:col>10</xdr:col>
      <xdr:colOff>165100</xdr:colOff>
      <xdr:row>78</xdr:row>
      <xdr:rowOff>40982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57509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146535</xdr:rowOff>
    </xdr:from>
    <xdr:to>
      <xdr:col>6</xdr:col>
      <xdr:colOff>38100</xdr:colOff>
      <xdr:row>78</xdr:row>
      <xdr:rowOff>76685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93212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108093</xdr:rowOff>
    </xdr:from>
    <xdr:to>
      <xdr:col>24</xdr:col>
      <xdr:colOff>114300</xdr:colOff>
      <xdr:row>78</xdr:row>
      <xdr:rowOff>38243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86520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8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101797</xdr:rowOff>
    </xdr:from>
    <xdr:to>
      <xdr:col>20</xdr:col>
      <xdr:colOff>38100</xdr:colOff>
      <xdr:row>78</xdr:row>
      <xdr:rowOff>31947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23074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39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111294</xdr:rowOff>
    </xdr:from>
    <xdr:to>
      <xdr:col>15</xdr:col>
      <xdr:colOff>101600</xdr:colOff>
      <xdr:row>78</xdr:row>
      <xdr:rowOff>41444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32571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40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137683</xdr:rowOff>
    </xdr:from>
    <xdr:to>
      <xdr:col>10</xdr:col>
      <xdr:colOff>165100</xdr:colOff>
      <xdr:row>78</xdr:row>
      <xdr:rowOff>67833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58960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43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6206</xdr:rowOff>
    </xdr:from>
    <xdr:to>
      <xdr:col>6</xdr:col>
      <xdr:colOff>38100</xdr:colOff>
      <xdr:row>78</xdr:row>
      <xdr:rowOff>107806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7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98933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47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18520</xdr:rowOff>
    </xdr:from>
    <xdr:to>
      <xdr:col>24</xdr:col>
      <xdr:colOff>62865</xdr:colOff>
      <xdr:row>97</xdr:row>
      <xdr:rowOff>108755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49020"/>
          <a:ext cx="1270" cy="129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112582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108755</xdr:rowOff>
    </xdr:from>
    <xdr:to>
      <xdr:col>24</xdr:col>
      <xdr:colOff>152400</xdr:colOff>
      <xdr:row>97</xdr:row>
      <xdr:rowOff>108755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136647</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2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18520</xdr:rowOff>
    </xdr:from>
    <xdr:to>
      <xdr:col>24</xdr:col>
      <xdr:colOff>152400</xdr:colOff>
      <xdr:row>90</xdr:row>
      <xdr:rowOff>18520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4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162812</xdr:rowOff>
    </xdr:from>
    <xdr:to>
      <xdr:col>24</xdr:col>
      <xdr:colOff>63500</xdr:colOff>
      <xdr:row>96</xdr:row>
      <xdr:rowOff>7835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450562"/>
          <a:ext cx="838200" cy="1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1295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17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149868</xdr:rowOff>
    </xdr:from>
    <xdr:to>
      <xdr:col>24</xdr:col>
      <xdr:colOff>114300</xdr:colOff>
      <xdr:row>95</xdr:row>
      <xdr:rowOff>80018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85141</xdr:rowOff>
    </xdr:from>
    <xdr:to>
      <xdr:col>19</xdr:col>
      <xdr:colOff>177800</xdr:colOff>
      <xdr:row>96</xdr:row>
      <xdr:rowOff>7835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72891"/>
          <a:ext cx="889000" cy="9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25433</xdr:rowOff>
    </xdr:from>
    <xdr:to>
      <xdr:col>20</xdr:col>
      <xdr:colOff>38100</xdr:colOff>
      <xdr:row>95</xdr:row>
      <xdr:rowOff>127033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143560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85141</xdr:rowOff>
    </xdr:from>
    <xdr:to>
      <xdr:col>15</xdr:col>
      <xdr:colOff>50800</xdr:colOff>
      <xdr:row>96</xdr:row>
      <xdr:rowOff>122296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72891"/>
          <a:ext cx="889000" cy="20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133783</xdr:rowOff>
    </xdr:from>
    <xdr:to>
      <xdr:col>15</xdr:col>
      <xdr:colOff>101600</xdr:colOff>
      <xdr:row>95</xdr:row>
      <xdr:rowOff>63933</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80460</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122296</xdr:rowOff>
    </xdr:from>
    <xdr:to>
      <xdr:col>10</xdr:col>
      <xdr:colOff>114300</xdr:colOff>
      <xdr:row>97</xdr:row>
      <xdr:rowOff>3835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81496"/>
          <a:ext cx="889000" cy="5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133705</xdr:rowOff>
    </xdr:from>
    <xdr:to>
      <xdr:col>10</xdr:col>
      <xdr:colOff>165100</xdr:colOff>
      <xdr:row>96</xdr:row>
      <xdr:rowOff>63855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80382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160643</xdr:rowOff>
    </xdr:from>
    <xdr:to>
      <xdr:col>6</xdr:col>
      <xdr:colOff>38100</xdr:colOff>
      <xdr:row>96</xdr:row>
      <xdr:rowOff>90793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107320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112012</xdr:rowOff>
    </xdr:from>
    <xdr:to>
      <xdr:col>24</xdr:col>
      <xdr:colOff>114300</xdr:colOff>
      <xdr:row>96</xdr:row>
      <xdr:rowOff>42162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90439</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7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128485</xdr:rowOff>
    </xdr:from>
    <xdr:to>
      <xdr:col>20</xdr:col>
      <xdr:colOff>38100</xdr:colOff>
      <xdr:row>96</xdr:row>
      <xdr:rowOff>58635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49762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34341</xdr:rowOff>
    </xdr:from>
    <xdr:to>
      <xdr:col>15</xdr:col>
      <xdr:colOff>101600</xdr:colOff>
      <xdr:row>95</xdr:row>
      <xdr:rowOff>135941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2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127068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1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71496</xdr:rowOff>
    </xdr:from>
    <xdr:to>
      <xdr:col>10</xdr:col>
      <xdr:colOff>165100</xdr:colOff>
      <xdr:row>97</xdr:row>
      <xdr:rowOff>1646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164223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62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124485</xdr:rowOff>
    </xdr:from>
    <xdr:to>
      <xdr:col>6</xdr:col>
      <xdr:colOff>38100</xdr:colOff>
      <xdr:row>97</xdr:row>
      <xdr:rowOff>54635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8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45762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147465</xdr:rowOff>
    </xdr:from>
    <xdr:to>
      <xdr:col>54</xdr:col>
      <xdr:colOff>189865</xdr:colOff>
      <xdr:row>38</xdr:row>
      <xdr:rowOff>31353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462415"/>
          <a:ext cx="1270" cy="108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35180</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5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31353</xdr:rowOff>
    </xdr:from>
    <xdr:to>
      <xdr:col>55</xdr:col>
      <xdr:colOff>88900</xdr:colOff>
      <xdr:row>38</xdr:row>
      <xdr:rowOff>31353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4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94142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23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147465</xdr:rowOff>
    </xdr:from>
    <xdr:to>
      <xdr:col>55</xdr:col>
      <xdr:colOff>88900</xdr:colOff>
      <xdr:row>31</xdr:row>
      <xdr:rowOff>147465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46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83550</xdr:rowOff>
    </xdr:from>
    <xdr:to>
      <xdr:col>55</xdr:col>
      <xdr:colOff>0</xdr:colOff>
      <xdr:row>37</xdr:row>
      <xdr:rowOff>104261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427200"/>
          <a:ext cx="838200" cy="2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870</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0016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149443</xdr:rowOff>
    </xdr:from>
    <xdr:to>
      <xdr:col>55</xdr:col>
      <xdr:colOff>50800</xdr:colOff>
      <xdr:row>36</xdr:row>
      <xdr:rowOff>79593</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5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104261</xdr:rowOff>
    </xdr:from>
    <xdr:to>
      <xdr:col>50</xdr:col>
      <xdr:colOff>114300</xdr:colOff>
      <xdr:row>37</xdr:row>
      <xdr:rowOff>134819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6447911"/>
          <a:ext cx="889000" cy="3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14757</xdr:rowOff>
    </xdr:from>
    <xdr:to>
      <xdr:col>50</xdr:col>
      <xdr:colOff>165100</xdr:colOff>
      <xdr:row>36</xdr:row>
      <xdr:rowOff>116357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132884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96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123553</xdr:rowOff>
    </xdr:from>
    <xdr:to>
      <xdr:col>45</xdr:col>
      <xdr:colOff>177800</xdr:colOff>
      <xdr:row>37</xdr:row>
      <xdr:rowOff>134819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6295753"/>
          <a:ext cx="889000" cy="18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55259</xdr:rowOff>
    </xdr:from>
    <xdr:to>
      <xdr:col>46</xdr:col>
      <xdr:colOff>38100</xdr:colOff>
      <xdr:row>36</xdr:row>
      <xdr:rowOff>156859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1936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123553</xdr:rowOff>
    </xdr:from>
    <xdr:to>
      <xdr:col>41</xdr:col>
      <xdr:colOff>50800</xdr:colOff>
      <xdr:row>38</xdr:row>
      <xdr:rowOff>8589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6295753"/>
          <a:ext cx="889000" cy="22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37204</xdr:rowOff>
    </xdr:from>
    <xdr:to>
      <xdr:col>41</xdr:col>
      <xdr:colOff>101600</xdr:colOff>
      <xdr:row>35</xdr:row>
      <xdr:rowOff>138804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155331</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129282</xdr:rowOff>
    </xdr:from>
    <xdr:to>
      <xdr:col>36</xdr:col>
      <xdr:colOff>165100</xdr:colOff>
      <xdr:row>37</xdr:row>
      <xdr:rowOff>59432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75959</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32750</xdr:rowOff>
    </xdr:from>
    <xdr:to>
      <xdr:col>55</xdr:col>
      <xdr:colOff>50800</xdr:colOff>
      <xdr:row>37</xdr:row>
      <xdr:rowOff>134350</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119127</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29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53461</xdr:rowOff>
    </xdr:from>
    <xdr:to>
      <xdr:col>50</xdr:col>
      <xdr:colOff>165100</xdr:colOff>
      <xdr:row>37</xdr:row>
      <xdr:rowOff>155061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39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146188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489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84019</xdr:rowOff>
    </xdr:from>
    <xdr:to>
      <xdr:col>46</xdr:col>
      <xdr:colOff>38100</xdr:colOff>
      <xdr:row>38</xdr:row>
      <xdr:rowOff>14170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4276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5297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52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72753</xdr:rowOff>
    </xdr:from>
    <xdr:to>
      <xdr:col>41</xdr:col>
      <xdr:colOff>101600</xdr:colOff>
      <xdr:row>37</xdr:row>
      <xdr:rowOff>2903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165480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33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129238</xdr:rowOff>
    </xdr:from>
    <xdr:to>
      <xdr:col>36</xdr:col>
      <xdr:colOff>165100</xdr:colOff>
      <xdr:row>38</xdr:row>
      <xdr:rowOff>59389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4728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50516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56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75465</xdr:rowOff>
    </xdr:from>
    <xdr:to>
      <xdr:col>54</xdr:col>
      <xdr:colOff>189865</xdr:colOff>
      <xdr:row>59</xdr:row>
      <xdr:rowOff>39693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647965"/>
          <a:ext cx="1270" cy="150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43520</xdr:rowOff>
    </xdr:from>
    <xdr:ext cx="469744"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39693</xdr:rowOff>
    </xdr:from>
    <xdr:to>
      <xdr:col>55</xdr:col>
      <xdr:colOff>88900</xdr:colOff>
      <xdr:row>59</xdr:row>
      <xdr:rowOff>39693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5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22142</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4231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75465</xdr:rowOff>
    </xdr:from>
    <xdr:to>
      <xdr:col>55</xdr:col>
      <xdr:colOff>88900</xdr:colOff>
      <xdr:row>50</xdr:row>
      <xdr:rowOff>75465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64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59231</xdr:rowOff>
    </xdr:from>
    <xdr:to>
      <xdr:col>55</xdr:col>
      <xdr:colOff>0</xdr:colOff>
      <xdr:row>58</xdr:row>
      <xdr:rowOff>137273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10003331"/>
          <a:ext cx="838200" cy="7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134377</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5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111500</xdr:rowOff>
    </xdr:from>
    <xdr:to>
      <xdr:col>55</xdr:col>
      <xdr:colOff>50800</xdr:colOff>
      <xdr:row>58</xdr:row>
      <xdr:rowOff>41650</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133915</xdr:rowOff>
    </xdr:from>
    <xdr:to>
      <xdr:col>50</xdr:col>
      <xdr:colOff>114300</xdr:colOff>
      <xdr:row>58</xdr:row>
      <xdr:rowOff>137273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10078015"/>
          <a:ext cx="889000" cy="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121471</xdr:rowOff>
    </xdr:from>
    <xdr:to>
      <xdr:col>50</xdr:col>
      <xdr:colOff>165100</xdr:colOff>
      <xdr:row>58</xdr:row>
      <xdr:rowOff>51621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68148</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106969</xdr:rowOff>
    </xdr:from>
    <xdr:to>
      <xdr:col>45</xdr:col>
      <xdr:colOff>177800</xdr:colOff>
      <xdr:row>58</xdr:row>
      <xdr:rowOff>133915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10051069"/>
          <a:ext cx="889000" cy="2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125120</xdr:rowOff>
    </xdr:from>
    <xdr:to>
      <xdr:col>46</xdr:col>
      <xdr:colOff>38100</xdr:colOff>
      <xdr:row>58</xdr:row>
      <xdr:rowOff>55270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71797</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85570</xdr:rowOff>
    </xdr:from>
    <xdr:to>
      <xdr:col>41</xdr:col>
      <xdr:colOff>50800</xdr:colOff>
      <xdr:row>58</xdr:row>
      <xdr:rowOff>106969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10029670"/>
          <a:ext cx="889000" cy="2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107162</xdr:rowOff>
    </xdr:from>
    <xdr:to>
      <xdr:col>41</xdr:col>
      <xdr:colOff>101600</xdr:colOff>
      <xdr:row>58</xdr:row>
      <xdr:rowOff>37312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53839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132049</xdr:rowOff>
    </xdr:from>
    <xdr:to>
      <xdr:col>36</xdr:col>
      <xdr:colOff>165100</xdr:colOff>
      <xdr:row>58</xdr:row>
      <xdr:rowOff>62199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0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78726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67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8431</xdr:rowOff>
    </xdr:from>
    <xdr:to>
      <xdr:col>55</xdr:col>
      <xdr:colOff>50800</xdr:colOff>
      <xdr:row>58</xdr:row>
      <xdr:rowOff>110031</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5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158308</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3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86473</xdr:rowOff>
    </xdr:from>
    <xdr:to>
      <xdr:col>50</xdr:col>
      <xdr:colOff>165100</xdr:colOff>
      <xdr:row>59</xdr:row>
      <xdr:rowOff>16623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1003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7750</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12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83115</xdr:rowOff>
    </xdr:from>
    <xdr:to>
      <xdr:col>46</xdr:col>
      <xdr:colOff>38100</xdr:colOff>
      <xdr:row>59</xdr:row>
      <xdr:rowOff>13265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100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4392</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11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56169</xdr:rowOff>
    </xdr:from>
    <xdr:to>
      <xdr:col>41</xdr:col>
      <xdr:colOff>101600</xdr:colOff>
      <xdr:row>58</xdr:row>
      <xdr:rowOff>157769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1000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148896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1009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34770</xdr:rowOff>
    </xdr:from>
    <xdr:to>
      <xdr:col>36</xdr:col>
      <xdr:colOff>165100</xdr:colOff>
      <xdr:row>58</xdr:row>
      <xdr:rowOff>136370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7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127497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1007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57513</xdr:rowOff>
    </xdr:from>
    <xdr:to>
      <xdr:col>54</xdr:col>
      <xdr:colOff>189865</xdr:colOff>
      <xdr:row>79</xdr:row>
      <xdr:rowOff>98879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30463"/>
          <a:ext cx="127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4190</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05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57513</xdr:rowOff>
    </xdr:from>
    <xdr:to>
      <xdr:col>55</xdr:col>
      <xdr:colOff>88900</xdr:colOff>
      <xdr:row>71</xdr:row>
      <xdr:rowOff>57513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30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66904</xdr:rowOff>
    </xdr:from>
    <xdr:to>
      <xdr:col>55</xdr:col>
      <xdr:colOff>0</xdr:colOff>
      <xdr:row>79</xdr:row>
      <xdr:rowOff>70907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611454"/>
          <a:ext cx="838200" cy="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166082</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67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143205</xdr:rowOff>
    </xdr:from>
    <xdr:to>
      <xdr:col>55</xdr:col>
      <xdr:colOff>50800</xdr:colOff>
      <xdr:row>79</xdr:row>
      <xdr:rowOff>73355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5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70907</xdr:rowOff>
    </xdr:from>
    <xdr:to>
      <xdr:col>50</xdr:col>
      <xdr:colOff>114300</xdr:colOff>
      <xdr:row>79</xdr:row>
      <xdr:rowOff>86113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615457"/>
          <a:ext cx="889000" cy="1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134472</xdr:rowOff>
    </xdr:from>
    <xdr:to>
      <xdr:col>50</xdr:col>
      <xdr:colOff>165100</xdr:colOff>
      <xdr:row>79</xdr:row>
      <xdr:rowOff>64622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50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81149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8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78070</xdr:rowOff>
    </xdr:from>
    <xdr:to>
      <xdr:col>45</xdr:col>
      <xdr:colOff>177800</xdr:colOff>
      <xdr:row>79</xdr:row>
      <xdr:rowOff>86113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6226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146106</xdr:rowOff>
    </xdr:from>
    <xdr:to>
      <xdr:col>46</xdr:col>
      <xdr:colOff>38100</xdr:colOff>
      <xdr:row>79</xdr:row>
      <xdr:rowOff>76256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51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92783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9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78070</xdr:rowOff>
    </xdr:from>
    <xdr:to>
      <xdr:col>41</xdr:col>
      <xdr:colOff>50800</xdr:colOff>
      <xdr:row>79</xdr:row>
      <xdr:rowOff>79446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622620"/>
          <a:ext cx="88900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132890</xdr:rowOff>
    </xdr:from>
    <xdr:to>
      <xdr:col>41</xdr:col>
      <xdr:colOff>101600</xdr:colOff>
      <xdr:row>79</xdr:row>
      <xdr:rowOff>63040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50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79567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8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135306</xdr:rowOff>
    </xdr:from>
    <xdr:to>
      <xdr:col>36</xdr:col>
      <xdr:colOff>165100</xdr:colOff>
      <xdr:row>79</xdr:row>
      <xdr:rowOff>65456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81983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8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16104</xdr:rowOff>
    </xdr:from>
    <xdr:to>
      <xdr:col>55</xdr:col>
      <xdr:colOff>50800</xdr:colOff>
      <xdr:row>79</xdr:row>
      <xdr:rowOff>117704</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6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121632</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9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20107</xdr:rowOff>
    </xdr:from>
    <xdr:to>
      <xdr:col>50</xdr:col>
      <xdr:colOff>165100</xdr:colOff>
      <xdr:row>79</xdr:row>
      <xdr:rowOff>121707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112834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5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35313</xdr:rowOff>
    </xdr:from>
    <xdr:to>
      <xdr:col>46</xdr:col>
      <xdr:colOff>38100</xdr:colOff>
      <xdr:row>79</xdr:row>
      <xdr:rowOff>136913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7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128040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7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27270</xdr:rowOff>
    </xdr:from>
    <xdr:to>
      <xdr:col>41</xdr:col>
      <xdr:colOff>101600</xdr:colOff>
      <xdr:row>79</xdr:row>
      <xdr:rowOff>128870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119997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6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28646</xdr:rowOff>
    </xdr:from>
    <xdr:to>
      <xdr:col>36</xdr:col>
      <xdr:colOff>165100</xdr:colOff>
      <xdr:row>79</xdr:row>
      <xdr:rowOff>130246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5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121373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66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143419</xdr:rowOff>
    </xdr:from>
    <xdr:to>
      <xdr:col>54</xdr:col>
      <xdr:colOff>189865</xdr:colOff>
      <xdr:row>99</xdr:row>
      <xdr:rowOff>98879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73919"/>
          <a:ext cx="1270" cy="1498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90096</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49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143419</xdr:rowOff>
    </xdr:from>
    <xdr:to>
      <xdr:col>55</xdr:col>
      <xdr:colOff>88900</xdr:colOff>
      <xdr:row>90</xdr:row>
      <xdr:rowOff>143419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73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101814</xdr:rowOff>
    </xdr:from>
    <xdr:to>
      <xdr:col>55</xdr:col>
      <xdr:colOff>0</xdr:colOff>
      <xdr:row>99</xdr:row>
      <xdr:rowOff>22492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03914"/>
          <a:ext cx="838200" cy="9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44132</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74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21255</xdr:rowOff>
    </xdr:from>
    <xdr:to>
      <xdr:col>55</xdr:col>
      <xdr:colOff>50800</xdr:colOff>
      <xdr:row>98</xdr:row>
      <xdr:rowOff>122855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8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3381</xdr:rowOff>
    </xdr:from>
    <xdr:to>
      <xdr:col>50</xdr:col>
      <xdr:colOff>114300</xdr:colOff>
      <xdr:row>99</xdr:row>
      <xdr:rowOff>22492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76931"/>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44664</xdr:rowOff>
    </xdr:from>
    <xdr:to>
      <xdr:col>50</xdr:col>
      <xdr:colOff>165100</xdr:colOff>
      <xdr:row>98</xdr:row>
      <xdr:rowOff>146264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84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162791</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6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169328</xdr:rowOff>
    </xdr:from>
    <xdr:to>
      <xdr:col>45</xdr:col>
      <xdr:colOff>177800</xdr:colOff>
      <xdr:row>99</xdr:row>
      <xdr:rowOff>3381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71428"/>
          <a:ext cx="8890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57206</xdr:rowOff>
    </xdr:from>
    <xdr:to>
      <xdr:col>46</xdr:col>
      <xdr:colOff>38100</xdr:colOff>
      <xdr:row>98</xdr:row>
      <xdr:rowOff>158806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8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3883</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63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169328</xdr:rowOff>
    </xdr:from>
    <xdr:to>
      <xdr:col>41</xdr:col>
      <xdr:colOff>50800</xdr:colOff>
      <xdr:row>99</xdr:row>
      <xdr:rowOff>23320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71428"/>
          <a:ext cx="889000" cy="2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23687</xdr:rowOff>
    </xdr:from>
    <xdr:to>
      <xdr:col>41</xdr:col>
      <xdr:colOff>101600</xdr:colOff>
      <xdr:row>98</xdr:row>
      <xdr:rowOff>125287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82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141814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60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64539</xdr:rowOff>
    </xdr:from>
    <xdr:to>
      <xdr:col>36</xdr:col>
      <xdr:colOff>165100</xdr:colOff>
      <xdr:row>98</xdr:row>
      <xdr:rowOff>166139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11216</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64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51014</xdr:rowOff>
    </xdr:from>
    <xdr:to>
      <xdr:col>55</xdr:col>
      <xdr:colOff>50800</xdr:colOff>
      <xdr:row>98</xdr:row>
      <xdr:rowOff>152614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29441</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143142</xdr:rowOff>
    </xdr:from>
    <xdr:to>
      <xdr:col>50</xdr:col>
      <xdr:colOff>165100</xdr:colOff>
      <xdr:row>99</xdr:row>
      <xdr:rowOff>73292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4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64419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3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124031</xdr:rowOff>
    </xdr:from>
    <xdr:to>
      <xdr:col>46</xdr:col>
      <xdr:colOff>38100</xdr:colOff>
      <xdr:row>99</xdr:row>
      <xdr:rowOff>54181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2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45308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1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118528</xdr:rowOff>
    </xdr:from>
    <xdr:to>
      <xdr:col>41</xdr:col>
      <xdr:colOff>101600</xdr:colOff>
      <xdr:row>99</xdr:row>
      <xdr:rowOff>48678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39805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1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143970</xdr:rowOff>
    </xdr:from>
    <xdr:to>
      <xdr:col>36</xdr:col>
      <xdr:colOff>165100</xdr:colOff>
      <xdr:row>99</xdr:row>
      <xdr:rowOff>74120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4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65247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3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154162</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97662"/>
          <a:ext cx="1269" cy="1433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66526</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3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100839</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728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154162</xdr:rowOff>
    </xdr:from>
    <xdr:to>
      <xdr:col>86</xdr:col>
      <xdr:colOff>25400</xdr:colOff>
      <xdr:row>30</xdr:row>
      <xdr:rowOff>154162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9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44364</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0914"/>
          <a:ext cx="8382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155425</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99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132548</xdr:rowOff>
    </xdr:from>
    <xdr:to>
      <xdr:col>85</xdr:col>
      <xdr:colOff>177800</xdr:colOff>
      <xdr:row>39</xdr:row>
      <xdr:rowOff>62698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43876</xdr:rowOff>
    </xdr:from>
    <xdr:to>
      <xdr:col>81</xdr:col>
      <xdr:colOff>50800</xdr:colOff>
      <xdr:row>39</xdr:row>
      <xdr:rowOff>44364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0426"/>
          <a:ext cx="889000" cy="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131738</xdr:rowOff>
    </xdr:from>
    <xdr:to>
      <xdr:col>81</xdr:col>
      <xdr:colOff>101600</xdr:colOff>
      <xdr:row>39</xdr:row>
      <xdr:rowOff>61888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78415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33835</xdr:rowOff>
    </xdr:from>
    <xdr:to>
      <xdr:col>76</xdr:col>
      <xdr:colOff>114300</xdr:colOff>
      <xdr:row>39</xdr:row>
      <xdr:rowOff>43876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0385"/>
          <a:ext cx="8890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133103</xdr:rowOff>
    </xdr:from>
    <xdr:to>
      <xdr:col>76</xdr:col>
      <xdr:colOff>165100</xdr:colOff>
      <xdr:row>39</xdr:row>
      <xdr:rowOff>63253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79779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145328</xdr:rowOff>
    </xdr:from>
    <xdr:to>
      <xdr:col>71</xdr:col>
      <xdr:colOff>177800</xdr:colOff>
      <xdr:row>39</xdr:row>
      <xdr:rowOff>33835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60428"/>
          <a:ext cx="889000" cy="5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135147</xdr:rowOff>
    </xdr:from>
    <xdr:to>
      <xdr:col>72</xdr:col>
      <xdr:colOff>38100</xdr:colOff>
      <xdr:row>39</xdr:row>
      <xdr:rowOff>65297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81824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135829</xdr:rowOff>
    </xdr:from>
    <xdr:to>
      <xdr:col>67</xdr:col>
      <xdr:colOff>101600</xdr:colOff>
      <xdr:row>39</xdr:row>
      <xdr:rowOff>65979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57106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110976</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26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165014</xdr:rowOff>
    </xdr:from>
    <xdr:to>
      <xdr:col>81</xdr:col>
      <xdr:colOff>101600</xdr:colOff>
      <xdr:row>39</xdr:row>
      <xdr:rowOff>95164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86291</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772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164526</xdr:rowOff>
    </xdr:from>
    <xdr:to>
      <xdr:col>76</xdr:col>
      <xdr:colOff>165100</xdr:colOff>
      <xdr:row>39</xdr:row>
      <xdr:rowOff>94676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85803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772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154485</xdr:rowOff>
    </xdr:from>
    <xdr:to>
      <xdr:col>72</xdr:col>
      <xdr:colOff>38100</xdr:colOff>
      <xdr:row>39</xdr:row>
      <xdr:rowOff>84635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75762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94528</xdr:rowOff>
    </xdr:from>
    <xdr:to>
      <xdr:col>67</xdr:col>
      <xdr:colOff>101600</xdr:colOff>
      <xdr:row>39</xdr:row>
      <xdr:rowOff>24678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41205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8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115697</xdr:rowOff>
    </xdr:from>
    <xdr:to>
      <xdr:col>85</xdr:col>
      <xdr:colOff>126364</xdr:colOff>
      <xdr:row>59</xdr:row>
      <xdr:rowOff>44450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flipV="1">
          <a:off x="16317595" y="8688197"/>
          <a:ext cx="1269" cy="147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81932</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197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62374</xdr:rowOff>
    </xdr:from>
    <xdr:ext cx="469744"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84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115697</xdr:rowOff>
    </xdr:from>
    <xdr:to>
      <xdr:col>86</xdr:col>
      <xdr:colOff>25400</xdr:colOff>
      <xdr:row>50</xdr:row>
      <xdr:rowOff>115697</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8688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170832</xdr:rowOff>
    </xdr:from>
    <xdr:ext cx="313932"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9434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147955</xdr:rowOff>
    </xdr:from>
    <xdr:to>
      <xdr:col>85</xdr:col>
      <xdr:colOff>177800</xdr:colOff>
      <xdr:row>59</xdr:row>
      <xdr:rowOff>78105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09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150241</xdr:rowOff>
    </xdr:from>
    <xdr:to>
      <xdr:col>81</xdr:col>
      <xdr:colOff>101600</xdr:colOff>
      <xdr:row>59</xdr:row>
      <xdr:rowOff>80391</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96918</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9869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126382</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70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23823</xdr:rowOff>
    </xdr:from>
    <xdr:to>
      <xdr:col>85</xdr:col>
      <xdr:colOff>126364</xdr:colOff>
      <xdr:row>78</xdr:row>
      <xdr:rowOff>151482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96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155309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2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151482</xdr:rowOff>
    </xdr:from>
    <xdr:to>
      <xdr:col>86</xdr:col>
      <xdr:colOff>25400</xdr:colOff>
      <xdr:row>78</xdr:row>
      <xdr:rowOff>151482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24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141950</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7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23823</xdr:rowOff>
    </xdr:from>
    <xdr:to>
      <xdr:col>86</xdr:col>
      <xdr:colOff>25400</xdr:colOff>
      <xdr:row>71</xdr:row>
      <xdr:rowOff>23823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9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36350</xdr:rowOff>
    </xdr:from>
    <xdr:to>
      <xdr:col>85</xdr:col>
      <xdr:colOff>127000</xdr:colOff>
      <xdr:row>78</xdr:row>
      <xdr:rowOff>39097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409450"/>
          <a:ext cx="8382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30456</xdr:rowOff>
    </xdr:from>
    <xdr:ext cx="599010"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060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7579</xdr:rowOff>
    </xdr:from>
    <xdr:to>
      <xdr:col>85</xdr:col>
      <xdr:colOff>177800</xdr:colOff>
      <xdr:row>77</xdr:row>
      <xdr:rowOff>109179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39097</xdr:rowOff>
    </xdr:from>
    <xdr:to>
      <xdr:col>81</xdr:col>
      <xdr:colOff>50800</xdr:colOff>
      <xdr:row>78</xdr:row>
      <xdr:rowOff>45548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412197"/>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10638</xdr:rowOff>
    </xdr:from>
    <xdr:to>
      <xdr:col>81</xdr:col>
      <xdr:colOff>101600</xdr:colOff>
      <xdr:row>77</xdr:row>
      <xdr:rowOff>112238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128765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45548</xdr:rowOff>
    </xdr:from>
    <xdr:to>
      <xdr:col>76</xdr:col>
      <xdr:colOff>114300</xdr:colOff>
      <xdr:row>78</xdr:row>
      <xdr:rowOff>54547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418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36632</xdr:rowOff>
    </xdr:from>
    <xdr:to>
      <xdr:col>76</xdr:col>
      <xdr:colOff>165100</xdr:colOff>
      <xdr:row>77</xdr:row>
      <xdr:rowOff>138232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154759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54547</xdr:rowOff>
    </xdr:from>
    <xdr:to>
      <xdr:col>71</xdr:col>
      <xdr:colOff>177800</xdr:colOff>
      <xdr:row>78</xdr:row>
      <xdr:rowOff>69847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427647"/>
          <a:ext cx="889000" cy="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50507</xdr:rowOff>
    </xdr:from>
    <xdr:to>
      <xdr:col>72</xdr:col>
      <xdr:colOff>38100</xdr:colOff>
      <xdr:row>77</xdr:row>
      <xdr:rowOff>152107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168634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58962</xdr:rowOff>
    </xdr:from>
    <xdr:to>
      <xdr:col>67</xdr:col>
      <xdr:colOff>101600</xdr:colOff>
      <xdr:row>77</xdr:row>
      <xdr:rowOff>160562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5639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157000</xdr:rowOff>
    </xdr:from>
    <xdr:to>
      <xdr:col>85</xdr:col>
      <xdr:colOff>177800</xdr:colOff>
      <xdr:row>78</xdr:row>
      <xdr:rowOff>87150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5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71927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7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159747</xdr:rowOff>
    </xdr:from>
    <xdr:to>
      <xdr:col>81</xdr:col>
      <xdr:colOff>101600</xdr:colOff>
      <xdr:row>78</xdr:row>
      <xdr:rowOff>89897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81024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5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166198</xdr:rowOff>
    </xdr:from>
    <xdr:to>
      <xdr:col>76</xdr:col>
      <xdr:colOff>165100</xdr:colOff>
      <xdr:row>78</xdr:row>
      <xdr:rowOff>96348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6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87475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3747</xdr:rowOff>
    </xdr:from>
    <xdr:to>
      <xdr:col>72</xdr:col>
      <xdr:colOff>38100</xdr:colOff>
      <xdr:row>78</xdr:row>
      <xdr:rowOff>105347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96474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19047</xdr:rowOff>
    </xdr:from>
    <xdr:to>
      <xdr:col>67</xdr:col>
      <xdr:colOff>101600</xdr:colOff>
      <xdr:row>78</xdr:row>
      <xdr:rowOff>120647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111774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8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94707</xdr:rowOff>
    </xdr:from>
    <xdr:to>
      <xdr:col>85</xdr:col>
      <xdr:colOff>126364</xdr:colOff>
      <xdr:row>99</xdr:row>
      <xdr:rowOff>35886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5207"/>
          <a:ext cx="1269" cy="14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39713</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35886</xdr:rowOff>
    </xdr:from>
    <xdr:to>
      <xdr:col>86</xdr:col>
      <xdr:colOff>25400</xdr:colOff>
      <xdr:row>99</xdr:row>
      <xdr:rowOff>35886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41384</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04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94707</xdr:rowOff>
    </xdr:from>
    <xdr:to>
      <xdr:col>86</xdr:col>
      <xdr:colOff>25400</xdr:colOff>
      <xdr:row>90</xdr:row>
      <xdr:rowOff>94707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91334</xdr:rowOff>
    </xdr:from>
    <xdr:to>
      <xdr:col>85</xdr:col>
      <xdr:colOff>127000</xdr:colOff>
      <xdr:row>98</xdr:row>
      <xdr:rowOff>10230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21984"/>
          <a:ext cx="838200" cy="9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1517</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8036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23090</xdr:rowOff>
    </xdr:from>
    <xdr:to>
      <xdr:col>85</xdr:col>
      <xdr:colOff>177800</xdr:colOff>
      <xdr:row>98</xdr:row>
      <xdr:rowOff>124690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8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91334</xdr:rowOff>
    </xdr:from>
    <xdr:to>
      <xdr:col>81</xdr:col>
      <xdr:colOff>50800</xdr:colOff>
      <xdr:row>98</xdr:row>
      <xdr:rowOff>21850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21984"/>
          <a:ext cx="889000" cy="10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14570</xdr:rowOff>
    </xdr:from>
    <xdr:to>
      <xdr:col>81</xdr:col>
      <xdr:colOff>101600</xdr:colOff>
      <xdr:row>98</xdr:row>
      <xdr:rowOff>116170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1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107297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90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21850</xdr:rowOff>
    </xdr:from>
    <xdr:to>
      <xdr:col>76</xdr:col>
      <xdr:colOff>114300</xdr:colOff>
      <xdr:row>98</xdr:row>
      <xdr:rowOff>49154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23950"/>
          <a:ext cx="889000" cy="2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167599</xdr:rowOff>
    </xdr:from>
    <xdr:to>
      <xdr:col>76</xdr:col>
      <xdr:colOff>165100</xdr:colOff>
      <xdr:row>98</xdr:row>
      <xdr:rowOff>97749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88876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9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49154</xdr:rowOff>
    </xdr:from>
    <xdr:to>
      <xdr:col>71</xdr:col>
      <xdr:colOff>177800</xdr:colOff>
      <xdr:row>98</xdr:row>
      <xdr:rowOff>68836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1254"/>
          <a:ext cx="889000" cy="1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62912</xdr:rowOff>
    </xdr:from>
    <xdr:to>
      <xdr:col>72</xdr:col>
      <xdr:colOff>38100</xdr:colOff>
      <xdr:row>98</xdr:row>
      <xdr:rowOff>164512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155639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95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79389</xdr:rowOff>
    </xdr:from>
    <xdr:to>
      <xdr:col>67</xdr:col>
      <xdr:colOff>101600</xdr:colOff>
      <xdr:row>99</xdr:row>
      <xdr:rowOff>9539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8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130880</xdr:rowOff>
    </xdr:from>
    <xdr:to>
      <xdr:col>85</xdr:col>
      <xdr:colOff>177800</xdr:colOff>
      <xdr:row>98</xdr:row>
      <xdr:rowOff>61030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6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153757</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1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40534</xdr:rowOff>
    </xdr:from>
    <xdr:to>
      <xdr:col>81</xdr:col>
      <xdr:colOff>101600</xdr:colOff>
      <xdr:row>97</xdr:row>
      <xdr:rowOff>142134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158661</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4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142500</xdr:rowOff>
    </xdr:from>
    <xdr:to>
      <xdr:col>76</xdr:col>
      <xdr:colOff>165100</xdr:colOff>
      <xdr:row>98</xdr:row>
      <xdr:rowOff>72650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89177</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4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169804</xdr:rowOff>
    </xdr:from>
    <xdr:to>
      <xdr:col>72</xdr:col>
      <xdr:colOff>38100</xdr:colOff>
      <xdr:row>98</xdr:row>
      <xdr:rowOff>99954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116481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7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18036</xdr:rowOff>
    </xdr:from>
    <xdr:to>
      <xdr:col>67</xdr:col>
      <xdr:colOff>101600</xdr:colOff>
      <xdr:row>98</xdr:row>
      <xdr:rowOff>119636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2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136163</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9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145339</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60289"/>
          <a:ext cx="1269" cy="127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92016</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3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145339</xdr:rowOff>
    </xdr:from>
    <xdr:to>
      <xdr:col>116</xdr:col>
      <xdr:colOff>152400</xdr:colOff>
      <xdr:row>31</xdr:row>
      <xdr:rowOff>145339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6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119492</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6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96615</xdr:rowOff>
    </xdr:from>
    <xdr:to>
      <xdr:col>116</xdr:col>
      <xdr:colOff>114300</xdr:colOff>
      <xdr:row>39</xdr:row>
      <xdr:rowOff>26765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112599</xdr:rowOff>
    </xdr:from>
    <xdr:to>
      <xdr:col>112</xdr:col>
      <xdr:colOff>38100</xdr:colOff>
      <xdr:row>39</xdr:row>
      <xdr:rowOff>42749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2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59275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117475</xdr:rowOff>
    </xdr:from>
    <xdr:to>
      <xdr:col>107</xdr:col>
      <xdr:colOff>101600</xdr:colOff>
      <xdr:row>39</xdr:row>
      <xdr:rowOff>47625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64152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117684</xdr:rowOff>
    </xdr:from>
    <xdr:to>
      <xdr:col>102</xdr:col>
      <xdr:colOff>165100</xdr:colOff>
      <xdr:row>39</xdr:row>
      <xdr:rowOff>47834</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3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64362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144621</xdr:rowOff>
    </xdr:from>
    <xdr:to>
      <xdr:col>98</xdr:col>
      <xdr:colOff>38100</xdr:colOff>
      <xdr:row>39</xdr:row>
      <xdr:rowOff>74771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91298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106032</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78532"/>
          <a:ext cx="1269" cy="140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52709</xdr:rowOff>
    </xdr:from>
    <xdr:ext cx="599010"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5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106032</xdr:rowOff>
    </xdr:from>
    <xdr:to>
      <xdr:col>116</xdr:col>
      <xdr:colOff>152400</xdr:colOff>
      <xdr:row>50</xdr:row>
      <xdr:rowOff>106032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7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125133</xdr:rowOff>
    </xdr:from>
    <xdr:to>
      <xdr:col>116</xdr:col>
      <xdr:colOff>63500</xdr:colOff>
      <xdr:row>58</xdr:row>
      <xdr:rowOff>125526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69233"/>
          <a:ext cx="8382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41551</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14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18674</xdr:rowOff>
    </xdr:from>
    <xdr:to>
      <xdr:col>116</xdr:col>
      <xdr:colOff>114300</xdr:colOff>
      <xdr:row>58</xdr:row>
      <xdr:rowOff>120274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6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125526</xdr:rowOff>
    </xdr:from>
    <xdr:to>
      <xdr:col>111</xdr:col>
      <xdr:colOff>177800</xdr:colOff>
      <xdr:row>58</xdr:row>
      <xdr:rowOff>125911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69626"/>
          <a:ext cx="889000" cy="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15912</xdr:rowOff>
    </xdr:from>
    <xdr:to>
      <xdr:col>112</xdr:col>
      <xdr:colOff>38100</xdr:colOff>
      <xdr:row>58</xdr:row>
      <xdr:rowOff>117512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6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134039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3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125911</xdr:rowOff>
    </xdr:from>
    <xdr:to>
      <xdr:col>107</xdr:col>
      <xdr:colOff>50800</xdr:colOff>
      <xdr:row>58</xdr:row>
      <xdr:rowOff>126112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70011"/>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16013</xdr:rowOff>
    </xdr:from>
    <xdr:to>
      <xdr:col>107</xdr:col>
      <xdr:colOff>101600</xdr:colOff>
      <xdr:row>58</xdr:row>
      <xdr:rowOff>117613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6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134140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3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126112</xdr:rowOff>
    </xdr:from>
    <xdr:to>
      <xdr:col>102</xdr:col>
      <xdr:colOff>114300</xdr:colOff>
      <xdr:row>58</xdr:row>
      <xdr:rowOff>126478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7021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14459</xdr:rowOff>
    </xdr:from>
    <xdr:to>
      <xdr:col>102</xdr:col>
      <xdr:colOff>165100</xdr:colOff>
      <xdr:row>58</xdr:row>
      <xdr:rowOff>116059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5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132586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3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15839</xdr:rowOff>
    </xdr:from>
    <xdr:to>
      <xdr:col>98</xdr:col>
      <xdr:colOff>38100</xdr:colOff>
      <xdr:row>58</xdr:row>
      <xdr:rowOff>117439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5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133966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74333</xdr:rowOff>
    </xdr:from>
    <xdr:to>
      <xdr:col>116</xdr:col>
      <xdr:colOff>114300</xdr:colOff>
      <xdr:row>59</xdr:row>
      <xdr:rowOff>4483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1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168550</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4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74726</xdr:rowOff>
    </xdr:from>
    <xdr:to>
      <xdr:col>112</xdr:col>
      <xdr:colOff>38100</xdr:colOff>
      <xdr:row>59</xdr:row>
      <xdr:rowOff>4876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1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167453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11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75111</xdr:rowOff>
    </xdr:from>
    <xdr:to>
      <xdr:col>107</xdr:col>
      <xdr:colOff>101600</xdr:colOff>
      <xdr:row>59</xdr:row>
      <xdr:rowOff>5261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167838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11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75312</xdr:rowOff>
    </xdr:from>
    <xdr:to>
      <xdr:col>102</xdr:col>
      <xdr:colOff>165100</xdr:colOff>
      <xdr:row>59</xdr:row>
      <xdr:rowOff>5462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168039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1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75678</xdr:rowOff>
    </xdr:from>
    <xdr:to>
      <xdr:col>98</xdr:col>
      <xdr:colOff>38100</xdr:colOff>
      <xdr:row>59</xdr:row>
      <xdr:rowOff>5828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168405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11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124921</xdr:rowOff>
    </xdr:from>
    <xdr:to>
      <xdr:col>116</xdr:col>
      <xdr:colOff>62864</xdr:colOff>
      <xdr:row>78</xdr:row>
      <xdr:rowOff>120731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97871"/>
          <a:ext cx="1269" cy="1195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124558</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120731</xdr:rowOff>
    </xdr:from>
    <xdr:to>
      <xdr:col>116</xdr:col>
      <xdr:colOff>152400</xdr:colOff>
      <xdr:row>78</xdr:row>
      <xdr:rowOff>120731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9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71598</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124921</xdr:rowOff>
    </xdr:from>
    <xdr:to>
      <xdr:col>116</xdr:col>
      <xdr:colOff>152400</xdr:colOff>
      <xdr:row>71</xdr:row>
      <xdr:rowOff>124921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76122</xdr:rowOff>
    </xdr:from>
    <xdr:to>
      <xdr:col>116</xdr:col>
      <xdr:colOff>63500</xdr:colOff>
      <xdr:row>77</xdr:row>
      <xdr:rowOff>77474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3277772"/>
          <a:ext cx="838200" cy="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102168</xdr:rowOff>
    </xdr:from>
    <xdr:ext cx="599010"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60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79291</xdr:rowOff>
    </xdr:from>
    <xdr:to>
      <xdr:col>116</xdr:col>
      <xdr:colOff>114300</xdr:colOff>
      <xdr:row>77</xdr:row>
      <xdr:rowOff>9441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76122</xdr:rowOff>
    </xdr:from>
    <xdr:to>
      <xdr:col>111</xdr:col>
      <xdr:colOff>177800</xdr:colOff>
      <xdr:row>77</xdr:row>
      <xdr:rowOff>83944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277772"/>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60644</xdr:rowOff>
    </xdr:from>
    <xdr:to>
      <xdr:col>112</xdr:col>
      <xdr:colOff>38100</xdr:colOff>
      <xdr:row>76</xdr:row>
      <xdr:rowOff>162244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7322</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86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77947</xdr:rowOff>
    </xdr:from>
    <xdr:to>
      <xdr:col>107</xdr:col>
      <xdr:colOff>50800</xdr:colOff>
      <xdr:row>77</xdr:row>
      <xdr:rowOff>83944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279597"/>
          <a:ext cx="8890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81704</xdr:rowOff>
    </xdr:from>
    <xdr:to>
      <xdr:col>107</xdr:col>
      <xdr:colOff>101600</xdr:colOff>
      <xdr:row>77</xdr:row>
      <xdr:rowOff>11854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28380</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34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77947</xdr:rowOff>
    </xdr:from>
    <xdr:to>
      <xdr:col>102</xdr:col>
      <xdr:colOff>114300</xdr:colOff>
      <xdr:row>77</xdr:row>
      <xdr:rowOff>87344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79597"/>
          <a:ext cx="889000" cy="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79744</xdr:rowOff>
    </xdr:from>
    <xdr:to>
      <xdr:col>102</xdr:col>
      <xdr:colOff>165100</xdr:colOff>
      <xdr:row>77</xdr:row>
      <xdr:rowOff>9894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26422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87517</xdr:rowOff>
    </xdr:from>
    <xdr:to>
      <xdr:col>98</xdr:col>
      <xdr:colOff>38100</xdr:colOff>
      <xdr:row>77</xdr:row>
      <xdr:rowOff>17667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34194</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26674</xdr:rowOff>
    </xdr:from>
    <xdr:to>
      <xdr:col>116</xdr:col>
      <xdr:colOff>114300</xdr:colOff>
      <xdr:row>77</xdr:row>
      <xdr:rowOff>128274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22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5101</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2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25322</xdr:rowOff>
    </xdr:from>
    <xdr:to>
      <xdr:col>112</xdr:col>
      <xdr:colOff>38100</xdr:colOff>
      <xdr:row>77</xdr:row>
      <xdr:rowOff>126922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22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118049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31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33144</xdr:rowOff>
    </xdr:from>
    <xdr:to>
      <xdr:col>107</xdr:col>
      <xdr:colOff>101600</xdr:colOff>
      <xdr:row>77</xdr:row>
      <xdr:rowOff>134744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2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125871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32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27147</xdr:rowOff>
    </xdr:from>
    <xdr:to>
      <xdr:col>102</xdr:col>
      <xdr:colOff>165100</xdr:colOff>
      <xdr:row>77</xdr:row>
      <xdr:rowOff>128747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2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119874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2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36544</xdr:rowOff>
    </xdr:from>
    <xdr:to>
      <xdr:col>98</xdr:col>
      <xdr:colOff>38100</xdr:colOff>
      <xdr:row>77</xdr:row>
      <xdr:rowOff>138144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129271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3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1,189</a:t>
          </a:r>
          <a:r>
            <a:rPr kumimoji="1" lang="ja-JP" altLang="en-US" sz="1300">
              <a:latin typeface="ＭＳ Ｐゴシック" panose="020B0600070205080204" pitchFamily="50" charset="-128"/>
              <a:ea typeface="ＭＳ Ｐゴシック" panose="020B0600070205080204" pitchFamily="50" charset="-128"/>
            </a:rPr>
            <a:t>千円となっている。主な構成項目である人件費は、住民一人あたり</a:t>
          </a:r>
          <a:r>
            <a:rPr kumimoji="1" lang="en-US" altLang="ja-JP" sz="1300">
              <a:latin typeface="ＭＳ Ｐゴシック" panose="020B0600070205080204" pitchFamily="50" charset="-128"/>
              <a:ea typeface="ＭＳ Ｐゴシック" panose="020B0600070205080204" pitchFamily="50" charset="-128"/>
            </a:rPr>
            <a:t>209,973</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13,961</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円増加しており、類似団体と比較すると</a:t>
          </a:r>
          <a:r>
            <a:rPr kumimoji="1" lang="en-US" altLang="ja-JP" sz="1300">
              <a:latin typeface="ＭＳ Ｐゴシック" panose="020B0600070205080204" pitchFamily="50" charset="-128"/>
              <a:ea typeface="ＭＳ Ｐゴシック" panose="020B0600070205080204" pitchFamily="50" charset="-128"/>
            </a:rPr>
            <a:t>33,477</a:t>
          </a:r>
          <a:r>
            <a:rPr kumimoji="1" lang="ja-JP" altLang="en-US" sz="1300">
              <a:latin typeface="ＭＳ Ｐゴシック" panose="020B0600070205080204" pitchFamily="50" charset="-128"/>
              <a:ea typeface="ＭＳ Ｐゴシック" panose="020B0600070205080204" pitchFamily="50" charset="-128"/>
            </a:rPr>
            <a:t>円下回っている。退職と新規採用による職員の総数は同程度で推移している。</a:t>
          </a:r>
        </a:p>
        <a:p>
          <a:r>
            <a:rPr kumimoji="1" lang="ja-JP" altLang="en-US" sz="1300">
              <a:latin typeface="ＭＳ Ｐゴシック" panose="020B0600070205080204" pitchFamily="50" charset="-128"/>
              <a:ea typeface="ＭＳ Ｐゴシック" panose="020B0600070205080204" pitchFamily="50" charset="-128"/>
            </a:rPr>
            <a:t>　補助費等は住民一人あたり</a:t>
          </a:r>
          <a:r>
            <a:rPr kumimoji="1" lang="en-US" altLang="ja-JP" sz="1300">
              <a:latin typeface="ＭＳ Ｐゴシック" panose="020B0600070205080204" pitchFamily="50" charset="-128"/>
              <a:ea typeface="ＭＳ Ｐゴシック" panose="020B0600070205080204" pitchFamily="50" charset="-128"/>
            </a:rPr>
            <a:t>159,475</a:t>
          </a:r>
          <a:r>
            <a:rPr kumimoji="1" lang="ja-JP" altLang="en-US" sz="1300">
              <a:latin typeface="ＭＳ Ｐゴシック" panose="020B0600070205080204" pitchFamily="50" charset="-128"/>
              <a:ea typeface="ＭＳ Ｐゴシック" panose="020B0600070205080204" pitchFamily="50" charset="-128"/>
            </a:rPr>
            <a:t>円となっている。物価高騰の影響による一部事務組合への分担金等が増加傾向にある。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普通建設事業費は住民一人あたり</a:t>
          </a:r>
          <a:r>
            <a:rPr kumimoji="1" lang="en-US" altLang="ja-JP" sz="1300">
              <a:latin typeface="ＭＳ Ｐゴシック" panose="020B0600070205080204" pitchFamily="50" charset="-128"/>
              <a:ea typeface="ＭＳ Ｐゴシック" panose="020B0600070205080204" pitchFamily="50" charset="-128"/>
            </a:rPr>
            <a:t>205,602</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102,417</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円増加しており、類似団体と比較すると</a:t>
          </a:r>
          <a:r>
            <a:rPr kumimoji="1" lang="en-US" altLang="ja-JP" sz="1300">
              <a:latin typeface="ＭＳ Ｐゴシック" panose="020B0600070205080204" pitchFamily="50" charset="-128"/>
              <a:ea typeface="ＭＳ Ｐゴシック" panose="020B0600070205080204" pitchFamily="50" charset="-128"/>
            </a:rPr>
            <a:t>89,739</a:t>
          </a:r>
          <a:r>
            <a:rPr kumimoji="1" lang="ja-JP" altLang="en-US" sz="1300">
              <a:latin typeface="ＭＳ Ｐゴシック" panose="020B0600070205080204" pitchFamily="50" charset="-128"/>
              <a:ea typeface="ＭＳ Ｐゴシック" panose="020B0600070205080204" pitchFamily="50" charset="-128"/>
            </a:rPr>
            <a:t>円下回っている。令和５年度は今後公共施設の老朽化に伴う大規模改修事業があり大幅に増加。今後も増加する見込みとなっている。</a:t>
          </a:r>
        </a:p>
        <a:p>
          <a:r>
            <a:rPr kumimoji="1" lang="ja-JP" altLang="en-US" sz="1300">
              <a:latin typeface="ＭＳ Ｐゴシック" panose="020B0600070205080204" pitchFamily="50" charset="-128"/>
              <a:ea typeface="ＭＳ Ｐゴシック" panose="020B0600070205080204" pitchFamily="50" charset="-128"/>
            </a:rPr>
            <a:t>　各項目については、類似団体と比較して下回っており、今後も歳出の適正化に努めていく。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85503</xdr:rowOff>
    </xdr:from>
    <xdr:to>
      <xdr:col>24</xdr:col>
      <xdr:colOff>62865</xdr:colOff>
      <xdr:row>38</xdr:row>
      <xdr:rowOff>45345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29003"/>
          <a:ext cx="1270" cy="133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49172</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45345</xdr:rowOff>
    </xdr:from>
    <xdr:to>
      <xdr:col>24</xdr:col>
      <xdr:colOff>152400</xdr:colOff>
      <xdr:row>38</xdr:row>
      <xdr:rowOff>45345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32180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0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85503</xdr:rowOff>
    </xdr:from>
    <xdr:to>
      <xdr:col>24</xdr:col>
      <xdr:colOff>152400</xdr:colOff>
      <xdr:row>30</xdr:row>
      <xdr:rowOff>85503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29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40087</xdr:rowOff>
    </xdr:from>
    <xdr:to>
      <xdr:col>24</xdr:col>
      <xdr:colOff>63500</xdr:colOff>
      <xdr:row>37</xdr:row>
      <xdr:rowOff>60414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83737"/>
          <a:ext cx="8382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11250</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8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159823</xdr:rowOff>
    </xdr:from>
    <xdr:to>
      <xdr:col>24</xdr:col>
      <xdr:colOff>114300</xdr:colOff>
      <xdr:row>37</xdr:row>
      <xdr:rowOff>89973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60414</xdr:rowOff>
    </xdr:from>
    <xdr:to>
      <xdr:col>19</xdr:col>
      <xdr:colOff>177800</xdr:colOff>
      <xdr:row>37</xdr:row>
      <xdr:rowOff>96133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04064"/>
          <a:ext cx="88900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164967</xdr:rowOff>
    </xdr:from>
    <xdr:to>
      <xdr:col>20</xdr:col>
      <xdr:colOff>38100</xdr:colOff>
      <xdr:row>37</xdr:row>
      <xdr:rowOff>95117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111644</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96133</xdr:rowOff>
    </xdr:from>
    <xdr:to>
      <xdr:col>15</xdr:col>
      <xdr:colOff>50800</xdr:colOff>
      <xdr:row>37</xdr:row>
      <xdr:rowOff>102629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9783"/>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7290</xdr:rowOff>
    </xdr:from>
    <xdr:to>
      <xdr:col>15</xdr:col>
      <xdr:colOff>101600</xdr:colOff>
      <xdr:row>37</xdr:row>
      <xdr:rowOff>108890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125417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94914</xdr:rowOff>
    </xdr:from>
    <xdr:to>
      <xdr:col>10</xdr:col>
      <xdr:colOff>114300</xdr:colOff>
      <xdr:row>37</xdr:row>
      <xdr:rowOff>102629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38564"/>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9461</xdr:rowOff>
    </xdr:from>
    <xdr:to>
      <xdr:col>10</xdr:col>
      <xdr:colOff>165100</xdr:colOff>
      <xdr:row>37</xdr:row>
      <xdr:rowOff>111061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127588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170129</xdr:rowOff>
    </xdr:from>
    <xdr:to>
      <xdr:col>6</xdr:col>
      <xdr:colOff>38100</xdr:colOff>
      <xdr:row>37</xdr:row>
      <xdr:rowOff>100279</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116806</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1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160737</xdr:rowOff>
    </xdr:from>
    <xdr:to>
      <xdr:col>24</xdr:col>
      <xdr:colOff>114300</xdr:colOff>
      <xdr:row>37</xdr:row>
      <xdr:rowOff>90887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3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139164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9614</xdr:rowOff>
    </xdr:from>
    <xdr:to>
      <xdr:col>20</xdr:col>
      <xdr:colOff>38100</xdr:colOff>
      <xdr:row>37</xdr:row>
      <xdr:rowOff>111214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5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102341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4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45333</xdr:rowOff>
    </xdr:from>
    <xdr:to>
      <xdr:col>15</xdr:col>
      <xdr:colOff>101600</xdr:colOff>
      <xdr:row>37</xdr:row>
      <xdr:rowOff>146933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138060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51829</xdr:rowOff>
    </xdr:from>
    <xdr:to>
      <xdr:col>10</xdr:col>
      <xdr:colOff>165100</xdr:colOff>
      <xdr:row>37</xdr:row>
      <xdr:rowOff>153429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9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144556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8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44114</xdr:rowOff>
    </xdr:from>
    <xdr:to>
      <xdr:col>6</xdr:col>
      <xdr:colOff>38100</xdr:colOff>
      <xdr:row>37</xdr:row>
      <xdr:rowOff>145714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136841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54627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7341</xdr:rowOff>
    </xdr:from>
    <xdr:to>
      <xdr:col>24</xdr:col>
      <xdr:colOff>62865</xdr:colOff>
      <xdr:row>57</xdr:row>
      <xdr:rowOff>123270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751291"/>
          <a:ext cx="1270" cy="1144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127097</xdr:rowOff>
    </xdr:from>
    <xdr:ext cx="599010"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989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123270</xdr:rowOff>
    </xdr:from>
    <xdr:to>
      <xdr:col>24</xdr:col>
      <xdr:colOff>152400</xdr:colOff>
      <xdr:row>57</xdr:row>
      <xdr:rowOff>123270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989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125468</xdr:rowOff>
    </xdr:from>
    <xdr:ext cx="690189"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5265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2,131,600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7341</xdr:rowOff>
    </xdr:from>
    <xdr:to>
      <xdr:col>24</xdr:col>
      <xdr:colOff>152400</xdr:colOff>
      <xdr:row>51</xdr:row>
      <xdr:rowOff>7341</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75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140143</xdr:rowOff>
    </xdr:from>
    <xdr:to>
      <xdr:col>24</xdr:col>
      <xdr:colOff>63500</xdr:colOff>
      <xdr:row>56</xdr:row>
      <xdr:rowOff>164785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3797300" y="9741343"/>
          <a:ext cx="838200" cy="2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134669</xdr:rowOff>
    </xdr:from>
    <xdr:ext cx="599010"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56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111792</xdr:rowOff>
    </xdr:from>
    <xdr:to>
      <xdr:col>24</xdr:col>
      <xdr:colOff>114300</xdr:colOff>
      <xdr:row>57</xdr:row>
      <xdr:rowOff>41942</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71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140143</xdr:rowOff>
    </xdr:from>
    <xdr:to>
      <xdr:col>19</xdr:col>
      <xdr:colOff>177800</xdr:colOff>
      <xdr:row>57</xdr:row>
      <xdr:rowOff>28373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2908300" y="9741343"/>
          <a:ext cx="889000" cy="5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100198</xdr:rowOff>
    </xdr:from>
    <xdr:to>
      <xdr:col>20</xdr:col>
      <xdr:colOff>38100</xdr:colOff>
      <xdr:row>57</xdr:row>
      <xdr:rowOff>30348</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970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21475</xdr:rowOff>
    </xdr:from>
    <xdr:ext cx="599010"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497795" y="979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149355</xdr:rowOff>
    </xdr:from>
    <xdr:to>
      <xdr:col>15</xdr:col>
      <xdr:colOff>50800</xdr:colOff>
      <xdr:row>57</xdr:row>
      <xdr:rowOff>28373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019300" y="9750555"/>
          <a:ext cx="889000" cy="5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106280</xdr:rowOff>
    </xdr:from>
    <xdr:to>
      <xdr:col>15</xdr:col>
      <xdr:colOff>101600</xdr:colOff>
      <xdr:row>57</xdr:row>
      <xdr:rowOff>36430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7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52957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08795" y="948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149355</xdr:rowOff>
    </xdr:from>
    <xdr:to>
      <xdr:col>10</xdr:col>
      <xdr:colOff>114300</xdr:colOff>
      <xdr:row>57</xdr:row>
      <xdr:rowOff>53081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130300" y="9750555"/>
          <a:ext cx="889000" cy="7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76960</xdr:rowOff>
    </xdr:from>
    <xdr:to>
      <xdr:col>10</xdr:col>
      <xdr:colOff>165100</xdr:colOff>
      <xdr:row>57</xdr:row>
      <xdr:rowOff>7110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23637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19795" y="945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155642</xdr:rowOff>
    </xdr:from>
    <xdr:to>
      <xdr:col>6</xdr:col>
      <xdr:colOff>38100</xdr:colOff>
      <xdr:row>57</xdr:row>
      <xdr:rowOff>85792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75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102319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30795" y="953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113985</xdr:rowOff>
    </xdr:from>
    <xdr:to>
      <xdr:col>24</xdr:col>
      <xdr:colOff>114300</xdr:colOff>
      <xdr:row>57</xdr:row>
      <xdr:rowOff>44135</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7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92412</xdr:rowOff>
    </xdr:from>
    <xdr:ext cx="599010"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693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89343</xdr:rowOff>
    </xdr:from>
    <xdr:to>
      <xdr:col>20</xdr:col>
      <xdr:colOff>38100</xdr:colOff>
      <xdr:row>57</xdr:row>
      <xdr:rowOff>19493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69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36020</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497795" y="9465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149023</xdr:rowOff>
    </xdr:from>
    <xdr:to>
      <xdr:col>15</xdr:col>
      <xdr:colOff>101600</xdr:colOff>
      <xdr:row>57</xdr:row>
      <xdr:rowOff>79173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75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70300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08795" y="9842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98555</xdr:rowOff>
    </xdr:from>
    <xdr:to>
      <xdr:col>10</xdr:col>
      <xdr:colOff>165100</xdr:colOff>
      <xdr:row>57</xdr:row>
      <xdr:rowOff>28705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69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19832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19795" y="979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2281</xdr:rowOff>
    </xdr:from>
    <xdr:to>
      <xdr:col>6</xdr:col>
      <xdr:colOff>38100</xdr:colOff>
      <xdr:row>57</xdr:row>
      <xdr:rowOff>103881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77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95008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30795" y="9867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37543</xdr:rowOff>
    </xdr:from>
    <xdr:to>
      <xdr:col>24</xdr:col>
      <xdr:colOff>62865</xdr:colOff>
      <xdr:row>77</xdr:row>
      <xdr:rowOff>124182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210493"/>
          <a:ext cx="1270" cy="11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128009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32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124182</xdr:rowOff>
    </xdr:from>
    <xdr:to>
      <xdr:col>24</xdr:col>
      <xdr:colOff>152400</xdr:colOff>
      <xdr:row>77</xdr:row>
      <xdr:rowOff>124182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325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155670</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98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723,626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37543</xdr:rowOff>
    </xdr:from>
    <xdr:to>
      <xdr:col>24</xdr:col>
      <xdr:colOff>152400</xdr:colOff>
      <xdr:row>71</xdr:row>
      <xdr:rowOff>37543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21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5527</xdr:rowOff>
    </xdr:from>
    <xdr:to>
      <xdr:col>24</xdr:col>
      <xdr:colOff>63500</xdr:colOff>
      <xdr:row>77</xdr:row>
      <xdr:rowOff>36489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07177"/>
          <a:ext cx="838200" cy="3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10877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696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159449</xdr:rowOff>
    </xdr:from>
    <xdr:to>
      <xdr:col>24</xdr:col>
      <xdr:colOff>114300</xdr:colOff>
      <xdr:row>76</xdr:row>
      <xdr:rowOff>89599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30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15819</xdr:rowOff>
    </xdr:from>
    <xdr:to>
      <xdr:col>19</xdr:col>
      <xdr:colOff>177800</xdr:colOff>
      <xdr:row>77</xdr:row>
      <xdr:rowOff>36489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3217469"/>
          <a:ext cx="889000" cy="2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27898</xdr:rowOff>
    </xdr:from>
    <xdr:to>
      <xdr:col>20</xdr:col>
      <xdr:colOff>38100</xdr:colOff>
      <xdr:row>76</xdr:row>
      <xdr:rowOff>129498</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305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146025</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83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15819</xdr:rowOff>
    </xdr:from>
    <xdr:to>
      <xdr:col>15</xdr:col>
      <xdr:colOff>50800</xdr:colOff>
      <xdr:row>77</xdr:row>
      <xdr:rowOff>60776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3217469"/>
          <a:ext cx="889000" cy="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17928</xdr:rowOff>
    </xdr:from>
    <xdr:to>
      <xdr:col>15</xdr:col>
      <xdr:colOff>101600</xdr:colOff>
      <xdr:row>76</xdr:row>
      <xdr:rowOff>119528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4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136055</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60776</xdr:rowOff>
    </xdr:from>
    <xdr:to>
      <xdr:col>10</xdr:col>
      <xdr:colOff>114300</xdr:colOff>
      <xdr:row>77</xdr:row>
      <xdr:rowOff>85497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62426"/>
          <a:ext cx="889000" cy="2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59427</xdr:rowOff>
    </xdr:from>
    <xdr:to>
      <xdr:col>10</xdr:col>
      <xdr:colOff>165100</xdr:colOff>
      <xdr:row>76</xdr:row>
      <xdr:rowOff>161027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6104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86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92946</xdr:rowOff>
    </xdr:from>
    <xdr:to>
      <xdr:col>6</xdr:col>
      <xdr:colOff>38100</xdr:colOff>
      <xdr:row>77</xdr:row>
      <xdr:rowOff>23096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2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39623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89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126177</xdr:rowOff>
    </xdr:from>
    <xdr:to>
      <xdr:col>24</xdr:col>
      <xdr:colOff>114300</xdr:colOff>
      <xdr:row>77</xdr:row>
      <xdr:rowOff>56327</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41104</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7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157139</xdr:rowOff>
    </xdr:from>
    <xdr:to>
      <xdr:col>20</xdr:col>
      <xdr:colOff>38100</xdr:colOff>
      <xdr:row>77</xdr:row>
      <xdr:rowOff>87289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18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78416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28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136469</xdr:rowOff>
    </xdr:from>
    <xdr:to>
      <xdr:col>15</xdr:col>
      <xdr:colOff>101600</xdr:colOff>
      <xdr:row>77</xdr:row>
      <xdr:rowOff>66619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1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57746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25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9976</xdr:rowOff>
    </xdr:from>
    <xdr:to>
      <xdr:col>10</xdr:col>
      <xdr:colOff>165100</xdr:colOff>
      <xdr:row>77</xdr:row>
      <xdr:rowOff>111576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1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102703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0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34697</xdr:rowOff>
    </xdr:from>
    <xdr:to>
      <xdr:col>6</xdr:col>
      <xdr:colOff>38100</xdr:colOff>
      <xdr:row>77</xdr:row>
      <xdr:rowOff>136297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2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127424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32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161575</xdr:rowOff>
    </xdr:from>
    <xdr:to>
      <xdr:col>24</xdr:col>
      <xdr:colOff>62865</xdr:colOff>
      <xdr:row>98</xdr:row>
      <xdr:rowOff>138088</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20625"/>
          <a:ext cx="1270" cy="151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141915</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9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138088</xdr:rowOff>
    </xdr:from>
    <xdr:to>
      <xdr:col>24</xdr:col>
      <xdr:colOff>152400</xdr:colOff>
      <xdr:row>98</xdr:row>
      <xdr:rowOff>138088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940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108252</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838,517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161575</xdr:rowOff>
    </xdr:from>
    <xdr:to>
      <xdr:col>24</xdr:col>
      <xdr:colOff>152400</xdr:colOff>
      <xdr:row>89</xdr:row>
      <xdr:rowOff>161575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66625</xdr:rowOff>
    </xdr:from>
    <xdr:to>
      <xdr:col>24</xdr:col>
      <xdr:colOff>63500</xdr:colOff>
      <xdr:row>98</xdr:row>
      <xdr:rowOff>73282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868725"/>
          <a:ext cx="8382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77250</xdr:rowOff>
    </xdr:from>
    <xdr:ext cx="599010"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536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54373</xdr:rowOff>
    </xdr:from>
    <xdr:to>
      <xdr:col>24</xdr:col>
      <xdr:colOff>114300</xdr:colOff>
      <xdr:row>97</xdr:row>
      <xdr:rowOff>155973</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66625</xdr:rowOff>
    </xdr:from>
    <xdr:to>
      <xdr:col>19</xdr:col>
      <xdr:colOff>177800</xdr:colOff>
      <xdr:row>98</xdr:row>
      <xdr:rowOff>74657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868725"/>
          <a:ext cx="889000" cy="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78777</xdr:rowOff>
    </xdr:from>
    <xdr:to>
      <xdr:col>20</xdr:col>
      <xdr:colOff>38100</xdr:colOff>
      <xdr:row>98</xdr:row>
      <xdr:rowOff>8927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25454</xdr:rowOff>
    </xdr:from>
    <xdr:ext cx="599010"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497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74657</xdr:rowOff>
    </xdr:from>
    <xdr:to>
      <xdr:col>15</xdr:col>
      <xdr:colOff>50800</xdr:colOff>
      <xdr:row>98</xdr:row>
      <xdr:rowOff>108600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876757"/>
          <a:ext cx="889000" cy="3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86278</xdr:rowOff>
    </xdr:from>
    <xdr:to>
      <xdr:col>15</xdr:col>
      <xdr:colOff>101600</xdr:colOff>
      <xdr:row>98</xdr:row>
      <xdr:rowOff>16428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32955</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08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108600</xdr:rowOff>
    </xdr:from>
    <xdr:to>
      <xdr:col>10</xdr:col>
      <xdr:colOff>114300</xdr:colOff>
      <xdr:row>98</xdr:row>
      <xdr:rowOff>123089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910700"/>
          <a:ext cx="889000" cy="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94886</xdr:rowOff>
    </xdr:from>
    <xdr:to>
      <xdr:col>10</xdr:col>
      <xdr:colOff>165100</xdr:colOff>
      <xdr:row>98</xdr:row>
      <xdr:rowOff>25036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41563</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19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121571</xdr:rowOff>
    </xdr:from>
    <xdr:to>
      <xdr:col>6</xdr:col>
      <xdr:colOff>38100</xdr:colOff>
      <xdr:row>98</xdr:row>
      <xdr:rowOff>51721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5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68248</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30795" y="1652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22482</xdr:rowOff>
    </xdr:from>
    <xdr:to>
      <xdr:col>24</xdr:col>
      <xdr:colOff>114300</xdr:colOff>
      <xdr:row>98</xdr:row>
      <xdr:rowOff>124082</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82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108859</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73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15825</xdr:rowOff>
    </xdr:from>
    <xdr:to>
      <xdr:col>20</xdr:col>
      <xdr:colOff>38100</xdr:colOff>
      <xdr:row>98</xdr:row>
      <xdr:rowOff>117425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8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108552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91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23857</xdr:rowOff>
    </xdr:from>
    <xdr:to>
      <xdr:col>15</xdr:col>
      <xdr:colOff>101600</xdr:colOff>
      <xdr:row>98</xdr:row>
      <xdr:rowOff>125457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8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116584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9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57800</xdr:rowOff>
    </xdr:from>
    <xdr:to>
      <xdr:col>10</xdr:col>
      <xdr:colOff>165100</xdr:colOff>
      <xdr:row>98</xdr:row>
      <xdr:rowOff>159400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150527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95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72289</xdr:rowOff>
    </xdr:from>
    <xdr:to>
      <xdr:col>6</xdr:col>
      <xdr:colOff>38100</xdr:colOff>
      <xdr:row>99</xdr:row>
      <xdr:rowOff>2439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87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165016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96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43797</xdr:rowOff>
    </xdr:from>
    <xdr:to>
      <xdr:col>54</xdr:col>
      <xdr:colOff>189865</xdr:colOff>
      <xdr:row>39</xdr:row>
      <xdr:rowOff>98878</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58747"/>
          <a:ext cx="1270" cy="142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161924</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3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43797</xdr:rowOff>
    </xdr:from>
    <xdr:to>
      <xdr:col>55</xdr:col>
      <xdr:colOff>88900</xdr:colOff>
      <xdr:row>31</xdr:row>
      <xdr:rowOff>43797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5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69596</xdr:rowOff>
    </xdr:from>
    <xdr:to>
      <xdr:col>55</xdr:col>
      <xdr:colOff>0</xdr:colOff>
      <xdr:row>38</xdr:row>
      <xdr:rowOff>101274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84696"/>
          <a:ext cx="838200" cy="3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125347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6404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146920</xdr:rowOff>
    </xdr:from>
    <xdr:to>
      <xdr:col>55</xdr:col>
      <xdr:colOff>50800</xdr:colOff>
      <xdr:row>39</xdr:row>
      <xdr:rowOff>77070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101274</xdr:rowOff>
    </xdr:from>
    <xdr:to>
      <xdr:col>50</xdr:col>
      <xdr:colOff>114300</xdr:colOff>
      <xdr:row>38</xdr:row>
      <xdr:rowOff>105954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16374"/>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148880</xdr:rowOff>
    </xdr:from>
    <xdr:to>
      <xdr:col>50</xdr:col>
      <xdr:colOff>165100</xdr:colOff>
      <xdr:row>39</xdr:row>
      <xdr:rowOff>79030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6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70157</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75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91367</xdr:rowOff>
    </xdr:from>
    <xdr:to>
      <xdr:col>45</xdr:col>
      <xdr:colOff>177800</xdr:colOff>
      <xdr:row>38</xdr:row>
      <xdr:rowOff>105954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06467"/>
          <a:ext cx="889000" cy="1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142676</xdr:rowOff>
    </xdr:from>
    <xdr:to>
      <xdr:col>46</xdr:col>
      <xdr:colOff>38100</xdr:colOff>
      <xdr:row>39</xdr:row>
      <xdr:rowOff>72826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65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63953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750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91367</xdr:rowOff>
    </xdr:from>
    <xdr:to>
      <xdr:col>41</xdr:col>
      <xdr:colOff>50800</xdr:colOff>
      <xdr:row>38</xdr:row>
      <xdr:rowOff>112595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0646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139954</xdr:rowOff>
    </xdr:from>
    <xdr:to>
      <xdr:col>41</xdr:col>
      <xdr:colOff>101600</xdr:colOff>
      <xdr:row>39</xdr:row>
      <xdr:rowOff>70104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61231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158133</xdr:rowOff>
    </xdr:from>
    <xdr:to>
      <xdr:col>36</xdr:col>
      <xdr:colOff>165100</xdr:colOff>
      <xdr:row>39</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79410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76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18796</xdr:rowOff>
    </xdr:from>
    <xdr:to>
      <xdr:col>55</xdr:col>
      <xdr:colOff>50800</xdr:colOff>
      <xdr:row>38</xdr:row>
      <xdr:rowOff>120396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3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41673</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8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50474</xdr:rowOff>
    </xdr:from>
    <xdr:to>
      <xdr:col>50</xdr:col>
      <xdr:colOff>165100</xdr:colOff>
      <xdr:row>38</xdr:row>
      <xdr:rowOff>152074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6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168600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34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55154</xdr:rowOff>
    </xdr:from>
    <xdr:to>
      <xdr:col>46</xdr:col>
      <xdr:colOff>38100</xdr:colOff>
      <xdr:row>38</xdr:row>
      <xdr:rowOff>156754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7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1831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34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40567</xdr:rowOff>
    </xdr:from>
    <xdr:to>
      <xdr:col>41</xdr:col>
      <xdr:colOff>101600</xdr:colOff>
      <xdr:row>38</xdr:row>
      <xdr:rowOff>142167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5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158694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33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61795</xdr:rowOff>
    </xdr:from>
    <xdr:to>
      <xdr:col>36</xdr:col>
      <xdr:colOff>165100</xdr:colOff>
      <xdr:row>38</xdr:row>
      <xdr:rowOff>163395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7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8472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35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17438</xdr:rowOff>
    </xdr:from>
    <xdr:to>
      <xdr:col>54</xdr:col>
      <xdr:colOff>189865</xdr:colOff>
      <xdr:row>58</xdr:row>
      <xdr:rowOff>12659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61388"/>
          <a:ext cx="1270" cy="1195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16486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6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12659</xdr:rowOff>
    </xdr:from>
    <xdr:to>
      <xdr:col>55</xdr:col>
      <xdr:colOff>88900</xdr:colOff>
      <xdr:row>58</xdr:row>
      <xdr:rowOff>12659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56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135565</xdr:rowOff>
    </xdr:from>
    <xdr:ext cx="690189"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366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2,113,931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17438</xdr:rowOff>
    </xdr:from>
    <xdr:to>
      <xdr:col>55</xdr:col>
      <xdr:colOff>88900</xdr:colOff>
      <xdr:row>51</xdr:row>
      <xdr:rowOff>17438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6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131008</xdr:rowOff>
    </xdr:from>
    <xdr:to>
      <xdr:col>55</xdr:col>
      <xdr:colOff>0</xdr:colOff>
      <xdr:row>57</xdr:row>
      <xdr:rowOff>137033</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903658"/>
          <a:ext cx="838200" cy="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64551</xdr:rowOff>
    </xdr:from>
    <xdr:ext cx="599010"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65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41674</xdr:rowOff>
    </xdr:from>
    <xdr:to>
      <xdr:col>55</xdr:col>
      <xdr:colOff>50800</xdr:colOff>
      <xdr:row>57</xdr:row>
      <xdr:rowOff>143274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8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127463</xdr:rowOff>
    </xdr:from>
    <xdr:to>
      <xdr:col>50</xdr:col>
      <xdr:colOff>114300</xdr:colOff>
      <xdr:row>57</xdr:row>
      <xdr:rowOff>137033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9900113"/>
          <a:ext cx="8890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37322</xdr:rowOff>
    </xdr:from>
    <xdr:to>
      <xdr:col>50</xdr:col>
      <xdr:colOff>165100</xdr:colOff>
      <xdr:row>57</xdr:row>
      <xdr:rowOff>138922</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155449</xdr:rowOff>
    </xdr:from>
    <xdr:ext cx="599010"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39795" y="958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125407</xdr:rowOff>
    </xdr:from>
    <xdr:to>
      <xdr:col>45</xdr:col>
      <xdr:colOff>177800</xdr:colOff>
      <xdr:row>57</xdr:row>
      <xdr:rowOff>127463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898057"/>
          <a:ext cx="889000" cy="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49384</xdr:rowOff>
    </xdr:from>
    <xdr:to>
      <xdr:col>46</xdr:col>
      <xdr:colOff>38100</xdr:colOff>
      <xdr:row>57</xdr:row>
      <xdr:rowOff>150984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167511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50795" y="959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95290</xdr:rowOff>
    </xdr:from>
    <xdr:to>
      <xdr:col>41</xdr:col>
      <xdr:colOff>50800</xdr:colOff>
      <xdr:row>57</xdr:row>
      <xdr:rowOff>125407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867940"/>
          <a:ext cx="88900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54616</xdr:rowOff>
    </xdr:from>
    <xdr:to>
      <xdr:col>41</xdr:col>
      <xdr:colOff>101600</xdr:colOff>
      <xdr:row>57</xdr:row>
      <xdr:rowOff>156216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2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1293</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61795" y="960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56108</xdr:rowOff>
    </xdr:from>
    <xdr:to>
      <xdr:col>36</xdr:col>
      <xdr:colOff>165100</xdr:colOff>
      <xdr:row>57</xdr:row>
      <xdr:rowOff>157708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148835</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672795" y="992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80208</xdr:rowOff>
    </xdr:from>
    <xdr:to>
      <xdr:col>55</xdr:col>
      <xdr:colOff>50800</xdr:colOff>
      <xdr:row>58</xdr:row>
      <xdr:rowOff>10358</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85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20101</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9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86233</xdr:rowOff>
    </xdr:from>
    <xdr:to>
      <xdr:col>50</xdr:col>
      <xdr:colOff>165100</xdr:colOff>
      <xdr:row>58</xdr:row>
      <xdr:rowOff>16383</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85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7510</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995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76663</xdr:rowOff>
    </xdr:from>
    <xdr:to>
      <xdr:col>46</xdr:col>
      <xdr:colOff>38100</xdr:colOff>
      <xdr:row>58</xdr:row>
      <xdr:rowOff>6813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169390</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994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74607</xdr:rowOff>
    </xdr:from>
    <xdr:to>
      <xdr:col>41</xdr:col>
      <xdr:colOff>101600</xdr:colOff>
      <xdr:row>58</xdr:row>
      <xdr:rowOff>4757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84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167334</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993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44490</xdr:rowOff>
    </xdr:from>
    <xdr:to>
      <xdr:col>36</xdr:col>
      <xdr:colOff>165100</xdr:colOff>
      <xdr:row>57</xdr:row>
      <xdr:rowOff>146090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162617</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959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2212</xdr:rowOff>
    </xdr:from>
    <xdr:to>
      <xdr:col>54</xdr:col>
      <xdr:colOff>189865</xdr:colOff>
      <xdr:row>79</xdr:row>
      <xdr:rowOff>41170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003712"/>
          <a:ext cx="1270" cy="158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44997</xdr:rowOff>
    </xdr:from>
    <xdr:ext cx="378565"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8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41170</xdr:rowOff>
    </xdr:from>
    <xdr:to>
      <xdr:col>55</xdr:col>
      <xdr:colOff>88900</xdr:colOff>
      <xdr:row>79</xdr:row>
      <xdr:rowOff>41170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85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120339</xdr:rowOff>
    </xdr:from>
    <xdr:ext cx="599010"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7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416,086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2212</xdr:rowOff>
    </xdr:from>
    <xdr:to>
      <xdr:col>55</xdr:col>
      <xdr:colOff>88900</xdr:colOff>
      <xdr:row>70</xdr:row>
      <xdr:rowOff>2212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00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63393</xdr:rowOff>
    </xdr:from>
    <xdr:to>
      <xdr:col>55</xdr:col>
      <xdr:colOff>0</xdr:colOff>
      <xdr:row>78</xdr:row>
      <xdr:rowOff>124006</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9639300" y="13436493"/>
          <a:ext cx="838200" cy="6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93812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124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70935</xdr:rowOff>
    </xdr:from>
    <xdr:to>
      <xdr:col>55</xdr:col>
      <xdr:colOff>50800</xdr:colOff>
      <xdr:row>78</xdr:row>
      <xdr:rowOff>1085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63393</xdr:rowOff>
    </xdr:from>
    <xdr:to>
      <xdr:col>50</xdr:col>
      <xdr:colOff>114300</xdr:colOff>
      <xdr:row>78</xdr:row>
      <xdr:rowOff>136252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8750300" y="13436493"/>
          <a:ext cx="889000" cy="7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60981</xdr:rowOff>
    </xdr:from>
    <xdr:to>
      <xdr:col>50</xdr:col>
      <xdr:colOff>165100</xdr:colOff>
      <xdr:row>77</xdr:row>
      <xdr:rowOff>162581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7658</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111190</xdr:rowOff>
    </xdr:from>
    <xdr:to>
      <xdr:col>45</xdr:col>
      <xdr:colOff>177800</xdr:colOff>
      <xdr:row>78</xdr:row>
      <xdr:rowOff>136252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3484290"/>
          <a:ext cx="889000" cy="2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92580</xdr:rowOff>
    </xdr:from>
    <xdr:to>
      <xdr:col>46</xdr:col>
      <xdr:colOff>38100</xdr:colOff>
      <xdr:row>78</xdr:row>
      <xdr:rowOff>22730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39257</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111190</xdr:rowOff>
    </xdr:from>
    <xdr:to>
      <xdr:col>41</xdr:col>
      <xdr:colOff>50800</xdr:colOff>
      <xdr:row>79</xdr:row>
      <xdr:rowOff>15525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6972300" y="13484290"/>
          <a:ext cx="889000" cy="7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80018</xdr:rowOff>
    </xdr:from>
    <xdr:to>
      <xdr:col>41</xdr:col>
      <xdr:colOff>101600</xdr:colOff>
      <xdr:row>78</xdr:row>
      <xdr:rowOff>10168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26695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136857</xdr:rowOff>
    </xdr:from>
    <xdr:to>
      <xdr:col>36</xdr:col>
      <xdr:colOff>165100</xdr:colOff>
      <xdr:row>78</xdr:row>
      <xdr:rowOff>67007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33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83534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11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73206</xdr:rowOff>
    </xdr:from>
    <xdr:to>
      <xdr:col>55</xdr:col>
      <xdr:colOff>50800</xdr:colOff>
      <xdr:row>79</xdr:row>
      <xdr:rowOff>3356</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34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159583</xdr:rowOff>
    </xdr:from>
    <xdr:ext cx="534377"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336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12593</xdr:rowOff>
    </xdr:from>
    <xdr:to>
      <xdr:col>50</xdr:col>
      <xdr:colOff>165100</xdr:colOff>
      <xdr:row>78</xdr:row>
      <xdr:rowOff>114193</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38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105320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47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85452</xdr:rowOff>
    </xdr:from>
    <xdr:to>
      <xdr:col>46</xdr:col>
      <xdr:colOff>38100</xdr:colOff>
      <xdr:row>79</xdr:row>
      <xdr:rowOff>15602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34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6729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55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60390</xdr:rowOff>
    </xdr:from>
    <xdr:to>
      <xdr:col>41</xdr:col>
      <xdr:colOff>101600</xdr:colOff>
      <xdr:row>78</xdr:row>
      <xdr:rowOff>161990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34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153117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5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136175</xdr:rowOff>
    </xdr:from>
    <xdr:to>
      <xdr:col>36</xdr:col>
      <xdr:colOff>165100</xdr:colOff>
      <xdr:row>79</xdr:row>
      <xdr:rowOff>66325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350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57452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37428" y="1360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135167</xdr:rowOff>
    </xdr:from>
    <xdr:to>
      <xdr:col>54</xdr:col>
      <xdr:colOff>189865</xdr:colOff>
      <xdr:row>99</xdr:row>
      <xdr:rowOff>34223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65667"/>
          <a:ext cx="1270" cy="1442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38050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1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34223</xdr:rowOff>
    </xdr:from>
    <xdr:to>
      <xdr:col>55</xdr:col>
      <xdr:colOff>88900</xdr:colOff>
      <xdr:row>99</xdr:row>
      <xdr:rowOff>34223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07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81844</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4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135167</xdr:rowOff>
    </xdr:from>
    <xdr:to>
      <xdr:col>55</xdr:col>
      <xdr:colOff>88900</xdr:colOff>
      <xdr:row>90</xdr:row>
      <xdr:rowOff>135167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65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58280</xdr:rowOff>
    </xdr:from>
    <xdr:to>
      <xdr:col>55</xdr:col>
      <xdr:colOff>0</xdr:colOff>
      <xdr:row>98</xdr:row>
      <xdr:rowOff>115582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860380"/>
          <a:ext cx="838200" cy="5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127336</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5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104459</xdr:rowOff>
    </xdr:from>
    <xdr:to>
      <xdr:col>55</xdr:col>
      <xdr:colOff>50800</xdr:colOff>
      <xdr:row>98</xdr:row>
      <xdr:rowOff>34609</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115582</xdr:rowOff>
    </xdr:from>
    <xdr:to>
      <xdr:col>50</xdr:col>
      <xdr:colOff>114300</xdr:colOff>
      <xdr:row>98</xdr:row>
      <xdr:rowOff>123017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917682"/>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115833</xdr:rowOff>
    </xdr:from>
    <xdr:to>
      <xdr:col>50</xdr:col>
      <xdr:colOff>165100</xdr:colOff>
      <xdr:row>98</xdr:row>
      <xdr:rowOff>45983</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62510</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106860</xdr:rowOff>
    </xdr:from>
    <xdr:to>
      <xdr:col>45</xdr:col>
      <xdr:colOff>177800</xdr:colOff>
      <xdr:row>98</xdr:row>
      <xdr:rowOff>123017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908960"/>
          <a:ext cx="889000" cy="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129211</xdr:rowOff>
    </xdr:from>
    <xdr:to>
      <xdr:col>46</xdr:col>
      <xdr:colOff>38100</xdr:colOff>
      <xdr:row>98</xdr:row>
      <xdr:rowOff>59361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75888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106860</xdr:rowOff>
    </xdr:from>
    <xdr:to>
      <xdr:col>41</xdr:col>
      <xdr:colOff>50800</xdr:colOff>
      <xdr:row>99</xdr:row>
      <xdr:rowOff>3194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908960"/>
          <a:ext cx="889000" cy="6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138088</xdr:rowOff>
    </xdr:from>
    <xdr:to>
      <xdr:col>41</xdr:col>
      <xdr:colOff>101600</xdr:colOff>
      <xdr:row>98</xdr:row>
      <xdr:rowOff>68238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84765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61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151096</xdr:rowOff>
    </xdr:from>
    <xdr:to>
      <xdr:col>36</xdr:col>
      <xdr:colOff>165100</xdr:colOff>
      <xdr:row>98</xdr:row>
      <xdr:rowOff>81246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97773</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672795" y="16556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7480</xdr:rowOff>
    </xdr:from>
    <xdr:to>
      <xdr:col>55</xdr:col>
      <xdr:colOff>50800</xdr:colOff>
      <xdr:row>98</xdr:row>
      <xdr:rowOff>109080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8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157357</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788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64782</xdr:rowOff>
    </xdr:from>
    <xdr:to>
      <xdr:col>50</xdr:col>
      <xdr:colOff>165100</xdr:colOff>
      <xdr:row>98</xdr:row>
      <xdr:rowOff>166382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86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157509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95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72217</xdr:rowOff>
    </xdr:from>
    <xdr:to>
      <xdr:col>46</xdr:col>
      <xdr:colOff>38100</xdr:colOff>
      <xdr:row>99</xdr:row>
      <xdr:rowOff>2367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87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164944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96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56060</xdr:rowOff>
    </xdr:from>
    <xdr:to>
      <xdr:col>41</xdr:col>
      <xdr:colOff>101600</xdr:colOff>
      <xdr:row>98</xdr:row>
      <xdr:rowOff>157660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85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148787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95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123844</xdr:rowOff>
    </xdr:from>
    <xdr:to>
      <xdr:col>36</xdr:col>
      <xdr:colOff>165100</xdr:colOff>
      <xdr:row>99</xdr:row>
      <xdr:rowOff>53994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92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45121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701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148195</xdr:rowOff>
    </xdr:from>
    <xdr:to>
      <xdr:col>85</xdr:col>
      <xdr:colOff>126364</xdr:colOff>
      <xdr:row>38</xdr:row>
      <xdr:rowOff>102488</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291695"/>
          <a:ext cx="1269" cy="13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106315</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62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102488</xdr:rowOff>
    </xdr:from>
    <xdr:to>
      <xdr:col>86</xdr:col>
      <xdr:colOff>25400</xdr:colOff>
      <xdr:row>38</xdr:row>
      <xdr:rowOff>102488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6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94872</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6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298,142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148195</xdr:rowOff>
    </xdr:from>
    <xdr:to>
      <xdr:col>86</xdr:col>
      <xdr:colOff>25400</xdr:colOff>
      <xdr:row>30</xdr:row>
      <xdr:rowOff>148195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29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71422</xdr:rowOff>
    </xdr:from>
    <xdr:to>
      <xdr:col>85</xdr:col>
      <xdr:colOff>127000</xdr:colOff>
      <xdr:row>37</xdr:row>
      <xdr:rowOff>107298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5481300" y="6415072"/>
          <a:ext cx="838200" cy="3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12615</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184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161188</xdr:rowOff>
    </xdr:from>
    <xdr:to>
      <xdr:col>85</xdr:col>
      <xdr:colOff>177800</xdr:colOff>
      <xdr:row>37</xdr:row>
      <xdr:rowOff>91338</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33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71422</xdr:rowOff>
    </xdr:from>
    <xdr:to>
      <xdr:col>81</xdr:col>
      <xdr:colOff>50800</xdr:colOff>
      <xdr:row>37</xdr:row>
      <xdr:rowOff>72414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415072"/>
          <a:ext cx="8890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167913</xdr:rowOff>
    </xdr:from>
    <xdr:to>
      <xdr:col>81</xdr:col>
      <xdr:colOff>101600</xdr:colOff>
      <xdr:row>37</xdr:row>
      <xdr:rowOff>98063</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34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114590</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1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72414</xdr:rowOff>
    </xdr:from>
    <xdr:to>
      <xdr:col>76</xdr:col>
      <xdr:colOff>114300</xdr:colOff>
      <xdr:row>37</xdr:row>
      <xdr:rowOff>106178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416064"/>
          <a:ext cx="889000" cy="3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xdr:rowOff>
    </xdr:from>
    <xdr:to>
      <xdr:col>76</xdr:col>
      <xdr:colOff>165100</xdr:colOff>
      <xdr:row>37</xdr:row>
      <xdr:rowOff>101620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4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118147</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11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106178</xdr:rowOff>
    </xdr:from>
    <xdr:to>
      <xdr:col>71</xdr:col>
      <xdr:colOff>177800</xdr:colOff>
      <xdr:row>37</xdr:row>
      <xdr:rowOff>130945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449828"/>
          <a:ext cx="889000" cy="2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111929</xdr:rowOff>
    </xdr:from>
    <xdr:to>
      <xdr:col>72</xdr:col>
      <xdr:colOff>38100</xdr:colOff>
      <xdr:row>37</xdr:row>
      <xdr:rowOff>42079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84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58606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05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17924</xdr:rowOff>
    </xdr:from>
    <xdr:to>
      <xdr:col>67</xdr:col>
      <xdr:colOff>101600</xdr:colOff>
      <xdr:row>37</xdr:row>
      <xdr:rowOff>119524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6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136051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3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56498</xdr:rowOff>
    </xdr:from>
    <xdr:to>
      <xdr:col>85</xdr:col>
      <xdr:colOff>177800</xdr:colOff>
      <xdr:row>37</xdr:row>
      <xdr:rowOff>158098</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0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34925</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7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20622</xdr:rowOff>
    </xdr:from>
    <xdr:to>
      <xdr:col>81</xdr:col>
      <xdr:colOff>101600</xdr:colOff>
      <xdr:row>37</xdr:row>
      <xdr:rowOff>122222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36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113349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45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21614</xdr:rowOff>
    </xdr:from>
    <xdr:to>
      <xdr:col>76</xdr:col>
      <xdr:colOff>165100</xdr:colOff>
      <xdr:row>37</xdr:row>
      <xdr:rowOff>123214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36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114341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55378</xdr:rowOff>
    </xdr:from>
    <xdr:to>
      <xdr:col>72</xdr:col>
      <xdr:colOff>38100</xdr:colOff>
      <xdr:row>37</xdr:row>
      <xdr:rowOff>156978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39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148105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49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80145</xdr:rowOff>
    </xdr:from>
    <xdr:to>
      <xdr:col>67</xdr:col>
      <xdr:colOff>101600</xdr:colOff>
      <xdr:row>38</xdr:row>
      <xdr:rowOff>10295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1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108595</xdr:rowOff>
    </xdr:from>
    <xdr:to>
      <xdr:col>85</xdr:col>
      <xdr:colOff>126364</xdr:colOff>
      <xdr:row>58</xdr:row>
      <xdr:rowOff>111990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1095"/>
          <a:ext cx="1269" cy="137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115817</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5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111990</xdr:rowOff>
    </xdr:from>
    <xdr:to>
      <xdr:col>86</xdr:col>
      <xdr:colOff>25400</xdr:colOff>
      <xdr:row>58</xdr:row>
      <xdr:rowOff>111990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5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55272</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108595</xdr:rowOff>
    </xdr:from>
    <xdr:to>
      <xdr:col>86</xdr:col>
      <xdr:colOff>25400</xdr:colOff>
      <xdr:row>50</xdr:row>
      <xdr:rowOff>108595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141332</xdr:rowOff>
    </xdr:from>
    <xdr:to>
      <xdr:col>85</xdr:col>
      <xdr:colOff>127000</xdr:colOff>
      <xdr:row>58</xdr:row>
      <xdr:rowOff>49664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913982"/>
          <a:ext cx="838200" cy="7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53408</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54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30531</xdr:rowOff>
    </xdr:from>
    <xdr:to>
      <xdr:col>85</xdr:col>
      <xdr:colOff>177800</xdr:colOff>
      <xdr:row>57</xdr:row>
      <xdr:rowOff>132131</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0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49664</xdr:rowOff>
    </xdr:from>
    <xdr:to>
      <xdr:col>81</xdr:col>
      <xdr:colOff>50800</xdr:colOff>
      <xdr:row>58</xdr:row>
      <xdr:rowOff>59016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993764"/>
          <a:ext cx="889000" cy="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75003</xdr:rowOff>
    </xdr:from>
    <xdr:to>
      <xdr:col>81</xdr:col>
      <xdr:colOff>101600</xdr:colOff>
      <xdr:row>58</xdr:row>
      <xdr:rowOff>5153</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21680</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81795" y="962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46698</xdr:rowOff>
    </xdr:from>
    <xdr:to>
      <xdr:col>76</xdr:col>
      <xdr:colOff>114300</xdr:colOff>
      <xdr:row>58</xdr:row>
      <xdr:rowOff>59016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990798"/>
          <a:ext cx="889000" cy="1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70962</xdr:rowOff>
    </xdr:from>
    <xdr:to>
      <xdr:col>76</xdr:col>
      <xdr:colOff>165100</xdr:colOff>
      <xdr:row>58</xdr:row>
      <xdr:rowOff>1112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17639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6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46698</xdr:rowOff>
    </xdr:from>
    <xdr:to>
      <xdr:col>71</xdr:col>
      <xdr:colOff>177800</xdr:colOff>
      <xdr:row>58</xdr:row>
      <xdr:rowOff>64485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990798"/>
          <a:ext cx="889000" cy="1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69658</xdr:rowOff>
    </xdr:from>
    <xdr:to>
      <xdr:col>72</xdr:col>
      <xdr:colOff>38100</xdr:colOff>
      <xdr:row>57</xdr:row>
      <xdr:rowOff>171258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16335</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103746</xdr:rowOff>
    </xdr:from>
    <xdr:to>
      <xdr:col>67</xdr:col>
      <xdr:colOff>101600</xdr:colOff>
      <xdr:row>58</xdr:row>
      <xdr:rowOff>33896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50423</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90532</xdr:rowOff>
    </xdr:from>
    <xdr:to>
      <xdr:col>85</xdr:col>
      <xdr:colOff>177800</xdr:colOff>
      <xdr:row>58</xdr:row>
      <xdr:rowOff>20682</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8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68959</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84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170314</xdr:rowOff>
    </xdr:from>
    <xdr:to>
      <xdr:col>81</xdr:col>
      <xdr:colOff>101600</xdr:colOff>
      <xdr:row>58</xdr:row>
      <xdr:rowOff>100464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94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91591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100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8216</xdr:rowOff>
    </xdr:from>
    <xdr:to>
      <xdr:col>76</xdr:col>
      <xdr:colOff>165100</xdr:colOff>
      <xdr:row>58</xdr:row>
      <xdr:rowOff>109816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95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100943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4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167348</xdr:rowOff>
    </xdr:from>
    <xdr:to>
      <xdr:col>72</xdr:col>
      <xdr:colOff>38100</xdr:colOff>
      <xdr:row>58</xdr:row>
      <xdr:rowOff>97498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9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88625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3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13685</xdr:rowOff>
    </xdr:from>
    <xdr:to>
      <xdr:col>67</xdr:col>
      <xdr:colOff>101600</xdr:colOff>
      <xdr:row>58</xdr:row>
      <xdr:rowOff>115285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9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106412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1005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154161</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5661"/>
          <a:ext cx="1269" cy="1433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66524</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611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100838</xdr:rowOff>
    </xdr:from>
    <xdr:ext cx="690189"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3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1,128,613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154161</xdr:rowOff>
    </xdr:from>
    <xdr:to>
      <xdr:col>86</xdr:col>
      <xdr:colOff>25400</xdr:colOff>
      <xdr:row>70</xdr:row>
      <xdr:rowOff>154161</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44363</xdr:rowOff>
    </xdr:from>
    <xdr:to>
      <xdr:col>85</xdr:col>
      <xdr:colOff>127000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88913"/>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155424</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357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132547</xdr:rowOff>
    </xdr:from>
    <xdr:to>
      <xdr:col>85</xdr:col>
      <xdr:colOff>177800</xdr:colOff>
      <xdr:row>79</xdr:row>
      <xdr:rowOff>62697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43876</xdr:rowOff>
    </xdr:from>
    <xdr:to>
      <xdr:col>81</xdr:col>
      <xdr:colOff>50800</xdr:colOff>
      <xdr:row>79</xdr:row>
      <xdr:rowOff>44363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88426"/>
          <a:ext cx="889000" cy="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131718</xdr:rowOff>
    </xdr:from>
    <xdr:to>
      <xdr:col>81</xdr:col>
      <xdr:colOff>101600</xdr:colOff>
      <xdr:row>79</xdr:row>
      <xdr:rowOff>61868</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78395</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33835</xdr:rowOff>
    </xdr:from>
    <xdr:to>
      <xdr:col>76</xdr:col>
      <xdr:colOff>114300</xdr:colOff>
      <xdr:row>79</xdr:row>
      <xdr:rowOff>43876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78385"/>
          <a:ext cx="8890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133102</xdr:rowOff>
    </xdr:from>
    <xdr:to>
      <xdr:col>76</xdr:col>
      <xdr:colOff>165100</xdr:colOff>
      <xdr:row>79</xdr:row>
      <xdr:rowOff>63252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79779</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145328</xdr:rowOff>
    </xdr:from>
    <xdr:to>
      <xdr:col>71</xdr:col>
      <xdr:colOff>177800</xdr:colOff>
      <xdr:row>79</xdr:row>
      <xdr:rowOff>33835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18428"/>
          <a:ext cx="889000" cy="5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135145</xdr:rowOff>
    </xdr:from>
    <xdr:to>
      <xdr:col>72</xdr:col>
      <xdr:colOff>38100</xdr:colOff>
      <xdr:row>79</xdr:row>
      <xdr:rowOff>65295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81822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135826</xdr:rowOff>
    </xdr:from>
    <xdr:to>
      <xdr:col>67</xdr:col>
      <xdr:colOff>101600</xdr:colOff>
      <xdr:row>79</xdr:row>
      <xdr:rowOff>65976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50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57103</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60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110974</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84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165013</xdr:rowOff>
    </xdr:from>
    <xdr:to>
      <xdr:col>81</xdr:col>
      <xdr:colOff>101600</xdr:colOff>
      <xdr:row>79</xdr:row>
      <xdr:rowOff>95163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86290</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24333" y="136308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164526</xdr:rowOff>
    </xdr:from>
    <xdr:to>
      <xdr:col>76</xdr:col>
      <xdr:colOff>165100</xdr:colOff>
      <xdr:row>79</xdr:row>
      <xdr:rowOff>94676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85803</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630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154485</xdr:rowOff>
    </xdr:from>
    <xdr:to>
      <xdr:col>72</xdr:col>
      <xdr:colOff>38100</xdr:colOff>
      <xdr:row>79</xdr:row>
      <xdr:rowOff>84635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75762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62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94528</xdr:rowOff>
    </xdr:from>
    <xdr:to>
      <xdr:col>67</xdr:col>
      <xdr:colOff>101600</xdr:colOff>
      <xdr:row>79</xdr:row>
      <xdr:rowOff>24678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46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41205</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324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23823</xdr:rowOff>
    </xdr:from>
    <xdr:to>
      <xdr:col>85</xdr:col>
      <xdr:colOff>126364</xdr:colOff>
      <xdr:row>98</xdr:row>
      <xdr:rowOff>151482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25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155309</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5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151482</xdr:rowOff>
    </xdr:from>
    <xdr:to>
      <xdr:col>86</xdr:col>
      <xdr:colOff>25400</xdr:colOff>
      <xdr:row>98</xdr:row>
      <xdr:rowOff>151482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5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141950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730,828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23823</xdr:rowOff>
    </xdr:from>
    <xdr:to>
      <xdr:col>86</xdr:col>
      <xdr:colOff>25400</xdr:colOff>
      <xdr:row>91</xdr:row>
      <xdr:rowOff>23823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2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36350</xdr:rowOff>
    </xdr:from>
    <xdr:to>
      <xdr:col>85</xdr:col>
      <xdr:colOff>127000</xdr:colOff>
      <xdr:row>98</xdr:row>
      <xdr:rowOff>39097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838450"/>
          <a:ext cx="8382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30456</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48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7579</xdr:rowOff>
    </xdr:from>
    <xdr:to>
      <xdr:col>85</xdr:col>
      <xdr:colOff>177800</xdr:colOff>
      <xdr:row>97</xdr:row>
      <xdr:rowOff>109179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39097</xdr:rowOff>
    </xdr:from>
    <xdr:to>
      <xdr:col>81</xdr:col>
      <xdr:colOff>50800</xdr:colOff>
      <xdr:row>98</xdr:row>
      <xdr:rowOff>45548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841197"/>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10579</xdr:rowOff>
    </xdr:from>
    <xdr:to>
      <xdr:col>81</xdr:col>
      <xdr:colOff>101600</xdr:colOff>
      <xdr:row>97</xdr:row>
      <xdr:rowOff>112179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128706</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45548</xdr:rowOff>
    </xdr:from>
    <xdr:to>
      <xdr:col>76</xdr:col>
      <xdr:colOff>114300</xdr:colOff>
      <xdr:row>98</xdr:row>
      <xdr:rowOff>54547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847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36629</xdr:rowOff>
    </xdr:from>
    <xdr:to>
      <xdr:col>76</xdr:col>
      <xdr:colOff>165100</xdr:colOff>
      <xdr:row>97</xdr:row>
      <xdr:rowOff>138229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154756</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54547</xdr:rowOff>
    </xdr:from>
    <xdr:to>
      <xdr:col>71</xdr:col>
      <xdr:colOff>177800</xdr:colOff>
      <xdr:row>98</xdr:row>
      <xdr:rowOff>69847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856647"/>
          <a:ext cx="889000" cy="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50507</xdr:rowOff>
    </xdr:from>
    <xdr:to>
      <xdr:col>72</xdr:col>
      <xdr:colOff>38100</xdr:colOff>
      <xdr:row>97</xdr:row>
      <xdr:rowOff>152107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168634</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58934</xdr:rowOff>
    </xdr:from>
    <xdr:to>
      <xdr:col>67</xdr:col>
      <xdr:colOff>101600</xdr:colOff>
      <xdr:row>97</xdr:row>
      <xdr:rowOff>160534</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5611</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157000</xdr:rowOff>
    </xdr:from>
    <xdr:to>
      <xdr:col>85</xdr:col>
      <xdr:colOff>177800</xdr:colOff>
      <xdr:row>98</xdr:row>
      <xdr:rowOff>87150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78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71927</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70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159747</xdr:rowOff>
    </xdr:from>
    <xdr:to>
      <xdr:col>81</xdr:col>
      <xdr:colOff>101600</xdr:colOff>
      <xdr:row>98</xdr:row>
      <xdr:rowOff>89897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79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81024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88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166198</xdr:rowOff>
    </xdr:from>
    <xdr:to>
      <xdr:col>76</xdr:col>
      <xdr:colOff>165100</xdr:colOff>
      <xdr:row>98</xdr:row>
      <xdr:rowOff>96348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79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87475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8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3747</xdr:rowOff>
    </xdr:from>
    <xdr:to>
      <xdr:col>72</xdr:col>
      <xdr:colOff>38100</xdr:colOff>
      <xdr:row>98</xdr:row>
      <xdr:rowOff>105347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8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96474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8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19047</xdr:rowOff>
    </xdr:from>
    <xdr:to>
      <xdr:col>67</xdr:col>
      <xdr:colOff>101600</xdr:colOff>
      <xdr:row>98</xdr:row>
      <xdr:rowOff>120647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82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111774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91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7569</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322519"/>
          <a:ext cx="1269" cy="140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84802</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71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125696</xdr:rowOff>
    </xdr:from>
    <xdr:ext cx="599010"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110,904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7569</xdr:rowOff>
    </xdr:from>
    <xdr:to>
      <xdr:col>116</xdr:col>
      <xdr:colOff>152400</xdr:colOff>
      <xdr:row>31</xdr:row>
      <xdr:rowOff>7569</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2252</xdr:rowOff>
    </xdr:from>
    <xdr:ext cx="469744"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17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150825</xdr:rowOff>
    </xdr:from>
    <xdr:to>
      <xdr:col>116</xdr:col>
      <xdr:colOff>114300</xdr:colOff>
      <xdr:row>39</xdr:row>
      <xdr:rowOff>80975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6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153695</xdr:rowOff>
    </xdr:from>
    <xdr:to>
      <xdr:col>112</xdr:col>
      <xdr:colOff>38100</xdr:colOff>
      <xdr:row>39</xdr:row>
      <xdr:rowOff>83845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6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100372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156261</xdr:rowOff>
    </xdr:from>
    <xdr:to>
      <xdr:col>107</xdr:col>
      <xdr:colOff>101600</xdr:colOff>
      <xdr:row>39</xdr:row>
      <xdr:rowOff>86411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102938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446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158610</xdr:rowOff>
    </xdr:from>
    <xdr:to>
      <xdr:col>102</xdr:col>
      <xdr:colOff>165100</xdr:colOff>
      <xdr:row>39</xdr:row>
      <xdr:rowOff>88760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105287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48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159893</xdr:rowOff>
    </xdr:from>
    <xdr:to>
      <xdr:col>98</xdr:col>
      <xdr:colOff>38100</xdr:colOff>
      <xdr:row>39</xdr:row>
      <xdr:rowOff>90043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106570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129252</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44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総務費については、一人当たり</a:t>
          </a:r>
          <a:r>
            <a:rPr kumimoji="1" lang="en-US" altLang="ja-JP" sz="1300">
              <a:latin typeface="ＭＳ Ｐゴシック" panose="020B0600070205080204" pitchFamily="50" charset="-128"/>
              <a:ea typeface="ＭＳ Ｐゴシック" panose="020B0600070205080204" pitchFamily="50" charset="-128"/>
            </a:rPr>
            <a:t>356,106</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43,120</a:t>
          </a:r>
          <a:r>
            <a:rPr kumimoji="1" lang="ja-JP" altLang="en-US" sz="1300">
              <a:latin typeface="ＭＳ Ｐゴシック" panose="020B0600070205080204" pitchFamily="50" charset="-128"/>
              <a:ea typeface="ＭＳ Ｐゴシック" panose="020B0600070205080204" pitchFamily="50" charset="-128"/>
            </a:rPr>
            <a:t>円減少し、類似団体と比較して</a:t>
          </a:r>
          <a:r>
            <a:rPr kumimoji="1" lang="en-US" altLang="ja-JP" sz="1300">
              <a:latin typeface="ＭＳ Ｐゴシック" panose="020B0600070205080204" pitchFamily="50" charset="-128"/>
              <a:ea typeface="ＭＳ Ｐゴシック" panose="020B0600070205080204" pitchFamily="50" charset="-128"/>
            </a:rPr>
            <a:t>3,837</a:t>
          </a:r>
          <a:r>
            <a:rPr kumimoji="1" lang="ja-JP" altLang="en-US" sz="1300">
              <a:latin typeface="ＭＳ Ｐゴシック" panose="020B0600070205080204" pitchFamily="50" charset="-128"/>
              <a:ea typeface="ＭＳ Ｐゴシック" panose="020B0600070205080204" pitchFamily="50" charset="-128"/>
            </a:rPr>
            <a:t>円下回っている。基金積立の減が主な増加の要因となっている。民生費については、一人当たり</a:t>
          </a:r>
          <a:r>
            <a:rPr kumimoji="1" lang="en-US" altLang="ja-JP" sz="1300">
              <a:latin typeface="ＭＳ Ｐゴシック" panose="020B0600070205080204" pitchFamily="50" charset="-128"/>
              <a:ea typeface="ＭＳ Ｐゴシック" panose="020B0600070205080204" pitchFamily="50" charset="-128"/>
            </a:rPr>
            <a:t>200,432</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16,253</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円増加しており、類似団体と比較して</a:t>
          </a:r>
          <a:r>
            <a:rPr kumimoji="1" lang="en-US" altLang="ja-JP" sz="1300">
              <a:latin typeface="ＭＳ Ｐゴシック" panose="020B0600070205080204" pitchFamily="50" charset="-128"/>
              <a:ea typeface="ＭＳ Ｐゴシック" panose="020B0600070205080204" pitchFamily="50" charset="-128"/>
            </a:rPr>
            <a:t>72,534</a:t>
          </a:r>
          <a:r>
            <a:rPr kumimoji="1" lang="ja-JP" altLang="en-US" sz="1300">
              <a:latin typeface="ＭＳ Ｐゴシック" panose="020B0600070205080204" pitchFamily="50" charset="-128"/>
              <a:ea typeface="ＭＳ Ｐゴシック" panose="020B0600070205080204" pitchFamily="50" charset="-128"/>
            </a:rPr>
            <a:t>円下回っている。衛生費については、一人当たり</a:t>
          </a:r>
          <a:r>
            <a:rPr kumimoji="1" lang="en-US" altLang="ja-JP" sz="1300">
              <a:latin typeface="ＭＳ Ｐゴシック" panose="020B0600070205080204" pitchFamily="50" charset="-128"/>
              <a:ea typeface="ＭＳ Ｐゴシック" panose="020B0600070205080204" pitchFamily="50" charset="-128"/>
            </a:rPr>
            <a:t>74,865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3,494</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円減少しており、類似団体と比較して</a:t>
          </a:r>
          <a:r>
            <a:rPr kumimoji="1" lang="en-US" altLang="ja-JP" sz="1300">
              <a:latin typeface="ＭＳ Ｐゴシック" panose="020B0600070205080204" pitchFamily="50" charset="-128"/>
              <a:ea typeface="ＭＳ Ｐゴシック" panose="020B0600070205080204" pitchFamily="50" charset="-128"/>
            </a:rPr>
            <a:t>73,259</a:t>
          </a:r>
          <a:r>
            <a:rPr kumimoji="1" lang="ja-JP" altLang="en-US" sz="1300">
              <a:latin typeface="ＭＳ Ｐゴシック" panose="020B0600070205080204" pitchFamily="50" charset="-128"/>
              <a:ea typeface="ＭＳ Ｐゴシック" panose="020B0600070205080204" pitchFamily="50" charset="-128"/>
            </a:rPr>
            <a:t>円下回っている。新型コロナウイルスワクチン接種事業の減などが主な要因となっている。農林水産業費については、一人当たり</a:t>
          </a:r>
          <a:r>
            <a:rPr kumimoji="1" lang="en-US" altLang="ja-JP" sz="1300">
              <a:latin typeface="ＭＳ Ｐゴシック" panose="020B0600070205080204" pitchFamily="50" charset="-128"/>
              <a:ea typeface="ＭＳ Ｐゴシック" panose="020B0600070205080204" pitchFamily="50" charset="-128"/>
            </a:rPr>
            <a:t>115,209</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10,543</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円増加しており、類似団体と比較して</a:t>
          </a:r>
          <a:r>
            <a:rPr kumimoji="1" lang="en-US" altLang="ja-JP" sz="1300">
              <a:latin typeface="ＭＳ Ｐゴシック" panose="020B0600070205080204" pitchFamily="50" charset="-128"/>
              <a:ea typeface="ＭＳ Ｐゴシック" panose="020B0600070205080204" pitchFamily="50" charset="-128"/>
            </a:rPr>
            <a:t>67,426</a:t>
          </a:r>
          <a:r>
            <a:rPr kumimoji="1" lang="ja-JP" altLang="en-US" sz="1300">
              <a:latin typeface="ＭＳ Ｐゴシック" panose="020B0600070205080204" pitchFamily="50" charset="-128"/>
              <a:ea typeface="ＭＳ Ｐゴシック" panose="020B0600070205080204" pitchFamily="50" charset="-128"/>
            </a:rPr>
            <a:t>円下回っている。林業・木材産業成長産業化促進対策交付金事業の増などが主な要因となっている。商工費については、一人当たり</a:t>
          </a:r>
          <a:r>
            <a:rPr kumimoji="1" lang="en-US" altLang="ja-JP" sz="1300">
              <a:latin typeface="ＭＳ Ｐゴシック" panose="020B0600070205080204" pitchFamily="50" charset="-128"/>
              <a:ea typeface="ＭＳ Ｐゴシック" panose="020B0600070205080204" pitchFamily="50" charset="-128"/>
            </a:rPr>
            <a:t>24,119</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15,909</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円減少しており、類似団体と比較して</a:t>
          </a:r>
          <a:r>
            <a:rPr kumimoji="1" lang="en-US" altLang="ja-JP" sz="1300">
              <a:latin typeface="ＭＳ Ｐゴシック" panose="020B0600070205080204" pitchFamily="50" charset="-128"/>
              <a:ea typeface="ＭＳ Ｐゴシック" panose="020B0600070205080204" pitchFamily="50" charset="-128"/>
            </a:rPr>
            <a:t>45,596</a:t>
          </a:r>
          <a:r>
            <a:rPr kumimoji="1" lang="ja-JP" altLang="en-US" sz="1300">
              <a:latin typeface="ＭＳ Ｐゴシック" panose="020B0600070205080204" pitchFamily="50" charset="-128"/>
              <a:ea typeface="ＭＳ Ｐゴシック" panose="020B0600070205080204" pitchFamily="50" charset="-128"/>
            </a:rPr>
            <a:t>円下回っている。緊急地域経済応援事業の減が主な要因となっている。土木費については一人当たり</a:t>
          </a:r>
          <a:r>
            <a:rPr kumimoji="1" lang="en-US" altLang="ja-JP" sz="1300">
              <a:latin typeface="ＭＳ Ｐゴシック" panose="020B0600070205080204" pitchFamily="50" charset="-128"/>
              <a:ea typeface="ＭＳ Ｐゴシック" panose="020B0600070205080204" pitchFamily="50" charset="-128"/>
            </a:rPr>
            <a:t>129,863</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35,093</a:t>
          </a:r>
          <a:r>
            <a:rPr kumimoji="1" lang="ja-JP" altLang="en-US" sz="1300">
              <a:latin typeface="ＭＳ Ｐゴシック" panose="020B0600070205080204" pitchFamily="50" charset="-128"/>
              <a:ea typeface="ＭＳ Ｐゴシック" panose="020B0600070205080204" pitchFamily="50" charset="-128"/>
            </a:rPr>
            <a:t>円増加し、類似団体と比較して</a:t>
          </a:r>
          <a:r>
            <a:rPr kumimoji="1" lang="en-US" altLang="ja-JP" sz="1300">
              <a:latin typeface="ＭＳ Ｐゴシック" panose="020B0600070205080204" pitchFamily="50" charset="-128"/>
              <a:ea typeface="ＭＳ Ｐゴシック" panose="020B0600070205080204" pitchFamily="50" charset="-128"/>
            </a:rPr>
            <a:t>45,608</a:t>
          </a:r>
          <a:r>
            <a:rPr kumimoji="1" lang="ja-JP" altLang="en-US" sz="1300">
              <a:latin typeface="ＭＳ Ｐゴシック" panose="020B0600070205080204" pitchFamily="50" charset="-128"/>
              <a:ea typeface="ＭＳ Ｐゴシック" panose="020B0600070205080204" pitchFamily="50" charset="-128"/>
            </a:rPr>
            <a:t>円下回っている。橋梁補修事業の増が主な要因となっている。消防費については、一人当たり</a:t>
          </a:r>
          <a:r>
            <a:rPr kumimoji="1" lang="en-US" altLang="ja-JP" sz="1300">
              <a:latin typeface="ＭＳ Ｐゴシック" panose="020B0600070205080204" pitchFamily="50" charset="-128"/>
              <a:ea typeface="ＭＳ Ｐゴシック" panose="020B0600070205080204" pitchFamily="50" charset="-128"/>
            </a:rPr>
            <a:t>44,587</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7,847</a:t>
          </a:r>
          <a:r>
            <a:rPr kumimoji="1" lang="ja-JP" altLang="en-US" sz="1300">
              <a:latin typeface="ＭＳ Ｐゴシック" panose="020B0600070205080204" pitchFamily="50" charset="-128"/>
              <a:ea typeface="ＭＳ Ｐゴシック" panose="020B0600070205080204" pitchFamily="50" charset="-128"/>
            </a:rPr>
            <a:t>円減少、類似団体と比較して</a:t>
          </a:r>
          <a:r>
            <a:rPr kumimoji="1" lang="en-US" altLang="ja-JP" sz="1300">
              <a:latin typeface="ＭＳ Ｐゴシック" panose="020B0600070205080204" pitchFamily="50" charset="-128"/>
              <a:ea typeface="ＭＳ Ｐゴシック" panose="020B0600070205080204" pitchFamily="50" charset="-128"/>
            </a:rPr>
            <a:t>14,602</a:t>
          </a:r>
          <a:r>
            <a:rPr kumimoji="1" lang="ja-JP" altLang="en-US" sz="1300">
              <a:latin typeface="ＭＳ Ｐゴシック" panose="020B0600070205080204" pitchFamily="50" charset="-128"/>
              <a:ea typeface="ＭＳ Ｐゴシック" panose="020B0600070205080204" pitchFamily="50" charset="-128"/>
            </a:rPr>
            <a:t>円下回っている。戸別受信機設置事業の減が主な要因となっている。教育費については、一人当たり</a:t>
          </a:r>
          <a:r>
            <a:rPr kumimoji="1" lang="en-US" altLang="ja-JP" sz="1300">
              <a:latin typeface="ＭＳ Ｐゴシック" panose="020B0600070205080204" pitchFamily="50" charset="-128"/>
              <a:ea typeface="ＭＳ Ｐゴシック" panose="020B0600070205080204" pitchFamily="50" charset="-128"/>
            </a:rPr>
            <a:t>129,143</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41,880</a:t>
          </a:r>
          <a:r>
            <a:rPr kumimoji="1" lang="ja-JP" altLang="en-US" sz="1300">
              <a:latin typeface="ＭＳ Ｐゴシック" panose="020B0600070205080204" pitchFamily="50" charset="-128"/>
              <a:ea typeface="ＭＳ Ｐゴシック" panose="020B0600070205080204" pitchFamily="50" charset="-128"/>
            </a:rPr>
            <a:t>円増加、類似団体と比較して</a:t>
          </a:r>
          <a:r>
            <a:rPr kumimoji="1" lang="en-US" altLang="ja-JP" sz="1300">
              <a:latin typeface="ＭＳ Ｐゴシック" panose="020B0600070205080204" pitchFamily="50" charset="-128"/>
              <a:ea typeface="ＭＳ Ｐゴシック" panose="020B0600070205080204" pitchFamily="50" charset="-128"/>
            </a:rPr>
            <a:t>31,497</a:t>
          </a:r>
          <a:r>
            <a:rPr kumimoji="1" lang="ja-JP" altLang="en-US" sz="1300">
              <a:latin typeface="ＭＳ Ｐゴシック" panose="020B0600070205080204" pitchFamily="50" charset="-128"/>
              <a:ea typeface="ＭＳ Ｐゴシック" panose="020B0600070205080204" pitchFamily="50" charset="-128"/>
            </a:rPr>
            <a:t>円下回っている。中学校屋内運動場屋根・外壁等改修事業の増が主な要因となっている。公債費については、一人当たり</a:t>
          </a:r>
          <a:r>
            <a:rPr kumimoji="1" lang="en-US" altLang="ja-JP" sz="1300">
              <a:latin typeface="ＭＳ Ｐゴシック" panose="020B0600070205080204" pitchFamily="50" charset="-128"/>
              <a:ea typeface="ＭＳ Ｐゴシック" panose="020B0600070205080204" pitchFamily="50" charset="-128"/>
            </a:rPr>
            <a:t>94,252</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1,442</a:t>
          </a:r>
          <a:r>
            <a:rPr kumimoji="1" lang="ja-JP" altLang="en-US" sz="1300">
              <a:latin typeface="ＭＳ Ｐゴシック" panose="020B0600070205080204" pitchFamily="50" charset="-128"/>
              <a:ea typeface="ＭＳ Ｐゴシック" panose="020B0600070205080204" pitchFamily="50" charset="-128"/>
            </a:rPr>
            <a:t>円増加、類似団体と比較して</a:t>
          </a:r>
          <a:r>
            <a:rPr kumimoji="1" lang="en-US" altLang="ja-JP" sz="1300">
              <a:latin typeface="ＭＳ Ｐゴシック" panose="020B0600070205080204" pitchFamily="50" charset="-128"/>
              <a:ea typeface="ＭＳ Ｐゴシック" panose="020B0600070205080204" pitchFamily="50" charset="-128"/>
            </a:rPr>
            <a:t>78,436</a:t>
          </a:r>
          <a:r>
            <a:rPr kumimoji="1" lang="ja-JP" altLang="en-US" sz="1300">
              <a:latin typeface="ＭＳ Ｐゴシック" panose="020B0600070205080204" pitchFamily="50" charset="-128"/>
              <a:ea typeface="ＭＳ Ｐゴシック" panose="020B0600070205080204" pitchFamily="50" charset="-128"/>
            </a:rPr>
            <a:t>円下回っている。ほとんどの項目で類似団体を下回っているが、今後も歳出の適正化に努めていく。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令和５年度は今後の大規模事業に備えて、財政調整基金ではなく令和３年度に新設した公共施設整備等基金への積立を行ったことなどから実質単年度収支が赤字となった。</a:t>
          </a:r>
        </a:p>
        <a:p>
          <a:r>
            <a:rPr kumimoji="1" lang="ja-JP" altLang="en-US" sz="1400">
              <a:latin typeface="ＭＳ ゴシック" pitchFamily="49" charset="-128"/>
              <a:ea typeface="ＭＳ ゴシック" pitchFamily="49" charset="-128"/>
            </a:rPr>
            <a:t>　適正な収支バランスと基金残高の維持に努める。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村の全会計にかかる実質赤字額及び資金の不足額は無い。</a:t>
          </a:r>
        </a:p>
        <a:p>
          <a:r>
            <a:rPr kumimoji="1" lang="ja-JP" altLang="en-US" sz="1400">
              <a:latin typeface="ＭＳ ゴシック" pitchFamily="49" charset="-128"/>
              <a:ea typeface="ＭＳ ゴシック" pitchFamily="49" charset="-128"/>
            </a:rPr>
            <a:t>　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の全体については、減少傾向であったが、令和２年度以降は、平成２８年度以降の大規模事業の元金の償還が始まり、増加していく見込みとなっている。償還額の６割強は基準財政需要額に算入される過疎対策事業債や臨時財政対策債となっている。</a:t>
          </a:r>
        </a:p>
        <a:p>
          <a:r>
            <a:rPr kumimoji="1" lang="ja-JP" altLang="en-US" sz="1400">
              <a:latin typeface="ＭＳ ゴシック" pitchFamily="49" charset="-128"/>
              <a:ea typeface="ＭＳ ゴシック" pitchFamily="49" charset="-128"/>
            </a:rPr>
            <a:t>　公営企業会計については、使用料の見直しなどを行いながら、計画的な起債発行に努め、比率の改善に努める。</a:t>
          </a:r>
        </a:p>
        <a:p>
          <a:r>
            <a:rPr kumimoji="1" lang="ja-JP" altLang="en-US" sz="1400">
              <a:latin typeface="ＭＳ ゴシック" pitchFamily="49" charset="-128"/>
              <a:ea typeface="ＭＳ ゴシック" pitchFamily="49" charset="-128"/>
            </a:rPr>
            <a:t>　また、満期一括償還地方債の借入はしていない。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一般会計に係る地方債現在高は前年度比８６百万円減少した。債務負担行為に基づく支出予定は県営事業等が主であるが、令和２年度で現在ある事業については完了している。公営企業への繰出金も減少傾向にある。</a:t>
          </a:r>
        </a:p>
        <a:p>
          <a:r>
            <a:rPr kumimoji="1" lang="ja-JP" altLang="en-US" sz="1400">
              <a:latin typeface="ＭＳ ゴシック" pitchFamily="49" charset="-128"/>
              <a:ea typeface="ＭＳ ゴシック" pitchFamily="49" charset="-128"/>
            </a:rPr>
            <a:t>　充当可能財源について、基準財政需要額算入見込額は約２５億円となっている。充当可能基金については、令和３年度の公共施設整備等基金の新設等もあり、後年度の事業のための基金積み増しを行い増額となっている。</a:t>
          </a:r>
        </a:p>
        <a:p>
          <a:r>
            <a:rPr kumimoji="1" lang="ja-JP" altLang="en-US" sz="1400">
              <a:latin typeface="ＭＳ ゴシック" pitchFamily="49" charset="-128"/>
              <a:ea typeface="ＭＳ ゴシック" pitchFamily="49" charset="-128"/>
            </a:rPr>
            <a:t>　今後将来負担比率の分子について減少していくよう努める。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山形県鮭川村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令和３年度に新設した公共施設整備等基金への積立を行うことができたことで前年度比１６４百万円の増となった。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基金については、後年度の事業や災害時の財源として、事業の見直し等を行いながら経費削減を行い、財政状況をみながら積立を行っていき、財政の健全化に努めていく。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ふるさと応援基金並びに公共施設整備等基金、地域福祉基金、森林環境譲与税基金、中小企業緊急災害等対策利子補給基金で、ふるさと応援基金はふるさと納税事業によって受領した寄附額を積立し、寄附の使途に応じて、後年度において実施する事業に活用する基金となっている。公共施設整備等基金は今後の公共事業の財源として令和３年度に新設した。地域福祉基金は高齢者等の保健の向上及び福祉の増進を図るための施策を推進すること目的とした基金となっている。森林環境譲与税基金は国の森林環境譲与税を活用して実施する林業振興事業の実施ために積み立てている基金となっている。中小企業緊急災害等対策利子補給基金は新型コロナウイルス関連事業として県と連携して行う利子補給事業のための基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令和４年度から令和５年度の増減理由としては、公共施設整備等基金が３６０百万円の増、ふるさと応援基金が６０百万円の減、森林環境譲与税基金が４百万円の減となっている。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は、今後の事業に応じて取崩しを行っていく。ふるさと応援基金は寄附の使途に合わせた事業に合わせて有効に活用していく。森林環境譲与税基金は林業振興事業の事業量に合わせて取崩し有効に活用していく。中小企業緊急災害等対策利子補給基金は１０年間の利子補給のための基金となっている。地域福祉基金は近年活用が無いが、必要に応じ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令和５年度は３１０百万円の取崩しに対し、１８０百万円を積立したことから残高１３０百万円の減の１，１４１百万円となっている。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財政調整基金の財源は余剰金を充て、基金の取崩と積立のバランスをとりながら、災害発生時などの財源として対応できるよう残高１，０００百万円を維持していくよう努める。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令和５年度は繰上償還等の予定がなかったため取崩を行わず、積立も行わなかった。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必要に応じて取崩し、補償金免除繰上償還や任意繰上償還を行っていく。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9D8B84-3BA9-4C3E-914E-FFCD4C47D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E32BFB-9251-40C9-B18F-9B7853A57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936D3D0-82C5-4886-8D8F-A412421BD1E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4BB2737-D580-434A-81E6-089DB976C04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CFB6A9F-F56D-4190-B22F-FB5116189C2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C3012E-0C5B-4EAE-AE3C-DF9BC945E95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6E53C93-0EEC-4391-A0C1-D8E82FDA96D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97A627D-CDD7-4E51-B1BC-D594F225035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68E73FC-8F98-45B8-90AD-8EA36C4BE70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602A805-357E-4F97-8A03-F8A16AC9F01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F5F46CA-7208-49D5-BB28-7A08748B9C7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06C99D0-057F-4586-A13F-272C06D7BF9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186169C-0ACA-42FF-9612-45836D51573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B53E52E-10F7-4CED-A81C-555ABA90670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8750784-41C5-4D2A-8E8B-103FEB1A859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D3D71F3-1AE7-4DB9-8C99-7D98B4A064D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71E72CB-58C5-4737-9DDB-598AD4F1BE0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83676E6-FBF3-4982-AAAF-447D86481E0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C23DD09-C841-4981-B2FE-C2984B5690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C43245D-A4A8-46B9-9CB2-367C324D2C5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253A9DE-763F-4813-80CC-45BBCF21A4F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CBC8748-7FCE-452B-838A-317DCF746F3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14369D7-FD3A-40F8-97B3-DD85B64F74E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465B902-24F5-4895-99D1-2FA7D7C10AF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5411C45-0BB8-4A61-A8BC-89755D5B39F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D96C245-9700-40C0-9339-013C40315C0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BA5D86A-7C88-4D7A-9107-40C2064853A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85CDBF0-EF10-4DB7-AE6C-D3558706B1C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601B6E4-02B7-4991-B69E-93FA8AB5BC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B1B9DAB-45FB-4A23-B693-040F44BDA49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5EF16E2-4C10-4624-9015-F37285DE504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B262771-2D7F-4E0D-A8F0-313043FAB59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711A72A-A609-466F-B21D-524E3F3EBD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8929347-9942-489F-AE0B-E952337CE20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0B0E411-F590-4DC9-8085-87DE8D0F42C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FA36D54-743C-4ED7-8A43-3DE8AB0FDE6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64CECE-BF41-4B5F-96F2-5776798CAAA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1C5AC0-93A9-4795-B4E7-AE880047098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8FBE891-7F3E-4CEE-ADDE-4C21B7D2414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F5BFA25-31C1-4651-BA37-E19B21B31DD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16211FF-71EB-4C7C-9562-9FC318A1FEE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329597A-E4BA-4FDA-92C2-E67A1DB2BAF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21306F8-580C-4DAA-A93F-97955D6D9DA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839C86A-D0F3-4EB3-9899-EB44581C255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5B3F556-11F0-4BD0-B83D-734C351633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C05FC21-0150-4976-9093-22DE8BFFB62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3F3746D-37C0-42C0-BE5A-4794A1EA112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A56568E-4801-4205-899D-3AD17F99D2A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C466E79-69CB-4316-A9E3-59FE39EDBAA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B51CE5A-E487-47B6-94D4-E4D72EB920C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3B81ACC-1F42-4215-B2B3-87B1F9C463A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CB012C7-0C31-409D-AAF4-99948FB8ED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51F812F-7E78-4159-AACE-8EF32953037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9523809-14D2-4B3E-837D-8CB51948CEF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B930420-B178-4D5C-AF68-1B3EA45D727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E91EC65-106C-4AA1-A632-0038B0360A9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D15FE3F-BE1A-45B4-8194-871E22F95C0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低い水準にあり、平成２８年度に策定（令和３年度改訂）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2E7401D-DC8E-4B73-87DF-CC0EACBDD95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6434709-439B-4AF5-AC4F-BEAA6E9D0F9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49F2374-218A-49D1-90E2-2E7F9BDED4A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05B792C-0C90-42A3-A7B7-9F9C24290BB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530F05D9-DB74-4FC1-B2AD-E3CD05AAC745}"/>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603D3B9-8A72-4DB0-9159-612C6E91812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37811330-4683-4A77-B8DD-F4F4D6FAE20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35109F2-8CD6-4320-8F1F-6DCF5EBAB5A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A6EF6530-7F18-4078-931B-C846B936931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471DE02E-EBAD-427E-9BA5-1B95BCD26F62}"/>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193937B-A754-4DB8-879A-3564FF24092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BA5D87F-B19A-45CA-AB8A-367D9D496A2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47471D1D-9B0E-4B59-80D2-C7A1FCC7FA1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3D46E1E-660C-4D0F-9105-1A8F63B356C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47625</xdr:rowOff>
    </xdr:from>
    <xdr:to>
      <xdr:col>23</xdr:col>
      <xdr:colOff>85090</xdr:colOff>
      <xdr:row>32</xdr:row>
      <xdr:rowOff>143764</xdr:rowOff>
    </xdr:to>
    <xdr:cxnSp macro="">
      <xdr:nvCxnSpPr>
        <xdr:cNvPr id="73" name="直線コネクタ 72">
          <a:extLst>
            <a:ext uri="{FF2B5EF4-FFF2-40B4-BE49-F238E27FC236}">
              <a16:creationId xmlns:a16="http://schemas.microsoft.com/office/drawing/2014/main" id="{1C806BAE-E262-4AF2-B162-27AB4F5BE0C5}"/>
            </a:ext>
          </a:extLst>
        </xdr:cNvPr>
        <xdr:cNvCxnSpPr/>
      </xdr:nvCxnSpPr>
      <xdr:spPr>
        <a:xfrm flipV="1">
          <a:off x="4760595" y="5276850"/>
          <a:ext cx="1270" cy="1124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74" name="有形固定資産減価償却率最小値テキスト">
          <a:extLst>
            <a:ext uri="{FF2B5EF4-FFF2-40B4-BE49-F238E27FC236}">
              <a16:creationId xmlns:a16="http://schemas.microsoft.com/office/drawing/2014/main" id="{641E4526-5973-4CD0-A04E-98A2D25FA585}"/>
            </a:ext>
          </a:extLst>
        </xdr:cNvPr>
        <xdr:cNvSpPr txBox="1"/>
      </xdr:nvSpPr>
      <xdr:spPr>
        <a:xfrm>
          <a:off x="4813300" y="640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75" name="直線コネクタ 74">
          <a:extLst>
            <a:ext uri="{FF2B5EF4-FFF2-40B4-BE49-F238E27FC236}">
              <a16:creationId xmlns:a16="http://schemas.microsoft.com/office/drawing/2014/main" id="{351A50A9-11BD-4472-AF4A-7552B7A2F68F}"/>
            </a:ext>
          </a:extLst>
        </xdr:cNvPr>
        <xdr:cNvCxnSpPr/>
      </xdr:nvCxnSpPr>
      <xdr:spPr>
        <a:xfrm>
          <a:off x="4673600" y="640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165752</xdr:rowOff>
    </xdr:from>
    <xdr:ext cx="405111" cy="259045"/>
    <xdr:sp macro="" textlink="">
      <xdr:nvSpPr>
        <xdr:cNvPr id="76" name="有形固定資産減価償却率最大値テキスト">
          <a:extLst>
            <a:ext uri="{FF2B5EF4-FFF2-40B4-BE49-F238E27FC236}">
              <a16:creationId xmlns:a16="http://schemas.microsoft.com/office/drawing/2014/main" id="{72A24B29-E6D5-4183-837F-B6C902D22FFC}"/>
            </a:ext>
          </a:extLst>
        </xdr:cNvPr>
        <xdr:cNvSpPr txBox="1"/>
      </xdr:nvSpPr>
      <xdr:spPr>
        <a:xfrm>
          <a:off x="4813300" y="50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47625</xdr:rowOff>
    </xdr:from>
    <xdr:to>
      <xdr:col>23</xdr:col>
      <xdr:colOff>174625</xdr:colOff>
      <xdr:row>26</xdr:row>
      <xdr:rowOff>47625</xdr:rowOff>
    </xdr:to>
    <xdr:cxnSp macro="">
      <xdr:nvCxnSpPr>
        <xdr:cNvPr id="77" name="直線コネクタ 76">
          <a:extLst>
            <a:ext uri="{FF2B5EF4-FFF2-40B4-BE49-F238E27FC236}">
              <a16:creationId xmlns:a16="http://schemas.microsoft.com/office/drawing/2014/main" id="{C966DF65-6337-4B2A-B980-04904DB359AD}"/>
            </a:ext>
          </a:extLst>
        </xdr:cNvPr>
        <xdr:cNvCxnSpPr/>
      </xdr:nvCxnSpPr>
      <xdr:spPr>
        <a:xfrm>
          <a:off x="4673600" y="527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128033</xdr:rowOff>
    </xdr:from>
    <xdr:ext cx="405111" cy="259045"/>
    <xdr:sp macro="" textlink="">
      <xdr:nvSpPr>
        <xdr:cNvPr id="78" name="有形固定資産減価償却率平均値テキスト">
          <a:extLst>
            <a:ext uri="{FF2B5EF4-FFF2-40B4-BE49-F238E27FC236}">
              <a16:creationId xmlns:a16="http://schemas.microsoft.com/office/drawing/2014/main" id="{6A260D3B-09AC-4F8E-A324-58EA245EFA72}"/>
            </a:ext>
          </a:extLst>
        </xdr:cNvPr>
        <xdr:cNvSpPr txBox="1"/>
      </xdr:nvSpPr>
      <xdr:spPr>
        <a:xfrm>
          <a:off x="4813300" y="5871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149606</xdr:rowOff>
    </xdr:from>
    <xdr:to>
      <xdr:col>23</xdr:col>
      <xdr:colOff>136525</xdr:colOff>
      <xdr:row>30</xdr:row>
      <xdr:rowOff>79756</xdr:rowOff>
    </xdr:to>
    <xdr:sp macro="" textlink="">
      <xdr:nvSpPr>
        <xdr:cNvPr id="79" name="フローチャート: 判断 78">
          <a:extLst>
            <a:ext uri="{FF2B5EF4-FFF2-40B4-BE49-F238E27FC236}">
              <a16:creationId xmlns:a16="http://schemas.microsoft.com/office/drawing/2014/main" id="{6527E75D-1CC1-4A7F-BEF4-42274B16B0C1}"/>
            </a:ext>
          </a:extLst>
        </xdr:cNvPr>
        <xdr:cNvSpPr/>
      </xdr:nvSpPr>
      <xdr:spPr>
        <a:xfrm>
          <a:off x="4711700" y="589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99949</xdr:rowOff>
    </xdr:from>
    <xdr:to>
      <xdr:col>19</xdr:col>
      <xdr:colOff>187325</xdr:colOff>
      <xdr:row>30</xdr:row>
      <xdr:rowOff>30099</xdr:rowOff>
    </xdr:to>
    <xdr:sp macro="" textlink="">
      <xdr:nvSpPr>
        <xdr:cNvPr id="80" name="フローチャート: 判断 79">
          <a:extLst>
            <a:ext uri="{FF2B5EF4-FFF2-40B4-BE49-F238E27FC236}">
              <a16:creationId xmlns:a16="http://schemas.microsoft.com/office/drawing/2014/main" id="{ADF64887-CFB5-44B3-BD46-63603B421257}"/>
            </a:ext>
          </a:extLst>
        </xdr:cNvPr>
        <xdr:cNvSpPr/>
      </xdr:nvSpPr>
      <xdr:spPr>
        <a:xfrm>
          <a:off x="4000500" y="584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1" name="フローチャート: 判断 80">
          <a:extLst>
            <a:ext uri="{FF2B5EF4-FFF2-40B4-BE49-F238E27FC236}">
              <a16:creationId xmlns:a16="http://schemas.microsoft.com/office/drawing/2014/main" id="{6FC51D3C-AB31-45DA-9437-112DC7F1930A}"/>
            </a:ext>
          </a:extLst>
        </xdr:cNvPr>
        <xdr:cNvSpPr/>
      </xdr:nvSpPr>
      <xdr:spPr>
        <a:xfrm>
          <a:off x="3238500" y="5813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2" name="フローチャート: 判断 81">
          <a:extLst>
            <a:ext uri="{FF2B5EF4-FFF2-40B4-BE49-F238E27FC236}">
              <a16:creationId xmlns:a16="http://schemas.microsoft.com/office/drawing/2014/main" id="{02B7AD8C-EE37-4535-8123-DFA437821219}"/>
            </a:ext>
          </a:extLst>
        </xdr:cNvPr>
        <xdr:cNvSpPr/>
      </xdr:nvSpPr>
      <xdr:spPr>
        <a:xfrm>
          <a:off x="2476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26543</xdr:rowOff>
    </xdr:from>
    <xdr:to>
      <xdr:col>7</xdr:col>
      <xdr:colOff>187325</xdr:colOff>
      <xdr:row>29</xdr:row>
      <xdr:rowOff>128143</xdr:rowOff>
    </xdr:to>
    <xdr:sp macro="" textlink="">
      <xdr:nvSpPr>
        <xdr:cNvPr id="83" name="フローチャート: 判断 82">
          <a:extLst>
            <a:ext uri="{FF2B5EF4-FFF2-40B4-BE49-F238E27FC236}">
              <a16:creationId xmlns:a16="http://schemas.microsoft.com/office/drawing/2014/main" id="{5D7CBD8C-5D82-4D11-97FC-FFCBDCB0E141}"/>
            </a:ext>
          </a:extLst>
        </xdr:cNvPr>
        <xdr:cNvSpPr/>
      </xdr:nvSpPr>
      <xdr:spPr>
        <a:xfrm>
          <a:off x="1714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B3D9072-4608-4F4C-903F-2A02E283B8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6EAD986-3EA2-43AF-A1B4-4B11B4F11AE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2DF0F5D-0E60-41C9-921F-1F63246CEA2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4AA57A2-CCB7-4A4B-AED0-5B42BB2A01E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752EF8-FDD1-4002-A3FF-7420F330136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3683</xdr:rowOff>
    </xdr:from>
    <xdr:to>
      <xdr:col>23</xdr:col>
      <xdr:colOff>136525</xdr:colOff>
      <xdr:row>28</xdr:row>
      <xdr:rowOff>105283</xdr:rowOff>
    </xdr:to>
    <xdr:sp macro="" textlink="">
      <xdr:nvSpPr>
        <xdr:cNvPr id="89" name="楕円 88">
          <a:extLst>
            <a:ext uri="{FF2B5EF4-FFF2-40B4-BE49-F238E27FC236}">
              <a16:creationId xmlns:a16="http://schemas.microsoft.com/office/drawing/2014/main" id="{F0C31DBC-DC91-4F54-A6BF-1AB63B814066}"/>
            </a:ext>
          </a:extLst>
        </xdr:cNvPr>
        <xdr:cNvSpPr/>
      </xdr:nvSpPr>
      <xdr:spPr>
        <a:xfrm>
          <a:off x="4711700" y="557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26560</xdr:rowOff>
    </xdr:from>
    <xdr:ext cx="405111" cy="259045"/>
    <xdr:sp macro="" textlink="">
      <xdr:nvSpPr>
        <xdr:cNvPr id="90" name="有形固定資産減価償却率該当値テキスト">
          <a:extLst>
            <a:ext uri="{FF2B5EF4-FFF2-40B4-BE49-F238E27FC236}">
              <a16:creationId xmlns:a16="http://schemas.microsoft.com/office/drawing/2014/main" id="{94D3322F-3A99-49E4-A1A7-3841D5381BA7}"/>
            </a:ext>
          </a:extLst>
        </xdr:cNvPr>
        <xdr:cNvSpPr txBox="1"/>
      </xdr:nvSpPr>
      <xdr:spPr>
        <a:xfrm>
          <a:off x="4813300" y="542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162179</xdr:rowOff>
    </xdr:from>
    <xdr:to>
      <xdr:col>19</xdr:col>
      <xdr:colOff>187325</xdr:colOff>
      <xdr:row>28</xdr:row>
      <xdr:rowOff>92329</xdr:rowOff>
    </xdr:to>
    <xdr:sp macro="" textlink="">
      <xdr:nvSpPr>
        <xdr:cNvPr id="91" name="楕円 90">
          <a:extLst>
            <a:ext uri="{FF2B5EF4-FFF2-40B4-BE49-F238E27FC236}">
              <a16:creationId xmlns:a16="http://schemas.microsoft.com/office/drawing/2014/main" id="{D0A7FBB6-982A-4CDF-8B32-919398CDB802}"/>
            </a:ext>
          </a:extLst>
        </xdr:cNvPr>
        <xdr:cNvSpPr/>
      </xdr:nvSpPr>
      <xdr:spPr>
        <a:xfrm>
          <a:off x="4000500" y="55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41529</xdr:rowOff>
    </xdr:from>
    <xdr:to>
      <xdr:col>23</xdr:col>
      <xdr:colOff>85725</xdr:colOff>
      <xdr:row>28</xdr:row>
      <xdr:rowOff>54483</xdr:rowOff>
    </xdr:to>
    <xdr:cxnSp macro="">
      <xdr:nvCxnSpPr>
        <xdr:cNvPr id="92" name="直線コネクタ 91">
          <a:extLst>
            <a:ext uri="{FF2B5EF4-FFF2-40B4-BE49-F238E27FC236}">
              <a16:creationId xmlns:a16="http://schemas.microsoft.com/office/drawing/2014/main" id="{C9A7D0C1-E361-4C22-921C-351613C74B56}"/>
            </a:ext>
          </a:extLst>
        </xdr:cNvPr>
        <xdr:cNvCxnSpPr/>
      </xdr:nvCxnSpPr>
      <xdr:spPr>
        <a:xfrm>
          <a:off x="4051300" y="5613654"/>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41275</xdr:rowOff>
    </xdr:from>
    <xdr:to>
      <xdr:col>15</xdr:col>
      <xdr:colOff>187325</xdr:colOff>
      <xdr:row>27</xdr:row>
      <xdr:rowOff>142875</xdr:rowOff>
    </xdr:to>
    <xdr:sp macro="" textlink="">
      <xdr:nvSpPr>
        <xdr:cNvPr id="93" name="楕円 92">
          <a:extLst>
            <a:ext uri="{FF2B5EF4-FFF2-40B4-BE49-F238E27FC236}">
              <a16:creationId xmlns:a16="http://schemas.microsoft.com/office/drawing/2014/main" id="{FD38CE1E-1B50-45B3-836E-BB1DCA7AC538}"/>
            </a:ext>
          </a:extLst>
        </xdr:cNvPr>
        <xdr:cNvSpPr/>
      </xdr:nvSpPr>
      <xdr:spPr>
        <a:xfrm>
          <a:off x="3238500" y="54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92075</xdr:rowOff>
    </xdr:from>
    <xdr:to>
      <xdr:col>19</xdr:col>
      <xdr:colOff>136525</xdr:colOff>
      <xdr:row>28</xdr:row>
      <xdr:rowOff>41529</xdr:rowOff>
    </xdr:to>
    <xdr:cxnSp macro="">
      <xdr:nvCxnSpPr>
        <xdr:cNvPr id="94" name="直線コネクタ 93">
          <a:extLst>
            <a:ext uri="{FF2B5EF4-FFF2-40B4-BE49-F238E27FC236}">
              <a16:creationId xmlns:a16="http://schemas.microsoft.com/office/drawing/2014/main" id="{6668AE11-A290-4578-8C6F-CEB22A2A3423}"/>
            </a:ext>
          </a:extLst>
        </xdr:cNvPr>
        <xdr:cNvCxnSpPr/>
      </xdr:nvCxnSpPr>
      <xdr:spPr>
        <a:xfrm>
          <a:off x="3289300" y="5492750"/>
          <a:ext cx="762000" cy="1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6731</xdr:rowOff>
    </xdr:from>
    <xdr:to>
      <xdr:col>11</xdr:col>
      <xdr:colOff>187325</xdr:colOff>
      <xdr:row>27</xdr:row>
      <xdr:rowOff>108331</xdr:rowOff>
    </xdr:to>
    <xdr:sp macro="" textlink="">
      <xdr:nvSpPr>
        <xdr:cNvPr id="95" name="楕円 94">
          <a:extLst>
            <a:ext uri="{FF2B5EF4-FFF2-40B4-BE49-F238E27FC236}">
              <a16:creationId xmlns:a16="http://schemas.microsoft.com/office/drawing/2014/main" id="{5988088A-8C4F-472B-86A2-F8A7D4DE92E7}"/>
            </a:ext>
          </a:extLst>
        </xdr:cNvPr>
        <xdr:cNvSpPr/>
      </xdr:nvSpPr>
      <xdr:spPr>
        <a:xfrm>
          <a:off x="2476500" y="540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57531</xdr:rowOff>
    </xdr:from>
    <xdr:to>
      <xdr:col>15</xdr:col>
      <xdr:colOff>136525</xdr:colOff>
      <xdr:row>27</xdr:row>
      <xdr:rowOff>92075</xdr:rowOff>
    </xdr:to>
    <xdr:cxnSp macro="">
      <xdr:nvCxnSpPr>
        <xdr:cNvPr id="96" name="直線コネクタ 95">
          <a:extLst>
            <a:ext uri="{FF2B5EF4-FFF2-40B4-BE49-F238E27FC236}">
              <a16:creationId xmlns:a16="http://schemas.microsoft.com/office/drawing/2014/main" id="{8D57C6D4-8F34-4454-AB0E-F80E1759A12E}"/>
            </a:ext>
          </a:extLst>
        </xdr:cNvPr>
        <xdr:cNvCxnSpPr/>
      </xdr:nvCxnSpPr>
      <xdr:spPr>
        <a:xfrm>
          <a:off x="2527300" y="5458206"/>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90932</xdr:rowOff>
    </xdr:from>
    <xdr:to>
      <xdr:col>7</xdr:col>
      <xdr:colOff>187325</xdr:colOff>
      <xdr:row>28</xdr:row>
      <xdr:rowOff>21082</xdr:rowOff>
    </xdr:to>
    <xdr:sp macro="" textlink="">
      <xdr:nvSpPr>
        <xdr:cNvPr id="97" name="楕円 96">
          <a:extLst>
            <a:ext uri="{FF2B5EF4-FFF2-40B4-BE49-F238E27FC236}">
              <a16:creationId xmlns:a16="http://schemas.microsoft.com/office/drawing/2014/main" id="{622B0CED-E3E5-4C1B-B073-CEA008BDAC90}"/>
            </a:ext>
          </a:extLst>
        </xdr:cNvPr>
        <xdr:cNvSpPr/>
      </xdr:nvSpPr>
      <xdr:spPr>
        <a:xfrm>
          <a:off x="1714500" y="549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57531</xdr:rowOff>
    </xdr:from>
    <xdr:to>
      <xdr:col>11</xdr:col>
      <xdr:colOff>136525</xdr:colOff>
      <xdr:row>27</xdr:row>
      <xdr:rowOff>141732</xdr:rowOff>
    </xdr:to>
    <xdr:cxnSp macro="">
      <xdr:nvCxnSpPr>
        <xdr:cNvPr id="98" name="直線コネクタ 97">
          <a:extLst>
            <a:ext uri="{FF2B5EF4-FFF2-40B4-BE49-F238E27FC236}">
              <a16:creationId xmlns:a16="http://schemas.microsoft.com/office/drawing/2014/main" id="{5C457741-924F-433A-92D9-BE864091766B}"/>
            </a:ext>
          </a:extLst>
        </xdr:cNvPr>
        <xdr:cNvCxnSpPr/>
      </xdr:nvCxnSpPr>
      <xdr:spPr>
        <a:xfrm flipV="1">
          <a:off x="1765300" y="5458206"/>
          <a:ext cx="7620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21226</xdr:rowOff>
    </xdr:from>
    <xdr:ext cx="405111" cy="259045"/>
    <xdr:sp macro="" textlink="">
      <xdr:nvSpPr>
        <xdr:cNvPr id="99" name="n_1aveValue有形固定資産減価償却率">
          <a:extLst>
            <a:ext uri="{FF2B5EF4-FFF2-40B4-BE49-F238E27FC236}">
              <a16:creationId xmlns:a16="http://schemas.microsoft.com/office/drawing/2014/main" id="{0DAF84F4-457D-43A4-A275-DC3D748E7F3C}"/>
            </a:ext>
          </a:extLst>
        </xdr:cNvPr>
        <xdr:cNvSpPr txBox="1"/>
      </xdr:nvSpPr>
      <xdr:spPr>
        <a:xfrm>
          <a:off x="38360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162450</xdr:rowOff>
    </xdr:from>
    <xdr:ext cx="405111" cy="259045"/>
    <xdr:sp macro="" textlink="">
      <xdr:nvSpPr>
        <xdr:cNvPr id="100" name="n_2aveValue有形固定資産減価償却率">
          <a:extLst>
            <a:ext uri="{FF2B5EF4-FFF2-40B4-BE49-F238E27FC236}">
              <a16:creationId xmlns:a16="http://schemas.microsoft.com/office/drawing/2014/main" id="{4B82994C-E1E3-4D1F-8DFE-4B6239B2E31D}"/>
            </a:ext>
          </a:extLst>
        </xdr:cNvPr>
        <xdr:cNvSpPr txBox="1"/>
      </xdr:nvSpPr>
      <xdr:spPr>
        <a:xfrm>
          <a:off x="3086744" y="590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136542</xdr:rowOff>
    </xdr:from>
    <xdr:ext cx="405111" cy="259045"/>
    <xdr:sp macro="" textlink="">
      <xdr:nvSpPr>
        <xdr:cNvPr id="101" name="n_3aveValue有形固定資産減価償却率">
          <a:extLst>
            <a:ext uri="{FF2B5EF4-FFF2-40B4-BE49-F238E27FC236}">
              <a16:creationId xmlns:a16="http://schemas.microsoft.com/office/drawing/2014/main" id="{0C01EB78-DBD6-4CD5-9B1B-A734BB9DA35B}"/>
            </a:ext>
          </a:extLst>
        </xdr:cNvPr>
        <xdr:cNvSpPr txBox="1"/>
      </xdr:nvSpPr>
      <xdr:spPr>
        <a:xfrm>
          <a:off x="2324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119270</xdr:rowOff>
    </xdr:from>
    <xdr:ext cx="405111" cy="259045"/>
    <xdr:sp macro="" textlink="">
      <xdr:nvSpPr>
        <xdr:cNvPr id="102" name="n_4aveValue有形固定資産減価償却率">
          <a:extLst>
            <a:ext uri="{FF2B5EF4-FFF2-40B4-BE49-F238E27FC236}">
              <a16:creationId xmlns:a16="http://schemas.microsoft.com/office/drawing/2014/main" id="{54D40905-F7CA-4E57-8C57-21377392BEF4}"/>
            </a:ext>
          </a:extLst>
        </xdr:cNvPr>
        <xdr:cNvSpPr txBox="1"/>
      </xdr:nvSpPr>
      <xdr:spPr>
        <a:xfrm>
          <a:off x="1562744" y="586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108856</xdr:rowOff>
    </xdr:from>
    <xdr:ext cx="405111" cy="259045"/>
    <xdr:sp macro="" textlink="">
      <xdr:nvSpPr>
        <xdr:cNvPr id="103" name="n_1mainValue有形固定資産減価償却率">
          <a:extLst>
            <a:ext uri="{FF2B5EF4-FFF2-40B4-BE49-F238E27FC236}">
              <a16:creationId xmlns:a16="http://schemas.microsoft.com/office/drawing/2014/main" id="{61D2DD9D-7AC4-4003-ABA2-B9BD3C602336}"/>
            </a:ext>
          </a:extLst>
        </xdr:cNvPr>
        <xdr:cNvSpPr txBox="1"/>
      </xdr:nvSpPr>
      <xdr:spPr>
        <a:xfrm>
          <a:off x="3836044" y="533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159402</xdr:rowOff>
    </xdr:from>
    <xdr:ext cx="405111" cy="259045"/>
    <xdr:sp macro="" textlink="">
      <xdr:nvSpPr>
        <xdr:cNvPr id="104" name="n_2mainValue有形固定資産減価償却率">
          <a:extLst>
            <a:ext uri="{FF2B5EF4-FFF2-40B4-BE49-F238E27FC236}">
              <a16:creationId xmlns:a16="http://schemas.microsoft.com/office/drawing/2014/main" id="{8F4A3977-A644-496D-BE1F-70F0A43440C1}"/>
            </a:ext>
          </a:extLst>
        </xdr:cNvPr>
        <xdr:cNvSpPr txBox="1"/>
      </xdr:nvSpPr>
      <xdr:spPr>
        <a:xfrm>
          <a:off x="3086744"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124858</xdr:rowOff>
    </xdr:from>
    <xdr:ext cx="405111" cy="259045"/>
    <xdr:sp macro="" textlink="">
      <xdr:nvSpPr>
        <xdr:cNvPr id="105" name="n_3mainValue有形固定資産減価償却率">
          <a:extLst>
            <a:ext uri="{FF2B5EF4-FFF2-40B4-BE49-F238E27FC236}">
              <a16:creationId xmlns:a16="http://schemas.microsoft.com/office/drawing/2014/main" id="{53522B5D-AA25-45E7-9548-8A8A97FDE5A5}"/>
            </a:ext>
          </a:extLst>
        </xdr:cNvPr>
        <xdr:cNvSpPr txBox="1"/>
      </xdr:nvSpPr>
      <xdr:spPr>
        <a:xfrm>
          <a:off x="2324744" y="518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37609</xdr:rowOff>
    </xdr:from>
    <xdr:ext cx="405111" cy="259045"/>
    <xdr:sp macro="" textlink="">
      <xdr:nvSpPr>
        <xdr:cNvPr id="106" name="n_4mainValue有形固定資産減価償却率">
          <a:extLst>
            <a:ext uri="{FF2B5EF4-FFF2-40B4-BE49-F238E27FC236}">
              <a16:creationId xmlns:a16="http://schemas.microsoft.com/office/drawing/2014/main" id="{7C1C9904-0164-4051-9E35-FAC48312F4FC}"/>
            </a:ext>
          </a:extLst>
        </xdr:cNvPr>
        <xdr:cNvSpPr txBox="1"/>
      </xdr:nvSpPr>
      <xdr:spPr>
        <a:xfrm>
          <a:off x="1562744" y="526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1429B5BE-F957-4003-906C-709CD3D4CF4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5127657-2ABD-49D5-94A2-1948FDE2294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54E77A2C-8EA1-405D-A2ED-4015705EB7C6}"/>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8E8F335-0767-43A6-9F5C-9080B438085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F8AEB30-6657-4C65-BD2A-78FDF10B0DF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8B35662-D355-4DF2-87A8-32F980B4B02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49D8F127-9580-4AF9-9440-774640F6861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2AF7A22-B4FC-408A-B7BB-B0AB9AE484A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83045F0-44CD-4937-9F54-7227E4FF8C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E7EBC55-E077-4E29-BA12-20C14B0048E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12F70589-E494-404B-B5A2-392D638DB8A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3EF9051-7555-4588-AD2A-4825696B679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380C3EE-50EA-4257-A39E-96DCD96D3CA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昨年度より減少し、類似団体の値を下回った。将来負担額が、分子となる地方債残高の減や財政調整基金や特定目的基金などへの積立による充当可能基金の増額等により、減少傾向にあることが要因となっている。しかし、税収等の収入は横ばいで推移している一方、支出は減らない状況もあることから、今後も経費削減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7C8ECC5-E4F1-449C-B8AC-610EF156667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1D543AE-9C62-4E74-A666-2AD331A8452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32793BFC-69AE-4FCF-B25B-057BC7EBB97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ABAB0FC3-7302-4C7F-BC36-521676EBD2F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450C8E98-C705-4BE8-BCC7-72AAF4D350FD}"/>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79D8FC1-465C-4A42-9CA8-98FE9C24748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96B92C1E-ED5E-4A83-AA6F-1668E2E66A2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BA01F81-98D4-4DF4-B579-4A2D7BBB649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462A0476-CD8F-4EC6-99C1-71928D2645B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341C8C5-26D8-407B-9B03-DCF67641025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4992F4C4-7DA4-4758-AB65-A30BB1F913F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95B1012B-2820-4E8C-B957-6FC6ED7625B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139C56D-8499-4CEC-A5D5-E2B968C1A12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8465735E-ED1C-40AB-9679-8F5C2671385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E4AFFFE-9831-49B6-81BB-7608A5E214E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32057</xdr:rowOff>
    </xdr:to>
    <xdr:cxnSp macro="">
      <xdr:nvCxnSpPr>
        <xdr:cNvPr id="135" name="直線コネクタ 134">
          <a:extLst>
            <a:ext uri="{FF2B5EF4-FFF2-40B4-BE49-F238E27FC236}">
              <a16:creationId xmlns:a16="http://schemas.microsoft.com/office/drawing/2014/main" id="{ED6FBA12-230A-4D95-A098-8623EC31533A}"/>
            </a:ext>
          </a:extLst>
        </xdr:cNvPr>
        <xdr:cNvCxnSpPr/>
      </xdr:nvCxnSpPr>
      <xdr:spPr>
        <a:xfrm flipV="1">
          <a:off x="14793595" y="5312833"/>
          <a:ext cx="1269" cy="13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35884</xdr:rowOff>
    </xdr:from>
    <xdr:ext cx="469744" cy="259045"/>
    <xdr:sp macro="" textlink="">
      <xdr:nvSpPr>
        <xdr:cNvPr id="136" name="債務償還比率最小値テキスト">
          <a:extLst>
            <a:ext uri="{FF2B5EF4-FFF2-40B4-BE49-F238E27FC236}">
              <a16:creationId xmlns:a16="http://schemas.microsoft.com/office/drawing/2014/main" id="{33F45121-C13E-4C50-98CA-0D44D3813EDC}"/>
            </a:ext>
          </a:extLst>
        </xdr:cNvPr>
        <xdr:cNvSpPr txBox="1"/>
      </xdr:nvSpPr>
      <xdr:spPr>
        <a:xfrm>
          <a:off x="14846300" y="66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32057</xdr:rowOff>
    </xdr:from>
    <xdr:to>
      <xdr:col>76</xdr:col>
      <xdr:colOff>111125</xdr:colOff>
      <xdr:row>34</xdr:row>
      <xdr:rowOff>32057</xdr:rowOff>
    </xdr:to>
    <xdr:cxnSp macro="">
      <xdr:nvCxnSpPr>
        <xdr:cNvPr id="137" name="直線コネクタ 136">
          <a:extLst>
            <a:ext uri="{FF2B5EF4-FFF2-40B4-BE49-F238E27FC236}">
              <a16:creationId xmlns:a16="http://schemas.microsoft.com/office/drawing/2014/main" id="{54757111-F468-4C30-AB29-054AA16702FE}"/>
            </a:ext>
          </a:extLst>
        </xdr:cNvPr>
        <xdr:cNvCxnSpPr/>
      </xdr:nvCxnSpPr>
      <xdr:spPr>
        <a:xfrm>
          <a:off x="14706600" y="663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DBB18222-6138-43C5-BAC9-2A779643A18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569A3AA3-F41E-4A30-BB3B-BFB05591A57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35186</xdr:rowOff>
    </xdr:from>
    <xdr:ext cx="469744" cy="259045"/>
    <xdr:sp macro="" textlink="">
      <xdr:nvSpPr>
        <xdr:cNvPr id="140" name="債務償還比率平均値テキスト">
          <a:extLst>
            <a:ext uri="{FF2B5EF4-FFF2-40B4-BE49-F238E27FC236}">
              <a16:creationId xmlns:a16="http://schemas.microsoft.com/office/drawing/2014/main" id="{1DF3D956-E34C-4A67-AEF8-F65C046D202C}"/>
            </a:ext>
          </a:extLst>
        </xdr:cNvPr>
        <xdr:cNvSpPr txBox="1"/>
      </xdr:nvSpPr>
      <xdr:spPr>
        <a:xfrm>
          <a:off x="14846300" y="5607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56759</xdr:rowOff>
    </xdr:from>
    <xdr:to>
      <xdr:col>76</xdr:col>
      <xdr:colOff>73025</xdr:colOff>
      <xdr:row>28</xdr:row>
      <xdr:rowOff>158359</xdr:rowOff>
    </xdr:to>
    <xdr:sp macro="" textlink="">
      <xdr:nvSpPr>
        <xdr:cNvPr id="141" name="フローチャート: 判断 140">
          <a:extLst>
            <a:ext uri="{FF2B5EF4-FFF2-40B4-BE49-F238E27FC236}">
              <a16:creationId xmlns:a16="http://schemas.microsoft.com/office/drawing/2014/main" id="{C2EAA68D-BC96-48CA-BE04-00583DDA4D7C}"/>
            </a:ext>
          </a:extLst>
        </xdr:cNvPr>
        <xdr:cNvSpPr/>
      </xdr:nvSpPr>
      <xdr:spPr>
        <a:xfrm>
          <a:off x="147447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49922</xdr:rowOff>
    </xdr:from>
    <xdr:to>
      <xdr:col>72</xdr:col>
      <xdr:colOff>123825</xdr:colOff>
      <xdr:row>28</xdr:row>
      <xdr:rowOff>151522</xdr:rowOff>
    </xdr:to>
    <xdr:sp macro="" textlink="">
      <xdr:nvSpPr>
        <xdr:cNvPr id="142" name="フローチャート: 判断 141">
          <a:extLst>
            <a:ext uri="{FF2B5EF4-FFF2-40B4-BE49-F238E27FC236}">
              <a16:creationId xmlns:a16="http://schemas.microsoft.com/office/drawing/2014/main" id="{72F548D6-E910-40A1-B155-D438D8A4F80C}"/>
            </a:ext>
          </a:extLst>
        </xdr:cNvPr>
        <xdr:cNvSpPr/>
      </xdr:nvSpPr>
      <xdr:spPr>
        <a:xfrm>
          <a:off x="14033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71152</xdr:rowOff>
    </xdr:from>
    <xdr:to>
      <xdr:col>68</xdr:col>
      <xdr:colOff>123825</xdr:colOff>
      <xdr:row>29</xdr:row>
      <xdr:rowOff>1302</xdr:rowOff>
    </xdr:to>
    <xdr:sp macro="" textlink="">
      <xdr:nvSpPr>
        <xdr:cNvPr id="143" name="フローチャート: 判断 142">
          <a:extLst>
            <a:ext uri="{FF2B5EF4-FFF2-40B4-BE49-F238E27FC236}">
              <a16:creationId xmlns:a16="http://schemas.microsoft.com/office/drawing/2014/main" id="{F8801CF9-8AD5-4392-AD84-209995517437}"/>
            </a:ext>
          </a:extLst>
        </xdr:cNvPr>
        <xdr:cNvSpPr/>
      </xdr:nvSpPr>
      <xdr:spPr>
        <a:xfrm>
          <a:off x="13271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40217</xdr:rowOff>
    </xdr:from>
    <xdr:to>
      <xdr:col>64</xdr:col>
      <xdr:colOff>123825</xdr:colOff>
      <xdr:row>29</xdr:row>
      <xdr:rowOff>141817</xdr:rowOff>
    </xdr:to>
    <xdr:sp macro="" textlink="">
      <xdr:nvSpPr>
        <xdr:cNvPr id="144" name="フローチャート: 判断 143">
          <a:extLst>
            <a:ext uri="{FF2B5EF4-FFF2-40B4-BE49-F238E27FC236}">
              <a16:creationId xmlns:a16="http://schemas.microsoft.com/office/drawing/2014/main" id="{AC467981-D307-4250-AEF3-3665329F01C4}"/>
            </a:ext>
          </a:extLst>
        </xdr:cNvPr>
        <xdr:cNvSpPr/>
      </xdr:nvSpPr>
      <xdr:spPr>
        <a:xfrm>
          <a:off x="12509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51012</xdr:rowOff>
    </xdr:from>
    <xdr:to>
      <xdr:col>60</xdr:col>
      <xdr:colOff>123825</xdr:colOff>
      <xdr:row>29</xdr:row>
      <xdr:rowOff>152612</xdr:rowOff>
    </xdr:to>
    <xdr:sp macro="" textlink="">
      <xdr:nvSpPr>
        <xdr:cNvPr id="145" name="フローチャート: 判断 144">
          <a:extLst>
            <a:ext uri="{FF2B5EF4-FFF2-40B4-BE49-F238E27FC236}">
              <a16:creationId xmlns:a16="http://schemas.microsoft.com/office/drawing/2014/main" id="{6D1709EF-3F5B-4560-9E87-0466334ADF22}"/>
            </a:ext>
          </a:extLst>
        </xdr:cNvPr>
        <xdr:cNvSpPr/>
      </xdr:nvSpPr>
      <xdr:spPr>
        <a:xfrm>
          <a:off x="11747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3054E9E-9447-41F4-A992-865F77E297C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E88FB0A-9F7E-41DB-9CF4-0599EC05720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A499943-2C4D-4820-B6E6-95A3FD579A5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190C588-4766-429C-923B-31D7D4341C8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9FC5640-6E28-4F14-9103-423ACDC8FE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162168</xdr:rowOff>
    </xdr:from>
    <xdr:to>
      <xdr:col>76</xdr:col>
      <xdr:colOff>73025</xdr:colOff>
      <xdr:row>27</xdr:row>
      <xdr:rowOff>92318</xdr:rowOff>
    </xdr:to>
    <xdr:sp macro="" textlink="">
      <xdr:nvSpPr>
        <xdr:cNvPr id="151" name="楕円 150">
          <a:extLst>
            <a:ext uri="{FF2B5EF4-FFF2-40B4-BE49-F238E27FC236}">
              <a16:creationId xmlns:a16="http://schemas.microsoft.com/office/drawing/2014/main" id="{3D063ED3-3002-4F9C-8796-474725E82328}"/>
            </a:ext>
          </a:extLst>
        </xdr:cNvPr>
        <xdr:cNvSpPr/>
      </xdr:nvSpPr>
      <xdr:spPr>
        <a:xfrm>
          <a:off x="14744700" y="539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13595</xdr:rowOff>
    </xdr:from>
    <xdr:ext cx="405111" cy="259045"/>
    <xdr:sp macro="" textlink="">
      <xdr:nvSpPr>
        <xdr:cNvPr id="152" name="債務償還比率該当値テキスト">
          <a:extLst>
            <a:ext uri="{FF2B5EF4-FFF2-40B4-BE49-F238E27FC236}">
              <a16:creationId xmlns:a16="http://schemas.microsoft.com/office/drawing/2014/main" id="{50557E96-F594-4B63-8FF8-5C9710CF7B9C}"/>
            </a:ext>
          </a:extLst>
        </xdr:cNvPr>
        <xdr:cNvSpPr txBox="1"/>
      </xdr:nvSpPr>
      <xdr:spPr>
        <a:xfrm>
          <a:off x="14846300" y="524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61066</xdr:rowOff>
    </xdr:from>
    <xdr:to>
      <xdr:col>72</xdr:col>
      <xdr:colOff>123825</xdr:colOff>
      <xdr:row>27</xdr:row>
      <xdr:rowOff>162666</xdr:rowOff>
    </xdr:to>
    <xdr:sp macro="" textlink="">
      <xdr:nvSpPr>
        <xdr:cNvPr id="153" name="楕円 152">
          <a:extLst>
            <a:ext uri="{FF2B5EF4-FFF2-40B4-BE49-F238E27FC236}">
              <a16:creationId xmlns:a16="http://schemas.microsoft.com/office/drawing/2014/main" id="{8BD192F6-05F9-4C66-AEA3-81642BCCE282}"/>
            </a:ext>
          </a:extLst>
        </xdr:cNvPr>
        <xdr:cNvSpPr/>
      </xdr:nvSpPr>
      <xdr:spPr>
        <a:xfrm>
          <a:off x="14033500" y="546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41518</xdr:rowOff>
    </xdr:from>
    <xdr:to>
      <xdr:col>76</xdr:col>
      <xdr:colOff>22225</xdr:colOff>
      <xdr:row>27</xdr:row>
      <xdr:rowOff>111866</xdr:rowOff>
    </xdr:to>
    <xdr:cxnSp macro="">
      <xdr:nvCxnSpPr>
        <xdr:cNvPr id="154" name="直線コネクタ 153">
          <a:extLst>
            <a:ext uri="{FF2B5EF4-FFF2-40B4-BE49-F238E27FC236}">
              <a16:creationId xmlns:a16="http://schemas.microsoft.com/office/drawing/2014/main" id="{6FFE96E4-C28C-4EDC-9B76-5D8785E78A15}"/>
            </a:ext>
          </a:extLst>
        </xdr:cNvPr>
        <xdr:cNvCxnSpPr/>
      </xdr:nvCxnSpPr>
      <xdr:spPr>
        <a:xfrm flipV="1">
          <a:off x="14084300" y="5442193"/>
          <a:ext cx="711200" cy="7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25633</xdr:rowOff>
    </xdr:from>
    <xdr:to>
      <xdr:col>68</xdr:col>
      <xdr:colOff>123825</xdr:colOff>
      <xdr:row>28</xdr:row>
      <xdr:rowOff>127233</xdr:rowOff>
    </xdr:to>
    <xdr:sp macro="" textlink="">
      <xdr:nvSpPr>
        <xdr:cNvPr id="155" name="楕円 154">
          <a:extLst>
            <a:ext uri="{FF2B5EF4-FFF2-40B4-BE49-F238E27FC236}">
              <a16:creationId xmlns:a16="http://schemas.microsoft.com/office/drawing/2014/main" id="{2B55089A-E389-45A5-A796-F61014146BCF}"/>
            </a:ext>
          </a:extLst>
        </xdr:cNvPr>
        <xdr:cNvSpPr/>
      </xdr:nvSpPr>
      <xdr:spPr>
        <a:xfrm>
          <a:off x="13271500" y="559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111866</xdr:rowOff>
    </xdr:from>
    <xdr:to>
      <xdr:col>72</xdr:col>
      <xdr:colOff>73025</xdr:colOff>
      <xdr:row>28</xdr:row>
      <xdr:rowOff>76433</xdr:rowOff>
    </xdr:to>
    <xdr:cxnSp macro="">
      <xdr:nvCxnSpPr>
        <xdr:cNvPr id="156" name="直線コネクタ 155">
          <a:extLst>
            <a:ext uri="{FF2B5EF4-FFF2-40B4-BE49-F238E27FC236}">
              <a16:creationId xmlns:a16="http://schemas.microsoft.com/office/drawing/2014/main" id="{4C67B8EA-65C0-455C-B1B0-5A58C9BA0167}"/>
            </a:ext>
          </a:extLst>
        </xdr:cNvPr>
        <xdr:cNvCxnSpPr/>
      </xdr:nvCxnSpPr>
      <xdr:spPr>
        <a:xfrm flipV="1">
          <a:off x="13322300" y="5512541"/>
          <a:ext cx="762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58388</xdr:rowOff>
    </xdr:from>
    <xdr:to>
      <xdr:col>64</xdr:col>
      <xdr:colOff>123825</xdr:colOff>
      <xdr:row>29</xdr:row>
      <xdr:rowOff>159988</xdr:rowOff>
    </xdr:to>
    <xdr:sp macro="" textlink="">
      <xdr:nvSpPr>
        <xdr:cNvPr id="157" name="楕円 156">
          <a:extLst>
            <a:ext uri="{FF2B5EF4-FFF2-40B4-BE49-F238E27FC236}">
              <a16:creationId xmlns:a16="http://schemas.microsoft.com/office/drawing/2014/main" id="{F40AE68F-FE27-4039-9DAF-140228268267}"/>
            </a:ext>
          </a:extLst>
        </xdr:cNvPr>
        <xdr:cNvSpPr/>
      </xdr:nvSpPr>
      <xdr:spPr>
        <a:xfrm>
          <a:off x="12509500" y="580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76433</xdr:rowOff>
    </xdr:from>
    <xdr:to>
      <xdr:col>68</xdr:col>
      <xdr:colOff>73025</xdr:colOff>
      <xdr:row>29</xdr:row>
      <xdr:rowOff>109188</xdr:rowOff>
    </xdr:to>
    <xdr:cxnSp macro="">
      <xdr:nvCxnSpPr>
        <xdr:cNvPr id="158" name="直線コネクタ 157">
          <a:extLst>
            <a:ext uri="{FF2B5EF4-FFF2-40B4-BE49-F238E27FC236}">
              <a16:creationId xmlns:a16="http://schemas.microsoft.com/office/drawing/2014/main" id="{E7FE6635-8D74-4AD9-85F6-6CCCDCB25DA8}"/>
            </a:ext>
          </a:extLst>
        </xdr:cNvPr>
        <xdr:cNvCxnSpPr/>
      </xdr:nvCxnSpPr>
      <xdr:spPr>
        <a:xfrm flipV="1">
          <a:off x="12560300" y="5648558"/>
          <a:ext cx="762000" cy="20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133773</xdr:rowOff>
    </xdr:from>
    <xdr:to>
      <xdr:col>60</xdr:col>
      <xdr:colOff>123825</xdr:colOff>
      <xdr:row>30</xdr:row>
      <xdr:rowOff>63923</xdr:rowOff>
    </xdr:to>
    <xdr:sp macro="" textlink="">
      <xdr:nvSpPr>
        <xdr:cNvPr id="159" name="楕円 158">
          <a:extLst>
            <a:ext uri="{FF2B5EF4-FFF2-40B4-BE49-F238E27FC236}">
              <a16:creationId xmlns:a16="http://schemas.microsoft.com/office/drawing/2014/main" id="{58F177A0-8A87-4334-AB6B-38A11A8B0389}"/>
            </a:ext>
          </a:extLst>
        </xdr:cNvPr>
        <xdr:cNvSpPr/>
      </xdr:nvSpPr>
      <xdr:spPr>
        <a:xfrm>
          <a:off x="11747500" y="58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109188</xdr:rowOff>
    </xdr:from>
    <xdr:to>
      <xdr:col>64</xdr:col>
      <xdr:colOff>73025</xdr:colOff>
      <xdr:row>30</xdr:row>
      <xdr:rowOff>13123</xdr:rowOff>
    </xdr:to>
    <xdr:cxnSp macro="">
      <xdr:nvCxnSpPr>
        <xdr:cNvPr id="160" name="直線コネクタ 159">
          <a:extLst>
            <a:ext uri="{FF2B5EF4-FFF2-40B4-BE49-F238E27FC236}">
              <a16:creationId xmlns:a16="http://schemas.microsoft.com/office/drawing/2014/main" id="{2C5C34DE-A619-4D10-9751-02F7F91F3091}"/>
            </a:ext>
          </a:extLst>
        </xdr:cNvPr>
        <xdr:cNvCxnSpPr/>
      </xdr:nvCxnSpPr>
      <xdr:spPr>
        <a:xfrm flipV="1">
          <a:off x="11798300" y="5852763"/>
          <a:ext cx="762000" cy="7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142649</xdr:rowOff>
    </xdr:from>
    <xdr:ext cx="469744" cy="259045"/>
    <xdr:sp macro="" textlink="">
      <xdr:nvSpPr>
        <xdr:cNvPr id="161" name="n_1aveValue債務償還比率">
          <a:extLst>
            <a:ext uri="{FF2B5EF4-FFF2-40B4-BE49-F238E27FC236}">
              <a16:creationId xmlns:a16="http://schemas.microsoft.com/office/drawing/2014/main" id="{D9C62484-F618-46D1-BB6D-D602E8D75A51}"/>
            </a:ext>
          </a:extLst>
        </xdr:cNvPr>
        <xdr:cNvSpPr txBox="1"/>
      </xdr:nvSpPr>
      <xdr:spPr>
        <a:xfrm>
          <a:off x="138367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163879</xdr:rowOff>
    </xdr:from>
    <xdr:ext cx="469744" cy="259045"/>
    <xdr:sp macro="" textlink="">
      <xdr:nvSpPr>
        <xdr:cNvPr id="162" name="n_2aveValue債務償還比率">
          <a:extLst>
            <a:ext uri="{FF2B5EF4-FFF2-40B4-BE49-F238E27FC236}">
              <a16:creationId xmlns:a16="http://schemas.microsoft.com/office/drawing/2014/main" id="{BEC272B8-8B6C-45CE-9147-FE2654342B8A}"/>
            </a:ext>
          </a:extLst>
        </xdr:cNvPr>
        <xdr:cNvSpPr txBox="1"/>
      </xdr:nvSpPr>
      <xdr:spPr>
        <a:xfrm>
          <a:off x="13087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158344</xdr:rowOff>
    </xdr:from>
    <xdr:ext cx="469744" cy="259045"/>
    <xdr:sp macro="" textlink="">
      <xdr:nvSpPr>
        <xdr:cNvPr id="163" name="n_3aveValue債務償還比率">
          <a:extLst>
            <a:ext uri="{FF2B5EF4-FFF2-40B4-BE49-F238E27FC236}">
              <a16:creationId xmlns:a16="http://schemas.microsoft.com/office/drawing/2014/main" id="{4DE66369-99FC-4551-90FD-25CD1E54A5F9}"/>
            </a:ext>
          </a:extLst>
        </xdr:cNvPr>
        <xdr:cNvSpPr txBox="1"/>
      </xdr:nvSpPr>
      <xdr:spPr>
        <a:xfrm>
          <a:off x="12325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169139</xdr:rowOff>
    </xdr:from>
    <xdr:ext cx="469744" cy="259045"/>
    <xdr:sp macro="" textlink="">
      <xdr:nvSpPr>
        <xdr:cNvPr id="164" name="n_4aveValue債務償還比率">
          <a:extLst>
            <a:ext uri="{FF2B5EF4-FFF2-40B4-BE49-F238E27FC236}">
              <a16:creationId xmlns:a16="http://schemas.microsoft.com/office/drawing/2014/main" id="{D8A115C0-1310-40A1-828C-2AB8ED55A37E}"/>
            </a:ext>
          </a:extLst>
        </xdr:cNvPr>
        <xdr:cNvSpPr txBox="1"/>
      </xdr:nvSpPr>
      <xdr:spPr>
        <a:xfrm>
          <a:off x="11563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7743</xdr:rowOff>
    </xdr:from>
    <xdr:ext cx="469744" cy="259045"/>
    <xdr:sp macro="" textlink="">
      <xdr:nvSpPr>
        <xdr:cNvPr id="165" name="n_1mainValue債務償還比率">
          <a:extLst>
            <a:ext uri="{FF2B5EF4-FFF2-40B4-BE49-F238E27FC236}">
              <a16:creationId xmlns:a16="http://schemas.microsoft.com/office/drawing/2014/main" id="{4440BFEF-FD49-42A0-9561-11D7F7006DF9}"/>
            </a:ext>
          </a:extLst>
        </xdr:cNvPr>
        <xdr:cNvSpPr txBox="1"/>
      </xdr:nvSpPr>
      <xdr:spPr>
        <a:xfrm>
          <a:off x="13836727" y="523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143760</xdr:rowOff>
    </xdr:from>
    <xdr:ext cx="469744" cy="259045"/>
    <xdr:sp macro="" textlink="">
      <xdr:nvSpPr>
        <xdr:cNvPr id="166" name="n_2mainValue債務償還比率">
          <a:extLst>
            <a:ext uri="{FF2B5EF4-FFF2-40B4-BE49-F238E27FC236}">
              <a16:creationId xmlns:a16="http://schemas.microsoft.com/office/drawing/2014/main" id="{B997209A-5E9D-40BF-966B-8F2705F91816}"/>
            </a:ext>
          </a:extLst>
        </xdr:cNvPr>
        <xdr:cNvSpPr txBox="1"/>
      </xdr:nvSpPr>
      <xdr:spPr>
        <a:xfrm>
          <a:off x="13087427" y="537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151115</xdr:rowOff>
    </xdr:from>
    <xdr:ext cx="469744" cy="259045"/>
    <xdr:sp macro="" textlink="">
      <xdr:nvSpPr>
        <xdr:cNvPr id="167" name="n_3mainValue債務償還比率">
          <a:extLst>
            <a:ext uri="{FF2B5EF4-FFF2-40B4-BE49-F238E27FC236}">
              <a16:creationId xmlns:a16="http://schemas.microsoft.com/office/drawing/2014/main" id="{1F55EBE6-361D-4DC5-9F07-77AE4BFFED37}"/>
            </a:ext>
          </a:extLst>
        </xdr:cNvPr>
        <xdr:cNvSpPr txBox="1"/>
      </xdr:nvSpPr>
      <xdr:spPr>
        <a:xfrm>
          <a:off x="12325427" y="5894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55050</xdr:rowOff>
    </xdr:from>
    <xdr:ext cx="469744" cy="259045"/>
    <xdr:sp macro="" textlink="">
      <xdr:nvSpPr>
        <xdr:cNvPr id="168" name="n_4mainValue債務償還比率">
          <a:extLst>
            <a:ext uri="{FF2B5EF4-FFF2-40B4-BE49-F238E27FC236}">
              <a16:creationId xmlns:a16="http://schemas.microsoft.com/office/drawing/2014/main" id="{07F52221-B4C5-4446-AE90-CE62ABE584B8}"/>
            </a:ext>
          </a:extLst>
        </xdr:cNvPr>
        <xdr:cNvSpPr txBox="1"/>
      </xdr:nvSpPr>
      <xdr:spPr>
        <a:xfrm>
          <a:off x="11563427" y="59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46C1AFB4-D0AE-45C1-BBF8-59688F5AE85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8A711BB-29EA-45CD-B3A1-F8AA18B4D72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AEAFAC7D-BD98-4AC7-B415-3F4285153B8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76365B4-3F77-4DCD-BC32-0E9F7989AC6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AFD7D874-ABC2-4FDC-B2CE-5402D7D20E0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515378A8-B0B4-4065-9123-3BFCB0772A6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9D8331-F084-4B2B-B6D1-C6497FADD92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D04FF2-39A5-4573-BA0C-5FB1F921936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73F467-D13D-4115-855F-5C961177114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1A71A0-8DF7-4A5D-8C7A-8F2CDA8D3D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CC47E5-E763-4DF3-AABD-ED9EB09CC65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602111-940D-43E0-9888-5C4A15F22AC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C698C9-DDAC-48A2-802B-1D56AB90BC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BA7FEE-A9A0-42C3-9E74-199675205D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202C9C-F8BA-44FA-AB2A-285D3BEA986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04681C-BB2B-469C-8D96-6190FAE81A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DD0DDE-1DDF-4DCC-ADF5-F1EAC6FAAD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6C8094-3987-48C3-BD91-D3AB7629AB2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0FE8E4-D034-487D-830D-CF799E93BE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26A38B-6BFE-4773-9564-BDBEC1991C5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7CBAFA1-3B56-4505-B009-55C81B390AC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B510334-A8A8-4037-A5EA-72625F1E6EF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E6F67E-E40C-420A-96B3-A8F942AD5D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75AADA-5B36-4C0F-8D6E-999A2D559B5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548C19-8E69-4D85-A538-A182C7F84C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188CFB-DFC6-4CC9-A5EB-AD47D10BF9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7EBC50-902F-4898-8784-0721F9B76E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B1501D-DBBE-4703-9368-EC766F53C4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33EFA0-A14C-45C7-8702-C76D1096B2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952AB1-35A2-497F-8ED1-0C928FCF0AC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02A636-8518-4C28-ACD2-1C7424DAC17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371E30-8139-4189-83F6-3315FE7DC4A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0539CB-10B5-4AD4-94E8-EC7D5F8E4A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B67C5B-9798-4697-8193-64E3C964B60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152B0D-FD81-4E5E-B6F3-51C6667356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687E0C-8CB5-4625-B7C4-B1BD734047C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0A353AB-A513-47E1-89AF-72D3CDC5A2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768B4C-73B4-471D-92F5-32D433CBDD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A1F533-3075-442A-A572-E02B5948CF7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67F702-D4DE-4F9B-AFE7-B1105FD4E4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5007BF-BD1E-4433-A5EF-794E566381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62C108-224F-4EBD-9ECC-CFA9E1D5B66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026BF9-266C-4902-A74D-56820A7B92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97E101-CB1C-436B-A5D0-68C097AF94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D10A67-AFFD-4EB6-9A55-0919EDC6ADC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BDD640-4D2F-4843-B732-FEA030D257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AF8613E-56CC-4197-BE74-5A5340334E6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C98115-305C-4FEE-983D-FC82B00402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16186DC-1548-4296-91EE-9FCD2E0B255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1F1BC9C-6157-46AE-8400-E8CE5B33F4F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645E474-B9C5-48BC-A6D4-238F995B635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8DF0D13-DD4E-4C6C-8636-7B21FF2DE8D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D3B9957-94A1-4C8F-BE43-FB98A447EF8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D3FE874-A304-4131-B513-F6ADF061A99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4BFCBCA-A336-44EC-879F-ADE8C64091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81C8A19-A34A-4534-92F2-2615C009073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F9F85A-BCE1-4EBC-9E55-E89A4B434DD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52230A-08A2-4CE9-A641-3E6C10C1EEA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05946A-D3FA-46F7-BB02-6807FD8E17A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E1DE3E3-DFC6-41BE-A23C-E88F552FA17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2DD62F8-1F49-4453-92DC-1FD7ABFCA8C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C055BB2-AB24-476A-B3F0-E9CB263457D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0DD63C43-7660-4AAB-9819-50BF8E11635B}"/>
            </a:ext>
          </a:extLst>
        </xdr:cNvPr>
        <xdr:cNvCxnSpPr/>
      </xdr:nvCxnSpPr>
      <xdr:spPr>
        <a:xfrm flipV="1">
          <a:off x="4634865" y="566057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道路】&#10;有形固定資産減価償却率最小値テキスト">
          <a:extLst>
            <a:ext uri="{FF2B5EF4-FFF2-40B4-BE49-F238E27FC236}">
              <a16:creationId xmlns:a16="http://schemas.microsoft.com/office/drawing/2014/main" id="{10F15CA4-7359-4E73-B5A2-BB8E73134B11}"/>
            </a:ext>
          </a:extLst>
        </xdr:cNvPr>
        <xdr:cNvSpPr txBox="1"/>
      </xdr:nvSpPr>
      <xdr:spPr>
        <a:xfrm>
          <a:off x="4673600" y="726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337F358F-0F6A-4EC6-942D-73F6E6949591}"/>
            </a:ext>
          </a:extLst>
        </xdr:cNvPr>
        <xdr:cNvCxnSpPr/>
      </xdr:nvCxnSpPr>
      <xdr:spPr>
        <a:xfrm>
          <a:off x="4546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511EDAF2-D6EA-42AA-9CE3-F9055CFAA6E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6C86BEB-915D-4CC3-8534-F183F5455A55}"/>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49547</xdr:rowOff>
    </xdr:from>
    <xdr:ext cx="405111" cy="259045"/>
    <xdr:sp macro="" textlink="">
      <xdr:nvSpPr>
        <xdr:cNvPr id="63" name="【道路】&#10;有形固定資産減価償却率平均値テキスト">
          <a:extLst>
            <a:ext uri="{FF2B5EF4-FFF2-40B4-BE49-F238E27FC236}">
              <a16:creationId xmlns:a16="http://schemas.microsoft.com/office/drawing/2014/main" id="{9500208E-6B32-4B8E-AF01-556DF6B0D191}"/>
            </a:ext>
          </a:extLst>
        </xdr:cNvPr>
        <xdr:cNvSpPr txBox="1"/>
      </xdr:nvSpPr>
      <xdr:spPr>
        <a:xfrm>
          <a:off x="4673600" y="6736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64" name="フローチャート: 判断 63">
          <a:extLst>
            <a:ext uri="{FF2B5EF4-FFF2-40B4-BE49-F238E27FC236}">
              <a16:creationId xmlns:a16="http://schemas.microsoft.com/office/drawing/2014/main" id="{DEA75E33-E918-4EDF-A672-A394DA63EA4A}"/>
            </a:ext>
          </a:extLst>
        </xdr:cNvPr>
        <xdr:cNvSpPr/>
      </xdr:nvSpPr>
      <xdr:spPr>
        <a:xfrm>
          <a:off x="45847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10704</xdr:rowOff>
    </xdr:from>
    <xdr:to>
      <xdr:col>20</xdr:col>
      <xdr:colOff>38100</xdr:colOff>
      <xdr:row>39</xdr:row>
      <xdr:rowOff>112304</xdr:rowOff>
    </xdr:to>
    <xdr:sp macro="" textlink="">
      <xdr:nvSpPr>
        <xdr:cNvPr id="65" name="フローチャート: 判断 64">
          <a:extLst>
            <a:ext uri="{FF2B5EF4-FFF2-40B4-BE49-F238E27FC236}">
              <a16:creationId xmlns:a16="http://schemas.microsoft.com/office/drawing/2014/main" id="{ED2C5974-C4EA-4756-B390-2DD6502B68F3}"/>
            </a:ext>
          </a:extLst>
        </xdr:cNvPr>
        <xdr:cNvSpPr/>
      </xdr:nvSpPr>
      <xdr:spPr>
        <a:xfrm>
          <a:off x="37465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157662</xdr:rowOff>
    </xdr:from>
    <xdr:to>
      <xdr:col>15</xdr:col>
      <xdr:colOff>101600</xdr:colOff>
      <xdr:row>39</xdr:row>
      <xdr:rowOff>87812</xdr:rowOff>
    </xdr:to>
    <xdr:sp macro="" textlink="">
      <xdr:nvSpPr>
        <xdr:cNvPr id="66" name="フローチャート: 判断 65">
          <a:extLst>
            <a:ext uri="{FF2B5EF4-FFF2-40B4-BE49-F238E27FC236}">
              <a16:creationId xmlns:a16="http://schemas.microsoft.com/office/drawing/2014/main" id="{8EA2B5D0-E68E-46DB-9807-9ADAF4C181C0}"/>
            </a:ext>
          </a:extLst>
        </xdr:cNvPr>
        <xdr:cNvSpPr/>
      </xdr:nvSpPr>
      <xdr:spPr>
        <a:xfrm>
          <a:off x="2857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123372</xdr:rowOff>
    </xdr:from>
    <xdr:to>
      <xdr:col>10</xdr:col>
      <xdr:colOff>165100</xdr:colOff>
      <xdr:row>39</xdr:row>
      <xdr:rowOff>53522</xdr:rowOff>
    </xdr:to>
    <xdr:sp macro="" textlink="">
      <xdr:nvSpPr>
        <xdr:cNvPr id="67" name="フローチャート: 判断 66">
          <a:extLst>
            <a:ext uri="{FF2B5EF4-FFF2-40B4-BE49-F238E27FC236}">
              <a16:creationId xmlns:a16="http://schemas.microsoft.com/office/drawing/2014/main" id="{DCD37F1B-78A1-4F72-A749-EAE07BC295FC}"/>
            </a:ext>
          </a:extLst>
        </xdr:cNvPr>
        <xdr:cNvSpPr/>
      </xdr:nvSpPr>
      <xdr:spPr>
        <a:xfrm>
          <a:off x="1968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116840</xdr:rowOff>
    </xdr:from>
    <xdr:to>
      <xdr:col>6</xdr:col>
      <xdr:colOff>38100</xdr:colOff>
      <xdr:row>39</xdr:row>
      <xdr:rowOff>46990</xdr:rowOff>
    </xdr:to>
    <xdr:sp macro="" textlink="">
      <xdr:nvSpPr>
        <xdr:cNvPr id="68" name="フローチャート: 判断 67">
          <a:extLst>
            <a:ext uri="{FF2B5EF4-FFF2-40B4-BE49-F238E27FC236}">
              <a16:creationId xmlns:a16="http://schemas.microsoft.com/office/drawing/2014/main" id="{729E9C93-B3E4-4560-A420-0F031F4365E5}"/>
            </a:ext>
          </a:extLst>
        </xdr:cNvPr>
        <xdr:cNvSpPr/>
      </xdr:nvSpPr>
      <xdr:spPr>
        <a:xfrm>
          <a:off x="1079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AAED7E-045D-4CB6-9EDD-7B2F86740B9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9DAAFA-E241-4C6C-99ED-675CE1013BA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FC42D9-6C63-42C4-9287-4B996705D5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9ACA5A-D4E7-4816-8B40-BA76735F4A9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222B734-EF2C-4D7F-BFD3-63B1B4CA00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41728</xdr:rowOff>
    </xdr:from>
    <xdr:to>
      <xdr:col>24</xdr:col>
      <xdr:colOff>114300</xdr:colOff>
      <xdr:row>36</xdr:row>
      <xdr:rowOff>143328</xdr:rowOff>
    </xdr:to>
    <xdr:sp macro="" textlink="">
      <xdr:nvSpPr>
        <xdr:cNvPr id="74" name="楕円 73">
          <a:extLst>
            <a:ext uri="{FF2B5EF4-FFF2-40B4-BE49-F238E27FC236}">
              <a16:creationId xmlns:a16="http://schemas.microsoft.com/office/drawing/2014/main" id="{1BB04FD3-FFFE-4FE6-A0A0-9A752DD97373}"/>
            </a:ext>
          </a:extLst>
        </xdr:cNvPr>
        <xdr:cNvSpPr/>
      </xdr:nvSpPr>
      <xdr:spPr>
        <a:xfrm>
          <a:off x="45847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64605</xdr:rowOff>
    </xdr:from>
    <xdr:ext cx="405111" cy="259045"/>
    <xdr:sp macro="" textlink="">
      <xdr:nvSpPr>
        <xdr:cNvPr id="75" name="【道路】&#10;有形固定資産減価償却率該当値テキスト">
          <a:extLst>
            <a:ext uri="{FF2B5EF4-FFF2-40B4-BE49-F238E27FC236}">
              <a16:creationId xmlns:a16="http://schemas.microsoft.com/office/drawing/2014/main" id="{18A50B69-8FC8-461A-950D-A82F907B830A}"/>
            </a:ext>
          </a:extLst>
        </xdr:cNvPr>
        <xdr:cNvSpPr txBox="1"/>
      </xdr:nvSpPr>
      <xdr:spPr>
        <a:xfrm>
          <a:off x="4673600" y="606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9072</xdr:rowOff>
    </xdr:from>
    <xdr:to>
      <xdr:col>20</xdr:col>
      <xdr:colOff>38100</xdr:colOff>
      <xdr:row>36</xdr:row>
      <xdr:rowOff>110672</xdr:rowOff>
    </xdr:to>
    <xdr:sp macro="" textlink="">
      <xdr:nvSpPr>
        <xdr:cNvPr id="76" name="楕円 75">
          <a:extLst>
            <a:ext uri="{FF2B5EF4-FFF2-40B4-BE49-F238E27FC236}">
              <a16:creationId xmlns:a16="http://schemas.microsoft.com/office/drawing/2014/main" id="{47FBB6CA-E828-42D7-BE30-6F3E7A8F86D2}"/>
            </a:ext>
          </a:extLst>
        </xdr:cNvPr>
        <xdr:cNvSpPr/>
      </xdr:nvSpPr>
      <xdr:spPr>
        <a:xfrm>
          <a:off x="3746500" y="618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59872</xdr:rowOff>
    </xdr:from>
    <xdr:to>
      <xdr:col>24</xdr:col>
      <xdr:colOff>63500</xdr:colOff>
      <xdr:row>36</xdr:row>
      <xdr:rowOff>92528</xdr:rowOff>
    </xdr:to>
    <xdr:cxnSp macro="">
      <xdr:nvCxnSpPr>
        <xdr:cNvPr id="77" name="直線コネクタ 76">
          <a:extLst>
            <a:ext uri="{FF2B5EF4-FFF2-40B4-BE49-F238E27FC236}">
              <a16:creationId xmlns:a16="http://schemas.microsoft.com/office/drawing/2014/main" id="{BFCE075D-D50B-4EFC-AEF7-6625B5257D84}"/>
            </a:ext>
          </a:extLst>
        </xdr:cNvPr>
        <xdr:cNvCxnSpPr/>
      </xdr:nvCxnSpPr>
      <xdr:spPr>
        <a:xfrm>
          <a:off x="3797300" y="62320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134801</xdr:rowOff>
    </xdr:from>
    <xdr:to>
      <xdr:col>15</xdr:col>
      <xdr:colOff>101600</xdr:colOff>
      <xdr:row>36</xdr:row>
      <xdr:rowOff>64951</xdr:rowOff>
    </xdr:to>
    <xdr:sp macro="" textlink="">
      <xdr:nvSpPr>
        <xdr:cNvPr id="78" name="楕円 77">
          <a:extLst>
            <a:ext uri="{FF2B5EF4-FFF2-40B4-BE49-F238E27FC236}">
              <a16:creationId xmlns:a16="http://schemas.microsoft.com/office/drawing/2014/main" id="{601F26D3-B658-4736-9B2C-1EC18E0F06DD}"/>
            </a:ext>
          </a:extLst>
        </xdr:cNvPr>
        <xdr:cNvSpPr/>
      </xdr:nvSpPr>
      <xdr:spPr>
        <a:xfrm>
          <a:off x="2857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14151</xdr:rowOff>
    </xdr:from>
    <xdr:to>
      <xdr:col>19</xdr:col>
      <xdr:colOff>177800</xdr:colOff>
      <xdr:row>36</xdr:row>
      <xdr:rowOff>59872</xdr:rowOff>
    </xdr:to>
    <xdr:cxnSp macro="">
      <xdr:nvCxnSpPr>
        <xdr:cNvPr id="79" name="直線コネクタ 78">
          <a:extLst>
            <a:ext uri="{FF2B5EF4-FFF2-40B4-BE49-F238E27FC236}">
              <a16:creationId xmlns:a16="http://schemas.microsoft.com/office/drawing/2014/main" id="{0CFA78C7-A053-4AD9-9B01-BCBE721139EF}"/>
            </a:ext>
          </a:extLst>
        </xdr:cNvPr>
        <xdr:cNvCxnSpPr/>
      </xdr:nvCxnSpPr>
      <xdr:spPr>
        <a:xfrm>
          <a:off x="2908300" y="618635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97246</xdr:rowOff>
    </xdr:from>
    <xdr:to>
      <xdr:col>10</xdr:col>
      <xdr:colOff>165100</xdr:colOff>
      <xdr:row>36</xdr:row>
      <xdr:rowOff>27396</xdr:rowOff>
    </xdr:to>
    <xdr:sp macro="" textlink="">
      <xdr:nvSpPr>
        <xdr:cNvPr id="80" name="楕円 79">
          <a:extLst>
            <a:ext uri="{FF2B5EF4-FFF2-40B4-BE49-F238E27FC236}">
              <a16:creationId xmlns:a16="http://schemas.microsoft.com/office/drawing/2014/main" id="{5BCB5EA7-E9DE-4166-86A2-43F26BE85B8E}"/>
            </a:ext>
          </a:extLst>
        </xdr:cNvPr>
        <xdr:cNvSpPr/>
      </xdr:nvSpPr>
      <xdr:spPr>
        <a:xfrm>
          <a:off x="1968500" y="60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148046</xdr:rowOff>
    </xdr:from>
    <xdr:to>
      <xdr:col>15</xdr:col>
      <xdr:colOff>50800</xdr:colOff>
      <xdr:row>36</xdr:row>
      <xdr:rowOff>14151</xdr:rowOff>
    </xdr:to>
    <xdr:cxnSp macro="">
      <xdr:nvCxnSpPr>
        <xdr:cNvPr id="81" name="直線コネクタ 80">
          <a:extLst>
            <a:ext uri="{FF2B5EF4-FFF2-40B4-BE49-F238E27FC236}">
              <a16:creationId xmlns:a16="http://schemas.microsoft.com/office/drawing/2014/main" id="{92DE410A-DDB4-4C18-A4A8-8F6A3CBB7A04}"/>
            </a:ext>
          </a:extLst>
        </xdr:cNvPr>
        <xdr:cNvCxnSpPr/>
      </xdr:nvCxnSpPr>
      <xdr:spPr>
        <a:xfrm>
          <a:off x="2019300" y="614879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62956</xdr:rowOff>
    </xdr:from>
    <xdr:to>
      <xdr:col>6</xdr:col>
      <xdr:colOff>38100</xdr:colOff>
      <xdr:row>35</xdr:row>
      <xdr:rowOff>164556</xdr:rowOff>
    </xdr:to>
    <xdr:sp macro="" textlink="">
      <xdr:nvSpPr>
        <xdr:cNvPr id="82" name="楕円 81">
          <a:extLst>
            <a:ext uri="{FF2B5EF4-FFF2-40B4-BE49-F238E27FC236}">
              <a16:creationId xmlns:a16="http://schemas.microsoft.com/office/drawing/2014/main" id="{B3F9AAD2-53B1-47A4-9C82-07D2B43418DB}"/>
            </a:ext>
          </a:extLst>
        </xdr:cNvPr>
        <xdr:cNvSpPr/>
      </xdr:nvSpPr>
      <xdr:spPr>
        <a:xfrm>
          <a:off x="1079500" y="606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113756</xdr:rowOff>
    </xdr:from>
    <xdr:to>
      <xdr:col>10</xdr:col>
      <xdr:colOff>114300</xdr:colOff>
      <xdr:row>35</xdr:row>
      <xdr:rowOff>148046</xdr:rowOff>
    </xdr:to>
    <xdr:cxnSp macro="">
      <xdr:nvCxnSpPr>
        <xdr:cNvPr id="83" name="直線コネクタ 82">
          <a:extLst>
            <a:ext uri="{FF2B5EF4-FFF2-40B4-BE49-F238E27FC236}">
              <a16:creationId xmlns:a16="http://schemas.microsoft.com/office/drawing/2014/main" id="{DFA6216E-140F-4964-8D96-5737367B78C7}"/>
            </a:ext>
          </a:extLst>
        </xdr:cNvPr>
        <xdr:cNvCxnSpPr/>
      </xdr:nvCxnSpPr>
      <xdr:spPr>
        <a:xfrm>
          <a:off x="1130300" y="61145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103431</xdr:rowOff>
    </xdr:from>
    <xdr:ext cx="405111" cy="259045"/>
    <xdr:sp macro="" textlink="">
      <xdr:nvSpPr>
        <xdr:cNvPr id="84" name="n_1aveValue【道路】&#10;有形固定資産減価償却率">
          <a:extLst>
            <a:ext uri="{FF2B5EF4-FFF2-40B4-BE49-F238E27FC236}">
              <a16:creationId xmlns:a16="http://schemas.microsoft.com/office/drawing/2014/main" id="{D38169AE-80AC-4867-AB81-6CAC654E2C45}"/>
            </a:ext>
          </a:extLst>
        </xdr:cNvPr>
        <xdr:cNvSpPr txBox="1"/>
      </xdr:nvSpPr>
      <xdr:spPr>
        <a:xfrm>
          <a:off x="35820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78939</xdr:rowOff>
    </xdr:from>
    <xdr:ext cx="405111" cy="259045"/>
    <xdr:sp macro="" textlink="">
      <xdr:nvSpPr>
        <xdr:cNvPr id="85" name="n_2aveValue【道路】&#10;有形固定資産減価償却率">
          <a:extLst>
            <a:ext uri="{FF2B5EF4-FFF2-40B4-BE49-F238E27FC236}">
              <a16:creationId xmlns:a16="http://schemas.microsoft.com/office/drawing/2014/main" id="{27D45272-A28E-4AB8-8B73-32ECD7D4EA38}"/>
            </a:ext>
          </a:extLst>
        </xdr:cNvPr>
        <xdr:cNvSpPr txBox="1"/>
      </xdr:nvSpPr>
      <xdr:spPr>
        <a:xfrm>
          <a:off x="2705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44649</xdr:rowOff>
    </xdr:from>
    <xdr:ext cx="405111" cy="259045"/>
    <xdr:sp macro="" textlink="">
      <xdr:nvSpPr>
        <xdr:cNvPr id="86" name="n_3aveValue【道路】&#10;有形固定資産減価償却率">
          <a:extLst>
            <a:ext uri="{FF2B5EF4-FFF2-40B4-BE49-F238E27FC236}">
              <a16:creationId xmlns:a16="http://schemas.microsoft.com/office/drawing/2014/main" id="{AB5C96EF-30EB-4262-A113-5E38B29D4D0A}"/>
            </a:ext>
          </a:extLst>
        </xdr:cNvPr>
        <xdr:cNvSpPr txBox="1"/>
      </xdr:nvSpPr>
      <xdr:spPr>
        <a:xfrm>
          <a:off x="1816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87" name="n_4aveValue【道路】&#10;有形固定資産減価償却率">
          <a:extLst>
            <a:ext uri="{FF2B5EF4-FFF2-40B4-BE49-F238E27FC236}">
              <a16:creationId xmlns:a16="http://schemas.microsoft.com/office/drawing/2014/main" id="{1E2A5352-7316-4077-B3AC-9DFAD8033E01}"/>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127199</xdr:rowOff>
    </xdr:from>
    <xdr:ext cx="405111" cy="259045"/>
    <xdr:sp macro="" textlink="">
      <xdr:nvSpPr>
        <xdr:cNvPr id="88" name="n_1mainValue【道路】&#10;有形固定資産減価償却率">
          <a:extLst>
            <a:ext uri="{FF2B5EF4-FFF2-40B4-BE49-F238E27FC236}">
              <a16:creationId xmlns:a16="http://schemas.microsoft.com/office/drawing/2014/main" id="{1C390834-BCCC-4E44-A85C-07C8B587E6CF}"/>
            </a:ext>
          </a:extLst>
        </xdr:cNvPr>
        <xdr:cNvSpPr txBox="1"/>
      </xdr:nvSpPr>
      <xdr:spPr>
        <a:xfrm>
          <a:off x="3582044" y="595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81478</xdr:rowOff>
    </xdr:from>
    <xdr:ext cx="405111" cy="259045"/>
    <xdr:sp macro="" textlink="">
      <xdr:nvSpPr>
        <xdr:cNvPr id="89" name="n_2mainValue【道路】&#10;有形固定資産減価償却率">
          <a:extLst>
            <a:ext uri="{FF2B5EF4-FFF2-40B4-BE49-F238E27FC236}">
              <a16:creationId xmlns:a16="http://schemas.microsoft.com/office/drawing/2014/main" id="{2F6714AD-6F1E-4300-A5FC-7EBFC1E30711}"/>
            </a:ext>
          </a:extLst>
        </xdr:cNvPr>
        <xdr:cNvSpPr txBox="1"/>
      </xdr:nvSpPr>
      <xdr:spPr>
        <a:xfrm>
          <a:off x="27057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43923</xdr:rowOff>
    </xdr:from>
    <xdr:ext cx="405111" cy="259045"/>
    <xdr:sp macro="" textlink="">
      <xdr:nvSpPr>
        <xdr:cNvPr id="90" name="n_3mainValue【道路】&#10;有形固定資産減価償却率">
          <a:extLst>
            <a:ext uri="{FF2B5EF4-FFF2-40B4-BE49-F238E27FC236}">
              <a16:creationId xmlns:a16="http://schemas.microsoft.com/office/drawing/2014/main" id="{79496BF8-7ACC-4789-B019-2A236142952F}"/>
            </a:ext>
          </a:extLst>
        </xdr:cNvPr>
        <xdr:cNvSpPr txBox="1"/>
      </xdr:nvSpPr>
      <xdr:spPr>
        <a:xfrm>
          <a:off x="1816744"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9633</xdr:rowOff>
    </xdr:from>
    <xdr:ext cx="405111" cy="259045"/>
    <xdr:sp macro="" textlink="">
      <xdr:nvSpPr>
        <xdr:cNvPr id="91" name="n_4mainValue【道路】&#10;有形固定資産減価償却率">
          <a:extLst>
            <a:ext uri="{FF2B5EF4-FFF2-40B4-BE49-F238E27FC236}">
              <a16:creationId xmlns:a16="http://schemas.microsoft.com/office/drawing/2014/main" id="{7D7B1AF0-DE8C-489C-AA49-52801E41529B}"/>
            </a:ext>
          </a:extLst>
        </xdr:cNvPr>
        <xdr:cNvSpPr txBox="1"/>
      </xdr:nvSpPr>
      <xdr:spPr>
        <a:xfrm>
          <a:off x="927744" y="583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B864D0F-E510-41B5-9CA6-50C047B2134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0C0CA3E-EBB0-48FE-8BD3-2F8BCB24B28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CA0984-ACC3-44E8-866D-042915E070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8EFE3A-7017-41BE-9950-0D2158D8F36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0B765A4-812E-4CC9-B142-1AF0AD64520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3AC9A49-206F-484A-B92B-C5ECB27D2F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E23BC65-9F59-49C2-8EC1-7683F24B74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75524F2-12D5-44B0-A7D8-2931A7F4231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56B9E6FB-18A3-44B9-A09B-B6AAE4D2125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C09A011-6620-42D1-8134-D5EEE946D3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531291A-A2E1-4B27-8E5D-73B8DD12182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73DC06E-A2B7-4F9B-AD4F-3C17BE4F087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6FC3A27-CC61-4CFA-B21E-27958431146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DA614F76-D978-4FCE-8CEB-521E082BF42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363C551-DD36-445C-8741-DB655D9CD93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24E74F84-C545-4D41-9164-3D9A81322E0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F447133-6D77-4DE2-B2DB-012789A6270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D95B8285-C58D-4A1A-8B81-95416046955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099F79E-66AB-472A-89E7-20D4E9359A0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2591CD82-A899-47C3-AAFA-B0CBEC209922}"/>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6FB535C-DCF2-4730-8499-52B2C1E9D4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B628B6B2-5A3D-4B71-9A62-418C3A35A19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79C63ED0-4EEB-4D0F-8F0F-A8C7A860DDD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125238</xdr:rowOff>
    </xdr:from>
    <xdr:to>
      <xdr:col>54</xdr:col>
      <xdr:colOff>189865</xdr:colOff>
      <xdr:row>42</xdr:row>
      <xdr:rowOff>17858</xdr:rowOff>
    </xdr:to>
    <xdr:cxnSp macro="">
      <xdr:nvCxnSpPr>
        <xdr:cNvPr id="115" name="直線コネクタ 114">
          <a:extLst>
            <a:ext uri="{FF2B5EF4-FFF2-40B4-BE49-F238E27FC236}">
              <a16:creationId xmlns:a16="http://schemas.microsoft.com/office/drawing/2014/main" id="{8C7A0C29-996F-4722-AEF4-185FD004D733}"/>
            </a:ext>
          </a:extLst>
        </xdr:cNvPr>
        <xdr:cNvCxnSpPr/>
      </xdr:nvCxnSpPr>
      <xdr:spPr>
        <a:xfrm flipV="1">
          <a:off x="10476865" y="5954538"/>
          <a:ext cx="0" cy="126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21685</xdr:rowOff>
    </xdr:from>
    <xdr:ext cx="534377" cy="259045"/>
    <xdr:sp macro="" textlink="">
      <xdr:nvSpPr>
        <xdr:cNvPr id="116" name="【道路】&#10;一人当たり延長最小値テキスト">
          <a:extLst>
            <a:ext uri="{FF2B5EF4-FFF2-40B4-BE49-F238E27FC236}">
              <a16:creationId xmlns:a16="http://schemas.microsoft.com/office/drawing/2014/main" id="{99B48377-6095-443A-8E2C-56BE7241C772}"/>
            </a:ext>
          </a:extLst>
        </xdr:cNvPr>
        <xdr:cNvSpPr txBox="1"/>
      </xdr:nvSpPr>
      <xdr:spPr>
        <a:xfrm>
          <a:off x="10515600" y="722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17858</xdr:rowOff>
    </xdr:from>
    <xdr:to>
      <xdr:col>55</xdr:col>
      <xdr:colOff>88900</xdr:colOff>
      <xdr:row>42</xdr:row>
      <xdr:rowOff>17858</xdr:rowOff>
    </xdr:to>
    <xdr:cxnSp macro="">
      <xdr:nvCxnSpPr>
        <xdr:cNvPr id="117" name="直線コネクタ 116">
          <a:extLst>
            <a:ext uri="{FF2B5EF4-FFF2-40B4-BE49-F238E27FC236}">
              <a16:creationId xmlns:a16="http://schemas.microsoft.com/office/drawing/2014/main" id="{3EBB69AA-4714-4775-8A74-CBB9FC2E2ECA}"/>
            </a:ext>
          </a:extLst>
        </xdr:cNvPr>
        <xdr:cNvCxnSpPr/>
      </xdr:nvCxnSpPr>
      <xdr:spPr>
        <a:xfrm>
          <a:off x="10388600" y="7218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71915</xdr:rowOff>
    </xdr:from>
    <xdr:ext cx="599010" cy="259045"/>
    <xdr:sp macro="" textlink="">
      <xdr:nvSpPr>
        <xdr:cNvPr id="118" name="【道路】&#10;一人当たり延長最大値テキスト">
          <a:extLst>
            <a:ext uri="{FF2B5EF4-FFF2-40B4-BE49-F238E27FC236}">
              <a16:creationId xmlns:a16="http://schemas.microsoft.com/office/drawing/2014/main" id="{C868EBD0-88DC-4B31-BC1C-2CAC765F29C0}"/>
            </a:ext>
          </a:extLst>
        </xdr:cNvPr>
        <xdr:cNvSpPr txBox="1"/>
      </xdr:nvSpPr>
      <xdr:spPr>
        <a:xfrm>
          <a:off x="10515600" y="572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125238</xdr:rowOff>
    </xdr:from>
    <xdr:to>
      <xdr:col>55</xdr:col>
      <xdr:colOff>88900</xdr:colOff>
      <xdr:row>34</xdr:row>
      <xdr:rowOff>125238</xdr:rowOff>
    </xdr:to>
    <xdr:cxnSp macro="">
      <xdr:nvCxnSpPr>
        <xdr:cNvPr id="119" name="直線コネクタ 118">
          <a:extLst>
            <a:ext uri="{FF2B5EF4-FFF2-40B4-BE49-F238E27FC236}">
              <a16:creationId xmlns:a16="http://schemas.microsoft.com/office/drawing/2014/main" id="{754FEE4D-F73D-47E0-9607-AD495D61B7F5}"/>
            </a:ext>
          </a:extLst>
        </xdr:cNvPr>
        <xdr:cNvCxnSpPr/>
      </xdr:nvCxnSpPr>
      <xdr:spPr>
        <a:xfrm>
          <a:off x="10388600" y="595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14243</xdr:rowOff>
    </xdr:from>
    <xdr:ext cx="534377" cy="259045"/>
    <xdr:sp macro="" textlink="">
      <xdr:nvSpPr>
        <xdr:cNvPr id="120" name="【道路】&#10;一人当たり延長平均値テキスト">
          <a:extLst>
            <a:ext uri="{FF2B5EF4-FFF2-40B4-BE49-F238E27FC236}">
              <a16:creationId xmlns:a16="http://schemas.microsoft.com/office/drawing/2014/main" id="{A6BD4B5C-F7AC-4859-8FAA-EF833BD7C2F9}"/>
            </a:ext>
          </a:extLst>
        </xdr:cNvPr>
        <xdr:cNvSpPr txBox="1"/>
      </xdr:nvSpPr>
      <xdr:spPr>
        <a:xfrm>
          <a:off x="10515600" y="6872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162816</xdr:rowOff>
    </xdr:from>
    <xdr:to>
      <xdr:col>55</xdr:col>
      <xdr:colOff>50800</xdr:colOff>
      <xdr:row>41</xdr:row>
      <xdr:rowOff>92966</xdr:rowOff>
    </xdr:to>
    <xdr:sp macro="" textlink="">
      <xdr:nvSpPr>
        <xdr:cNvPr id="121" name="フローチャート: 判断 120">
          <a:extLst>
            <a:ext uri="{FF2B5EF4-FFF2-40B4-BE49-F238E27FC236}">
              <a16:creationId xmlns:a16="http://schemas.microsoft.com/office/drawing/2014/main" id="{864BDB2B-D74B-4A84-BBCA-8108B1414393}"/>
            </a:ext>
          </a:extLst>
        </xdr:cNvPr>
        <xdr:cNvSpPr/>
      </xdr:nvSpPr>
      <xdr:spPr>
        <a:xfrm>
          <a:off x="10426700" y="702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153919</xdr:rowOff>
    </xdr:from>
    <xdr:to>
      <xdr:col>50</xdr:col>
      <xdr:colOff>165100</xdr:colOff>
      <xdr:row>41</xdr:row>
      <xdr:rowOff>84069</xdr:rowOff>
    </xdr:to>
    <xdr:sp macro="" textlink="">
      <xdr:nvSpPr>
        <xdr:cNvPr id="122" name="フローチャート: 判断 121">
          <a:extLst>
            <a:ext uri="{FF2B5EF4-FFF2-40B4-BE49-F238E27FC236}">
              <a16:creationId xmlns:a16="http://schemas.microsoft.com/office/drawing/2014/main" id="{FCA6508E-5030-487F-977F-3BED40351145}"/>
            </a:ext>
          </a:extLst>
        </xdr:cNvPr>
        <xdr:cNvSpPr/>
      </xdr:nvSpPr>
      <xdr:spPr>
        <a:xfrm>
          <a:off x="9588500" y="701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160704</xdr:rowOff>
    </xdr:from>
    <xdr:to>
      <xdr:col>46</xdr:col>
      <xdr:colOff>38100</xdr:colOff>
      <xdr:row>41</xdr:row>
      <xdr:rowOff>90854</xdr:rowOff>
    </xdr:to>
    <xdr:sp macro="" textlink="">
      <xdr:nvSpPr>
        <xdr:cNvPr id="123" name="フローチャート: 判断 122">
          <a:extLst>
            <a:ext uri="{FF2B5EF4-FFF2-40B4-BE49-F238E27FC236}">
              <a16:creationId xmlns:a16="http://schemas.microsoft.com/office/drawing/2014/main" id="{109E267C-5440-4B2F-B291-4222FC65CC43}"/>
            </a:ext>
          </a:extLst>
        </xdr:cNvPr>
        <xdr:cNvSpPr/>
      </xdr:nvSpPr>
      <xdr:spPr>
        <a:xfrm>
          <a:off x="8699500" y="70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163206</xdr:rowOff>
    </xdr:from>
    <xdr:to>
      <xdr:col>41</xdr:col>
      <xdr:colOff>101600</xdr:colOff>
      <xdr:row>41</xdr:row>
      <xdr:rowOff>93356</xdr:rowOff>
    </xdr:to>
    <xdr:sp macro="" textlink="">
      <xdr:nvSpPr>
        <xdr:cNvPr id="124" name="フローチャート: 判断 123">
          <a:extLst>
            <a:ext uri="{FF2B5EF4-FFF2-40B4-BE49-F238E27FC236}">
              <a16:creationId xmlns:a16="http://schemas.microsoft.com/office/drawing/2014/main" id="{AA463907-68B9-4A5E-8725-021D8D631085}"/>
            </a:ext>
          </a:extLst>
        </xdr:cNvPr>
        <xdr:cNvSpPr/>
      </xdr:nvSpPr>
      <xdr:spPr>
        <a:xfrm>
          <a:off x="7810500" y="702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168936</xdr:rowOff>
    </xdr:from>
    <xdr:to>
      <xdr:col>36</xdr:col>
      <xdr:colOff>165100</xdr:colOff>
      <xdr:row>41</xdr:row>
      <xdr:rowOff>99086</xdr:rowOff>
    </xdr:to>
    <xdr:sp macro="" textlink="">
      <xdr:nvSpPr>
        <xdr:cNvPr id="125" name="フローチャート: 判断 124">
          <a:extLst>
            <a:ext uri="{FF2B5EF4-FFF2-40B4-BE49-F238E27FC236}">
              <a16:creationId xmlns:a16="http://schemas.microsoft.com/office/drawing/2014/main" id="{F43EBFE9-CEF9-4ABF-812E-14C473F66DB8}"/>
            </a:ext>
          </a:extLst>
        </xdr:cNvPr>
        <xdr:cNvSpPr/>
      </xdr:nvSpPr>
      <xdr:spPr>
        <a:xfrm>
          <a:off x="6921500" y="702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94B5CF-888A-44FE-8825-C875CD66C1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1F6C17-9783-4328-8670-067610EDF7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F549712-4589-4BB5-A34A-B84FB60317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48F4EBD-4FE1-4924-B74A-02EB9778CF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50862BC-FDFE-4D26-B698-D9275463AB2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89137</xdr:rowOff>
    </xdr:from>
    <xdr:to>
      <xdr:col>55</xdr:col>
      <xdr:colOff>50800</xdr:colOff>
      <xdr:row>42</xdr:row>
      <xdr:rowOff>19287</xdr:rowOff>
    </xdr:to>
    <xdr:sp macro="" textlink="">
      <xdr:nvSpPr>
        <xdr:cNvPr id="131" name="楕円 130">
          <a:extLst>
            <a:ext uri="{FF2B5EF4-FFF2-40B4-BE49-F238E27FC236}">
              <a16:creationId xmlns:a16="http://schemas.microsoft.com/office/drawing/2014/main" id="{646339C8-8525-4D1D-A9EB-1706C503CDE8}"/>
            </a:ext>
          </a:extLst>
        </xdr:cNvPr>
        <xdr:cNvSpPr/>
      </xdr:nvSpPr>
      <xdr:spPr>
        <a:xfrm>
          <a:off x="10426700" y="711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4064</xdr:rowOff>
    </xdr:from>
    <xdr:ext cx="534377" cy="259045"/>
    <xdr:sp macro="" textlink="">
      <xdr:nvSpPr>
        <xdr:cNvPr id="132" name="【道路】&#10;一人当たり延長該当値テキスト">
          <a:extLst>
            <a:ext uri="{FF2B5EF4-FFF2-40B4-BE49-F238E27FC236}">
              <a16:creationId xmlns:a16="http://schemas.microsoft.com/office/drawing/2014/main" id="{9144A30B-5EA4-418F-9773-99D7DA3508EC}"/>
            </a:ext>
          </a:extLst>
        </xdr:cNvPr>
        <xdr:cNvSpPr txBox="1"/>
      </xdr:nvSpPr>
      <xdr:spPr>
        <a:xfrm>
          <a:off x="10515600" y="703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90959</xdr:rowOff>
    </xdr:from>
    <xdr:to>
      <xdr:col>50</xdr:col>
      <xdr:colOff>165100</xdr:colOff>
      <xdr:row>42</xdr:row>
      <xdr:rowOff>21109</xdr:rowOff>
    </xdr:to>
    <xdr:sp macro="" textlink="">
      <xdr:nvSpPr>
        <xdr:cNvPr id="133" name="楕円 132">
          <a:extLst>
            <a:ext uri="{FF2B5EF4-FFF2-40B4-BE49-F238E27FC236}">
              <a16:creationId xmlns:a16="http://schemas.microsoft.com/office/drawing/2014/main" id="{955B824D-F2C2-46F9-8466-A12F026965A0}"/>
            </a:ext>
          </a:extLst>
        </xdr:cNvPr>
        <xdr:cNvSpPr/>
      </xdr:nvSpPr>
      <xdr:spPr>
        <a:xfrm>
          <a:off x="9588500" y="71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139937</xdr:rowOff>
    </xdr:from>
    <xdr:to>
      <xdr:col>55</xdr:col>
      <xdr:colOff>0</xdr:colOff>
      <xdr:row>41</xdr:row>
      <xdr:rowOff>141759</xdr:rowOff>
    </xdr:to>
    <xdr:cxnSp macro="">
      <xdr:nvCxnSpPr>
        <xdr:cNvPr id="134" name="直線コネクタ 133">
          <a:extLst>
            <a:ext uri="{FF2B5EF4-FFF2-40B4-BE49-F238E27FC236}">
              <a16:creationId xmlns:a16="http://schemas.microsoft.com/office/drawing/2014/main" id="{510CDBB8-BC68-4768-859C-F68AD87409C8}"/>
            </a:ext>
          </a:extLst>
        </xdr:cNvPr>
        <xdr:cNvCxnSpPr/>
      </xdr:nvCxnSpPr>
      <xdr:spPr>
        <a:xfrm flipV="1">
          <a:off x="9639300" y="7169387"/>
          <a:ext cx="838200" cy="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92797</xdr:rowOff>
    </xdr:from>
    <xdr:to>
      <xdr:col>46</xdr:col>
      <xdr:colOff>38100</xdr:colOff>
      <xdr:row>42</xdr:row>
      <xdr:rowOff>22947</xdr:rowOff>
    </xdr:to>
    <xdr:sp macro="" textlink="">
      <xdr:nvSpPr>
        <xdr:cNvPr id="135" name="楕円 134">
          <a:extLst>
            <a:ext uri="{FF2B5EF4-FFF2-40B4-BE49-F238E27FC236}">
              <a16:creationId xmlns:a16="http://schemas.microsoft.com/office/drawing/2014/main" id="{07D2104F-7EED-4726-B4A9-7C272E7280B3}"/>
            </a:ext>
          </a:extLst>
        </xdr:cNvPr>
        <xdr:cNvSpPr/>
      </xdr:nvSpPr>
      <xdr:spPr>
        <a:xfrm>
          <a:off x="8699500" y="712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141759</xdr:rowOff>
    </xdr:from>
    <xdr:to>
      <xdr:col>50</xdr:col>
      <xdr:colOff>114300</xdr:colOff>
      <xdr:row>41</xdr:row>
      <xdr:rowOff>143597</xdr:rowOff>
    </xdr:to>
    <xdr:cxnSp macro="">
      <xdr:nvCxnSpPr>
        <xdr:cNvPr id="136" name="直線コネクタ 135">
          <a:extLst>
            <a:ext uri="{FF2B5EF4-FFF2-40B4-BE49-F238E27FC236}">
              <a16:creationId xmlns:a16="http://schemas.microsoft.com/office/drawing/2014/main" id="{0689F59C-556A-4FDE-95DC-9FE9E50A0375}"/>
            </a:ext>
          </a:extLst>
        </xdr:cNvPr>
        <xdr:cNvCxnSpPr/>
      </xdr:nvCxnSpPr>
      <xdr:spPr>
        <a:xfrm flipV="1">
          <a:off x="8750300" y="7171209"/>
          <a:ext cx="889000" cy="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90271</xdr:rowOff>
    </xdr:from>
    <xdr:to>
      <xdr:col>41</xdr:col>
      <xdr:colOff>101600</xdr:colOff>
      <xdr:row>42</xdr:row>
      <xdr:rowOff>20421</xdr:rowOff>
    </xdr:to>
    <xdr:sp macro="" textlink="">
      <xdr:nvSpPr>
        <xdr:cNvPr id="137" name="楕円 136">
          <a:extLst>
            <a:ext uri="{FF2B5EF4-FFF2-40B4-BE49-F238E27FC236}">
              <a16:creationId xmlns:a16="http://schemas.microsoft.com/office/drawing/2014/main" id="{7F93EDC7-25A9-428E-A65E-76F597824D5A}"/>
            </a:ext>
          </a:extLst>
        </xdr:cNvPr>
        <xdr:cNvSpPr/>
      </xdr:nvSpPr>
      <xdr:spPr>
        <a:xfrm>
          <a:off x="7810500" y="711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141071</xdr:rowOff>
    </xdr:from>
    <xdr:to>
      <xdr:col>45</xdr:col>
      <xdr:colOff>177800</xdr:colOff>
      <xdr:row>41</xdr:row>
      <xdr:rowOff>143597</xdr:rowOff>
    </xdr:to>
    <xdr:cxnSp macro="">
      <xdr:nvCxnSpPr>
        <xdr:cNvPr id="138" name="直線コネクタ 137">
          <a:extLst>
            <a:ext uri="{FF2B5EF4-FFF2-40B4-BE49-F238E27FC236}">
              <a16:creationId xmlns:a16="http://schemas.microsoft.com/office/drawing/2014/main" id="{DCCB6DAA-1099-45FA-ACF0-13A4540A0C10}"/>
            </a:ext>
          </a:extLst>
        </xdr:cNvPr>
        <xdr:cNvCxnSpPr/>
      </xdr:nvCxnSpPr>
      <xdr:spPr>
        <a:xfrm>
          <a:off x="7861300" y="7170521"/>
          <a:ext cx="88900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95502</xdr:rowOff>
    </xdr:from>
    <xdr:to>
      <xdr:col>36</xdr:col>
      <xdr:colOff>165100</xdr:colOff>
      <xdr:row>42</xdr:row>
      <xdr:rowOff>25652</xdr:rowOff>
    </xdr:to>
    <xdr:sp macro="" textlink="">
      <xdr:nvSpPr>
        <xdr:cNvPr id="139" name="楕円 138">
          <a:extLst>
            <a:ext uri="{FF2B5EF4-FFF2-40B4-BE49-F238E27FC236}">
              <a16:creationId xmlns:a16="http://schemas.microsoft.com/office/drawing/2014/main" id="{AAD69F36-3180-4CBE-B923-1D7ED9E76C16}"/>
            </a:ext>
          </a:extLst>
        </xdr:cNvPr>
        <xdr:cNvSpPr/>
      </xdr:nvSpPr>
      <xdr:spPr>
        <a:xfrm>
          <a:off x="6921500" y="712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141071</xdr:rowOff>
    </xdr:from>
    <xdr:to>
      <xdr:col>41</xdr:col>
      <xdr:colOff>50800</xdr:colOff>
      <xdr:row>41</xdr:row>
      <xdr:rowOff>146302</xdr:rowOff>
    </xdr:to>
    <xdr:cxnSp macro="">
      <xdr:nvCxnSpPr>
        <xdr:cNvPr id="140" name="直線コネクタ 139">
          <a:extLst>
            <a:ext uri="{FF2B5EF4-FFF2-40B4-BE49-F238E27FC236}">
              <a16:creationId xmlns:a16="http://schemas.microsoft.com/office/drawing/2014/main" id="{AD09DD35-C289-4338-915F-C898D08D0F9B}"/>
            </a:ext>
          </a:extLst>
        </xdr:cNvPr>
        <xdr:cNvCxnSpPr/>
      </xdr:nvCxnSpPr>
      <xdr:spPr>
        <a:xfrm flipV="1">
          <a:off x="6972300" y="7170521"/>
          <a:ext cx="889000" cy="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100596</xdr:rowOff>
    </xdr:from>
    <xdr:ext cx="534377" cy="259045"/>
    <xdr:sp macro="" textlink="">
      <xdr:nvSpPr>
        <xdr:cNvPr id="141" name="n_1aveValue【道路】&#10;一人当たり延長">
          <a:extLst>
            <a:ext uri="{FF2B5EF4-FFF2-40B4-BE49-F238E27FC236}">
              <a16:creationId xmlns:a16="http://schemas.microsoft.com/office/drawing/2014/main" id="{B58CF016-62EB-491E-8527-9D3500A5EC89}"/>
            </a:ext>
          </a:extLst>
        </xdr:cNvPr>
        <xdr:cNvSpPr txBox="1"/>
      </xdr:nvSpPr>
      <xdr:spPr>
        <a:xfrm>
          <a:off x="9359411" y="67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107381</xdr:rowOff>
    </xdr:from>
    <xdr:ext cx="534377" cy="259045"/>
    <xdr:sp macro="" textlink="">
      <xdr:nvSpPr>
        <xdr:cNvPr id="142" name="n_2aveValue【道路】&#10;一人当たり延長">
          <a:extLst>
            <a:ext uri="{FF2B5EF4-FFF2-40B4-BE49-F238E27FC236}">
              <a16:creationId xmlns:a16="http://schemas.microsoft.com/office/drawing/2014/main" id="{AA10EFBD-876A-4A40-9D07-03493998DD67}"/>
            </a:ext>
          </a:extLst>
        </xdr:cNvPr>
        <xdr:cNvSpPr txBox="1"/>
      </xdr:nvSpPr>
      <xdr:spPr>
        <a:xfrm>
          <a:off x="8483111" y="67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109883</xdr:rowOff>
    </xdr:from>
    <xdr:ext cx="534377" cy="259045"/>
    <xdr:sp macro="" textlink="">
      <xdr:nvSpPr>
        <xdr:cNvPr id="143" name="n_3aveValue【道路】&#10;一人当たり延長">
          <a:extLst>
            <a:ext uri="{FF2B5EF4-FFF2-40B4-BE49-F238E27FC236}">
              <a16:creationId xmlns:a16="http://schemas.microsoft.com/office/drawing/2014/main" id="{AD72D872-5D8C-49AD-81D2-77DC96C6A23D}"/>
            </a:ext>
          </a:extLst>
        </xdr:cNvPr>
        <xdr:cNvSpPr txBox="1"/>
      </xdr:nvSpPr>
      <xdr:spPr>
        <a:xfrm>
          <a:off x="7594111" y="67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115613</xdr:rowOff>
    </xdr:from>
    <xdr:ext cx="534377" cy="259045"/>
    <xdr:sp macro="" textlink="">
      <xdr:nvSpPr>
        <xdr:cNvPr id="144" name="n_4aveValue【道路】&#10;一人当たり延長">
          <a:extLst>
            <a:ext uri="{FF2B5EF4-FFF2-40B4-BE49-F238E27FC236}">
              <a16:creationId xmlns:a16="http://schemas.microsoft.com/office/drawing/2014/main" id="{C57475E9-57FE-44EC-975B-03A921007AA1}"/>
            </a:ext>
          </a:extLst>
        </xdr:cNvPr>
        <xdr:cNvSpPr txBox="1"/>
      </xdr:nvSpPr>
      <xdr:spPr>
        <a:xfrm>
          <a:off x="6705111" y="680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12236</xdr:rowOff>
    </xdr:from>
    <xdr:ext cx="534377" cy="259045"/>
    <xdr:sp macro="" textlink="">
      <xdr:nvSpPr>
        <xdr:cNvPr id="145" name="n_1mainValue【道路】&#10;一人当たり延長">
          <a:extLst>
            <a:ext uri="{FF2B5EF4-FFF2-40B4-BE49-F238E27FC236}">
              <a16:creationId xmlns:a16="http://schemas.microsoft.com/office/drawing/2014/main" id="{DD395A14-2FBC-4CD2-BCD8-8CD12510022C}"/>
            </a:ext>
          </a:extLst>
        </xdr:cNvPr>
        <xdr:cNvSpPr txBox="1"/>
      </xdr:nvSpPr>
      <xdr:spPr>
        <a:xfrm>
          <a:off x="9359411" y="721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14074</xdr:rowOff>
    </xdr:from>
    <xdr:ext cx="534377" cy="259045"/>
    <xdr:sp macro="" textlink="">
      <xdr:nvSpPr>
        <xdr:cNvPr id="146" name="n_2mainValue【道路】&#10;一人当たり延長">
          <a:extLst>
            <a:ext uri="{FF2B5EF4-FFF2-40B4-BE49-F238E27FC236}">
              <a16:creationId xmlns:a16="http://schemas.microsoft.com/office/drawing/2014/main" id="{1DA6212B-1F2E-4FFC-B077-3682F995562D}"/>
            </a:ext>
          </a:extLst>
        </xdr:cNvPr>
        <xdr:cNvSpPr txBox="1"/>
      </xdr:nvSpPr>
      <xdr:spPr>
        <a:xfrm>
          <a:off x="8483111" y="721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11548</xdr:rowOff>
    </xdr:from>
    <xdr:ext cx="534377" cy="259045"/>
    <xdr:sp macro="" textlink="">
      <xdr:nvSpPr>
        <xdr:cNvPr id="147" name="n_3mainValue【道路】&#10;一人当たり延長">
          <a:extLst>
            <a:ext uri="{FF2B5EF4-FFF2-40B4-BE49-F238E27FC236}">
              <a16:creationId xmlns:a16="http://schemas.microsoft.com/office/drawing/2014/main" id="{8171BDCD-B6F1-43E9-8856-8360501013EB}"/>
            </a:ext>
          </a:extLst>
        </xdr:cNvPr>
        <xdr:cNvSpPr txBox="1"/>
      </xdr:nvSpPr>
      <xdr:spPr>
        <a:xfrm>
          <a:off x="7594111" y="721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16779</xdr:rowOff>
    </xdr:from>
    <xdr:ext cx="534377" cy="259045"/>
    <xdr:sp macro="" textlink="">
      <xdr:nvSpPr>
        <xdr:cNvPr id="148" name="n_4mainValue【道路】&#10;一人当たり延長">
          <a:extLst>
            <a:ext uri="{FF2B5EF4-FFF2-40B4-BE49-F238E27FC236}">
              <a16:creationId xmlns:a16="http://schemas.microsoft.com/office/drawing/2014/main" id="{E65AA3E0-0077-4BBB-A19D-866E406EBF48}"/>
            </a:ext>
          </a:extLst>
        </xdr:cNvPr>
        <xdr:cNvSpPr txBox="1"/>
      </xdr:nvSpPr>
      <xdr:spPr>
        <a:xfrm>
          <a:off x="6705111" y="721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569F480-84F2-4E87-AF5D-1638A7A78FB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6D4BB93-9AC7-4725-81A2-4365F94D33C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5C77476-6FE6-4BFE-9447-4DCC9F5453E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987137F-5BB9-492A-84A2-8FF0A69F688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FFE4BBB-0360-4072-ABD2-FAA6BD85B3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7F7F131-FAFA-4218-8007-E5A0A5B367E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E9F45B1-D8A0-4E44-B297-9E1AD4F20BE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B5471ED-12BF-479F-8676-FD0DA116C6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D94B9BF-6FAF-4E99-BC3E-E9598C809E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BAF49FF-2A78-47FA-BFC1-F56CD497485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22E2CA3-EFE1-4288-8795-34E06A29EFC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FBD966B-EE37-49D9-B2AB-B0A8391FF18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29F9FFF-6AE5-4E8C-B27F-CE633D25935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210773A-A247-4EFF-B64A-82CC35EF41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1F7BDB0-B27D-4D4D-9775-7839537CCF9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D3D7DA5A-793C-47AF-8B5F-8E536A47273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EA8C055-AE64-4572-A353-3C4E7E9E48B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8EA7929-53E8-4840-8BFF-29E9DF015B8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14201F51-FE51-4A77-B857-BD4050CC857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2C7A107-9B88-4608-9A37-8151F4599C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23070C9-F176-4247-8745-5A0E48E4054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83B28FBC-5D3F-4A59-A5C0-D7C114CE2EA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FF064E3-0DEC-4708-8349-EAC171938BC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84A2E9C-FFA0-430D-AA9F-A72D49D9D3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B3704DA-5BD1-444E-96E1-9BD96B3BBB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65315</xdr:rowOff>
    </xdr:to>
    <xdr:cxnSp macro="">
      <xdr:nvCxnSpPr>
        <xdr:cNvPr id="174" name="直線コネクタ 173">
          <a:extLst>
            <a:ext uri="{FF2B5EF4-FFF2-40B4-BE49-F238E27FC236}">
              <a16:creationId xmlns:a16="http://schemas.microsoft.com/office/drawing/2014/main" id="{C6EAF617-9AF8-46FF-BD03-44DF458EA830}"/>
            </a:ext>
          </a:extLst>
        </xdr:cNvPr>
        <xdr:cNvCxnSpPr/>
      </xdr:nvCxnSpPr>
      <xdr:spPr>
        <a:xfrm flipV="1">
          <a:off x="4634865" y="9602833"/>
          <a:ext cx="0" cy="143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19D293A7-1587-4AFB-9E7D-8314211FB873}"/>
            </a:ext>
          </a:extLst>
        </xdr:cNvPr>
        <xdr:cNvSpPr txBox="1"/>
      </xdr:nvSpPr>
      <xdr:spPr>
        <a:xfrm>
          <a:off x="4673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76" name="直線コネクタ 175">
          <a:extLst>
            <a:ext uri="{FF2B5EF4-FFF2-40B4-BE49-F238E27FC236}">
              <a16:creationId xmlns:a16="http://schemas.microsoft.com/office/drawing/2014/main" id="{465B2769-2EFA-46F5-A3EB-1F8FB23B3952}"/>
            </a:ext>
          </a:extLst>
        </xdr:cNvPr>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D310AD1A-835B-4DD2-83AA-396B29AE9E0F}"/>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8" name="直線コネクタ 177">
          <a:extLst>
            <a:ext uri="{FF2B5EF4-FFF2-40B4-BE49-F238E27FC236}">
              <a16:creationId xmlns:a16="http://schemas.microsoft.com/office/drawing/2014/main" id="{6A359AE5-4647-4E79-AFCD-A2D006A17D0C}"/>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839F0CF9-20AA-45E3-8118-4E667B1037BD}"/>
            </a:ext>
          </a:extLst>
        </xdr:cNvPr>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0" name="フローチャート: 判断 179">
          <a:extLst>
            <a:ext uri="{FF2B5EF4-FFF2-40B4-BE49-F238E27FC236}">
              <a16:creationId xmlns:a16="http://schemas.microsoft.com/office/drawing/2014/main" id="{F69DAD00-F69F-454D-AF5D-AD8085D919D1}"/>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140244</xdr:rowOff>
    </xdr:from>
    <xdr:to>
      <xdr:col>20</xdr:col>
      <xdr:colOff>38100</xdr:colOff>
      <xdr:row>61</xdr:row>
      <xdr:rowOff>70394</xdr:rowOff>
    </xdr:to>
    <xdr:sp macro="" textlink="">
      <xdr:nvSpPr>
        <xdr:cNvPr id="181" name="フローチャート: 判断 180">
          <a:extLst>
            <a:ext uri="{FF2B5EF4-FFF2-40B4-BE49-F238E27FC236}">
              <a16:creationId xmlns:a16="http://schemas.microsoft.com/office/drawing/2014/main" id="{1486E924-538A-4B31-9DA2-C88F46D1FD5D}"/>
            </a:ext>
          </a:extLst>
        </xdr:cNvPr>
        <xdr:cNvSpPr/>
      </xdr:nvSpPr>
      <xdr:spPr>
        <a:xfrm>
          <a:off x="3746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2" name="フローチャート: 判断 181">
          <a:extLst>
            <a:ext uri="{FF2B5EF4-FFF2-40B4-BE49-F238E27FC236}">
              <a16:creationId xmlns:a16="http://schemas.microsoft.com/office/drawing/2014/main" id="{B7F687E9-BD4E-4C89-AF18-46CCC93F46C2}"/>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3" name="フローチャート: 判断 182">
          <a:extLst>
            <a:ext uri="{FF2B5EF4-FFF2-40B4-BE49-F238E27FC236}">
              <a16:creationId xmlns:a16="http://schemas.microsoft.com/office/drawing/2014/main" id="{53E0D995-64A5-49DB-BD7D-65277C686944}"/>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4" name="フローチャート: 判断 183">
          <a:extLst>
            <a:ext uri="{FF2B5EF4-FFF2-40B4-BE49-F238E27FC236}">
              <a16:creationId xmlns:a16="http://schemas.microsoft.com/office/drawing/2014/main" id="{81017F8C-305D-4A1B-B3F3-2EC84D1DF52C}"/>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545EF22-12A8-4991-A19E-26E98C191D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8C1BE10-34FB-4BC1-A154-CA13A9E034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11FC94E-57EF-4109-8FBA-C488FB475EC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2ACE217-2578-4A22-BA35-3AF245753AE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50D21FB-AC02-4A3E-AAD0-36F2BAE98C0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70031</xdr:rowOff>
    </xdr:from>
    <xdr:to>
      <xdr:col>24</xdr:col>
      <xdr:colOff>114300</xdr:colOff>
      <xdr:row>61</xdr:row>
      <xdr:rowOff>181</xdr:rowOff>
    </xdr:to>
    <xdr:sp macro="" textlink="">
      <xdr:nvSpPr>
        <xdr:cNvPr id="190" name="楕円 189">
          <a:extLst>
            <a:ext uri="{FF2B5EF4-FFF2-40B4-BE49-F238E27FC236}">
              <a16:creationId xmlns:a16="http://schemas.microsoft.com/office/drawing/2014/main" id="{5641CD95-6193-4C8B-8276-D079CC650320}"/>
            </a:ext>
          </a:extLst>
        </xdr:cNvPr>
        <xdr:cNvSpPr/>
      </xdr:nvSpPr>
      <xdr:spPr>
        <a:xfrm>
          <a:off x="4584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92908</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71508C1C-5D4A-436C-A70F-961299C34BE8}"/>
            </a:ext>
          </a:extLst>
        </xdr:cNvPr>
        <xdr:cNvSpPr txBox="1"/>
      </xdr:nvSpPr>
      <xdr:spPr>
        <a:xfrm>
          <a:off x="4673600" y="1020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87993</xdr:rowOff>
    </xdr:from>
    <xdr:to>
      <xdr:col>20</xdr:col>
      <xdr:colOff>38100</xdr:colOff>
      <xdr:row>61</xdr:row>
      <xdr:rowOff>18143</xdr:rowOff>
    </xdr:to>
    <xdr:sp macro="" textlink="">
      <xdr:nvSpPr>
        <xdr:cNvPr id="192" name="楕円 191">
          <a:extLst>
            <a:ext uri="{FF2B5EF4-FFF2-40B4-BE49-F238E27FC236}">
              <a16:creationId xmlns:a16="http://schemas.microsoft.com/office/drawing/2014/main" id="{98643100-B487-4CE9-96DF-53454AB435B7}"/>
            </a:ext>
          </a:extLst>
        </xdr:cNvPr>
        <xdr:cNvSpPr/>
      </xdr:nvSpPr>
      <xdr:spPr>
        <a:xfrm>
          <a:off x="3746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120831</xdr:rowOff>
    </xdr:from>
    <xdr:to>
      <xdr:col>24</xdr:col>
      <xdr:colOff>63500</xdr:colOff>
      <xdr:row>60</xdr:row>
      <xdr:rowOff>138793</xdr:rowOff>
    </xdr:to>
    <xdr:cxnSp macro="">
      <xdr:nvCxnSpPr>
        <xdr:cNvPr id="193" name="直線コネクタ 192">
          <a:extLst>
            <a:ext uri="{FF2B5EF4-FFF2-40B4-BE49-F238E27FC236}">
              <a16:creationId xmlns:a16="http://schemas.microsoft.com/office/drawing/2014/main" id="{0511D2F6-D9B3-4E0A-8533-F81E7EDD86E4}"/>
            </a:ext>
          </a:extLst>
        </xdr:cNvPr>
        <xdr:cNvCxnSpPr/>
      </xdr:nvCxnSpPr>
      <xdr:spPr>
        <a:xfrm flipV="1">
          <a:off x="3797300" y="1040783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32476</xdr:rowOff>
    </xdr:from>
    <xdr:to>
      <xdr:col>15</xdr:col>
      <xdr:colOff>101600</xdr:colOff>
      <xdr:row>57</xdr:row>
      <xdr:rowOff>134076</xdr:rowOff>
    </xdr:to>
    <xdr:sp macro="" textlink="">
      <xdr:nvSpPr>
        <xdr:cNvPr id="194" name="楕円 193">
          <a:extLst>
            <a:ext uri="{FF2B5EF4-FFF2-40B4-BE49-F238E27FC236}">
              <a16:creationId xmlns:a16="http://schemas.microsoft.com/office/drawing/2014/main" id="{911B70C5-A43B-4717-85BE-64770D2390B2}"/>
            </a:ext>
          </a:extLst>
        </xdr:cNvPr>
        <xdr:cNvSpPr/>
      </xdr:nvSpPr>
      <xdr:spPr>
        <a:xfrm>
          <a:off x="2857500" y="98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83276</xdr:rowOff>
    </xdr:from>
    <xdr:to>
      <xdr:col>19</xdr:col>
      <xdr:colOff>177800</xdr:colOff>
      <xdr:row>60</xdr:row>
      <xdr:rowOff>138793</xdr:rowOff>
    </xdr:to>
    <xdr:cxnSp macro="">
      <xdr:nvCxnSpPr>
        <xdr:cNvPr id="195" name="直線コネクタ 194">
          <a:extLst>
            <a:ext uri="{FF2B5EF4-FFF2-40B4-BE49-F238E27FC236}">
              <a16:creationId xmlns:a16="http://schemas.microsoft.com/office/drawing/2014/main" id="{3728EBDE-F8B9-4E26-8D0F-3EBD333403EB}"/>
            </a:ext>
          </a:extLst>
        </xdr:cNvPr>
        <xdr:cNvCxnSpPr/>
      </xdr:nvCxnSpPr>
      <xdr:spPr>
        <a:xfrm>
          <a:off x="2908300" y="9855926"/>
          <a:ext cx="889000" cy="56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47172</xdr:rowOff>
    </xdr:from>
    <xdr:to>
      <xdr:col>10</xdr:col>
      <xdr:colOff>165100</xdr:colOff>
      <xdr:row>57</xdr:row>
      <xdr:rowOff>148772</xdr:rowOff>
    </xdr:to>
    <xdr:sp macro="" textlink="">
      <xdr:nvSpPr>
        <xdr:cNvPr id="196" name="楕円 195">
          <a:extLst>
            <a:ext uri="{FF2B5EF4-FFF2-40B4-BE49-F238E27FC236}">
              <a16:creationId xmlns:a16="http://schemas.microsoft.com/office/drawing/2014/main" id="{5BE29019-FD23-491F-8EEE-C97427688C2B}"/>
            </a:ext>
          </a:extLst>
        </xdr:cNvPr>
        <xdr:cNvSpPr/>
      </xdr:nvSpPr>
      <xdr:spPr>
        <a:xfrm>
          <a:off x="1968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83276</xdr:rowOff>
    </xdr:from>
    <xdr:to>
      <xdr:col>15</xdr:col>
      <xdr:colOff>50800</xdr:colOff>
      <xdr:row>57</xdr:row>
      <xdr:rowOff>97972</xdr:rowOff>
    </xdr:to>
    <xdr:cxnSp macro="">
      <xdr:nvCxnSpPr>
        <xdr:cNvPr id="197" name="直線コネクタ 196">
          <a:extLst>
            <a:ext uri="{FF2B5EF4-FFF2-40B4-BE49-F238E27FC236}">
              <a16:creationId xmlns:a16="http://schemas.microsoft.com/office/drawing/2014/main" id="{34B5FC3F-5949-4167-ADE7-EC6E9DDDF6CF}"/>
            </a:ext>
          </a:extLst>
        </xdr:cNvPr>
        <xdr:cNvCxnSpPr/>
      </xdr:nvCxnSpPr>
      <xdr:spPr>
        <a:xfrm flipV="1">
          <a:off x="2019300" y="98559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8" name="楕円 197">
          <a:extLst>
            <a:ext uri="{FF2B5EF4-FFF2-40B4-BE49-F238E27FC236}">
              <a16:creationId xmlns:a16="http://schemas.microsoft.com/office/drawing/2014/main" id="{F2D3229C-2ACC-45A7-B013-5591C793EE1C}"/>
            </a:ext>
          </a:extLst>
        </xdr:cNvPr>
        <xdr:cNvSpPr/>
      </xdr:nvSpPr>
      <xdr:spPr>
        <a:xfrm>
          <a:off x="1079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97972</xdr:rowOff>
    </xdr:from>
    <xdr:to>
      <xdr:col>10</xdr:col>
      <xdr:colOff>114300</xdr:colOff>
      <xdr:row>58</xdr:row>
      <xdr:rowOff>57150</xdr:rowOff>
    </xdr:to>
    <xdr:cxnSp macro="">
      <xdr:nvCxnSpPr>
        <xdr:cNvPr id="199" name="直線コネクタ 198">
          <a:extLst>
            <a:ext uri="{FF2B5EF4-FFF2-40B4-BE49-F238E27FC236}">
              <a16:creationId xmlns:a16="http://schemas.microsoft.com/office/drawing/2014/main" id="{69CF538F-109F-4EC4-8321-A515471F3DC9}"/>
            </a:ext>
          </a:extLst>
        </xdr:cNvPr>
        <xdr:cNvCxnSpPr/>
      </xdr:nvCxnSpPr>
      <xdr:spPr>
        <a:xfrm flipV="1">
          <a:off x="1130300" y="987062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61521</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BEF378DD-3C5D-4769-B98A-562183B7E761}"/>
            </a:ext>
          </a:extLst>
        </xdr:cNvPr>
        <xdr:cNvSpPr txBox="1"/>
      </xdr:nvSpPr>
      <xdr:spPr>
        <a:xfrm>
          <a:off x="35820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9CC890D1-9AF4-4446-A2AE-5693902B8291}"/>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EBCD8FF9-07A0-4EC7-A481-E4447FAC4622}"/>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EEFEF277-FB41-4955-831B-41D3AE7D5821}"/>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34670</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9497945A-1B77-4ADC-BCC8-608CA8480A0A}"/>
            </a:ext>
          </a:extLst>
        </xdr:cNvPr>
        <xdr:cNvSpPr txBox="1"/>
      </xdr:nvSpPr>
      <xdr:spPr>
        <a:xfrm>
          <a:off x="35820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150603</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EBA300E6-C272-4FC4-A5BC-D903990962F5}"/>
            </a:ext>
          </a:extLst>
        </xdr:cNvPr>
        <xdr:cNvSpPr txBox="1"/>
      </xdr:nvSpPr>
      <xdr:spPr>
        <a:xfrm>
          <a:off x="2705744" y="958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165299</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7047D0CB-8C78-4F30-920F-4343685093F2}"/>
            </a:ext>
          </a:extLst>
        </xdr:cNvPr>
        <xdr:cNvSpPr txBox="1"/>
      </xdr:nvSpPr>
      <xdr:spPr>
        <a:xfrm>
          <a:off x="18167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F1771F71-B1F6-4690-B704-DDE00AD85E4D}"/>
            </a:ext>
          </a:extLst>
        </xdr:cNvPr>
        <xdr:cNvSpPr txBox="1"/>
      </xdr:nvSpPr>
      <xdr:spPr>
        <a:xfrm>
          <a:off x="927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71BE5A9-5F4F-4F46-BF5B-6E4196C793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C261F19-309F-4BA1-BC1C-7219DF8AE8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AC2B834-58E6-45A6-9E2D-AEC90D5EF7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64A29FC-68A6-408B-95EA-63217BE227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8322BBB-9985-4ABA-A5D9-BED2B167EA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9BF13B6-10BA-4EB2-AA99-9DEA3DD4814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514CDF9-E223-4426-9025-EF07B79BF1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D22AF99-91D6-4E23-BF2B-4536F4D4420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86CA5F4-B9EC-43BF-AA35-F3C8455715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1F0EE2E-79F4-495A-8A76-AC6A375D886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EFA08D40-7E97-49A4-8939-943F2BC4C20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B11AA8A6-CF63-4B80-9799-055E7DE155C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EA5C8A5B-1759-4CB5-8C57-61FCAE642F7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ABDA0262-CF43-4C21-B1E5-0951B10A4EDC}"/>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07EC4740-75C1-4D23-B905-7E5E095B521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16EBFDEB-A76E-4D58-8449-BB0C24EA8F5D}"/>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1C133671-9FA9-4304-8082-C8914B71FF0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D9538255-428D-4D11-A668-91DE4D900468}"/>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2B60E0D-10BB-46B3-8032-5384C4F22B7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53F225BD-E82C-4FDF-AFEF-0D98EFA665A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47E9051B-EE28-464A-BB9A-F1CB1BAEA0A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46193</xdr:rowOff>
    </xdr:from>
    <xdr:to>
      <xdr:col>54</xdr:col>
      <xdr:colOff>189865</xdr:colOff>
      <xdr:row>63</xdr:row>
      <xdr:rowOff>169890</xdr:rowOff>
    </xdr:to>
    <xdr:cxnSp macro="">
      <xdr:nvCxnSpPr>
        <xdr:cNvPr id="229" name="直線コネクタ 228">
          <a:extLst>
            <a:ext uri="{FF2B5EF4-FFF2-40B4-BE49-F238E27FC236}">
              <a16:creationId xmlns:a16="http://schemas.microsoft.com/office/drawing/2014/main" id="{7E8087B8-FE81-422A-9BC8-DD28FEA2CBB3}"/>
            </a:ext>
          </a:extLst>
        </xdr:cNvPr>
        <xdr:cNvCxnSpPr/>
      </xdr:nvCxnSpPr>
      <xdr:spPr>
        <a:xfrm flipV="1">
          <a:off x="10476865" y="9475943"/>
          <a:ext cx="0" cy="1495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2267</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08DA00B-0D68-4F8F-A041-74F410B96672}"/>
            </a:ext>
          </a:extLst>
        </xdr:cNvPr>
        <xdr:cNvSpPr txBox="1"/>
      </xdr:nvSpPr>
      <xdr:spPr>
        <a:xfrm>
          <a:off x="10515600" y="109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169890</xdr:rowOff>
    </xdr:from>
    <xdr:to>
      <xdr:col>55</xdr:col>
      <xdr:colOff>88900</xdr:colOff>
      <xdr:row>63</xdr:row>
      <xdr:rowOff>169890</xdr:rowOff>
    </xdr:to>
    <xdr:cxnSp macro="">
      <xdr:nvCxnSpPr>
        <xdr:cNvPr id="231" name="直線コネクタ 230">
          <a:extLst>
            <a:ext uri="{FF2B5EF4-FFF2-40B4-BE49-F238E27FC236}">
              <a16:creationId xmlns:a16="http://schemas.microsoft.com/office/drawing/2014/main" id="{A67C5C07-360F-4A5A-91BB-6D0BAAA4CE5B}"/>
            </a:ext>
          </a:extLst>
        </xdr:cNvPr>
        <xdr:cNvCxnSpPr/>
      </xdr:nvCxnSpPr>
      <xdr:spPr>
        <a:xfrm>
          <a:off x="10388600" y="1097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164320</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DEA21AB-AE47-43D4-A566-509CBD0B6489}"/>
            </a:ext>
          </a:extLst>
        </xdr:cNvPr>
        <xdr:cNvSpPr txBox="1"/>
      </xdr:nvSpPr>
      <xdr:spPr>
        <a:xfrm>
          <a:off x="10515600" y="9251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46193</xdr:rowOff>
    </xdr:from>
    <xdr:to>
      <xdr:col>55</xdr:col>
      <xdr:colOff>88900</xdr:colOff>
      <xdr:row>55</xdr:row>
      <xdr:rowOff>46193</xdr:rowOff>
    </xdr:to>
    <xdr:cxnSp macro="">
      <xdr:nvCxnSpPr>
        <xdr:cNvPr id="233" name="直線コネクタ 232">
          <a:extLst>
            <a:ext uri="{FF2B5EF4-FFF2-40B4-BE49-F238E27FC236}">
              <a16:creationId xmlns:a16="http://schemas.microsoft.com/office/drawing/2014/main" id="{27F0EFF9-4FFA-442D-9482-BEF6980B82CC}"/>
            </a:ext>
          </a:extLst>
        </xdr:cNvPr>
        <xdr:cNvCxnSpPr/>
      </xdr:nvCxnSpPr>
      <xdr:spPr>
        <a:xfrm>
          <a:off x="10388600" y="9475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33317</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500D3430-0403-4503-ACE0-43D976369E02}"/>
            </a:ext>
          </a:extLst>
        </xdr:cNvPr>
        <xdr:cNvSpPr txBox="1"/>
      </xdr:nvSpPr>
      <xdr:spPr>
        <a:xfrm>
          <a:off x="10515600" y="104917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10440</xdr:rowOff>
    </xdr:from>
    <xdr:to>
      <xdr:col>55</xdr:col>
      <xdr:colOff>50800</xdr:colOff>
      <xdr:row>62</xdr:row>
      <xdr:rowOff>112040</xdr:rowOff>
    </xdr:to>
    <xdr:sp macro="" textlink="">
      <xdr:nvSpPr>
        <xdr:cNvPr id="235" name="フローチャート: 判断 234">
          <a:extLst>
            <a:ext uri="{FF2B5EF4-FFF2-40B4-BE49-F238E27FC236}">
              <a16:creationId xmlns:a16="http://schemas.microsoft.com/office/drawing/2014/main" id="{71BC0B3B-71D2-4A0F-BE7D-974F232E9C9D}"/>
            </a:ext>
          </a:extLst>
        </xdr:cNvPr>
        <xdr:cNvSpPr/>
      </xdr:nvSpPr>
      <xdr:spPr>
        <a:xfrm>
          <a:off x="10426700" y="1064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18297</xdr:rowOff>
    </xdr:from>
    <xdr:to>
      <xdr:col>50</xdr:col>
      <xdr:colOff>165100</xdr:colOff>
      <xdr:row>62</xdr:row>
      <xdr:rowOff>119897</xdr:rowOff>
    </xdr:to>
    <xdr:sp macro="" textlink="">
      <xdr:nvSpPr>
        <xdr:cNvPr id="236" name="フローチャート: 判断 235">
          <a:extLst>
            <a:ext uri="{FF2B5EF4-FFF2-40B4-BE49-F238E27FC236}">
              <a16:creationId xmlns:a16="http://schemas.microsoft.com/office/drawing/2014/main" id="{F87984C1-EA81-4F07-BC87-C552013C618C}"/>
            </a:ext>
          </a:extLst>
        </xdr:cNvPr>
        <xdr:cNvSpPr/>
      </xdr:nvSpPr>
      <xdr:spPr>
        <a:xfrm>
          <a:off x="9588500" y="1064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30001</xdr:rowOff>
    </xdr:from>
    <xdr:to>
      <xdr:col>46</xdr:col>
      <xdr:colOff>38100</xdr:colOff>
      <xdr:row>62</xdr:row>
      <xdr:rowOff>131601</xdr:rowOff>
    </xdr:to>
    <xdr:sp macro="" textlink="">
      <xdr:nvSpPr>
        <xdr:cNvPr id="237" name="フローチャート: 判断 236">
          <a:extLst>
            <a:ext uri="{FF2B5EF4-FFF2-40B4-BE49-F238E27FC236}">
              <a16:creationId xmlns:a16="http://schemas.microsoft.com/office/drawing/2014/main" id="{DE0CE29B-955B-41A7-B367-58486E1CF06D}"/>
            </a:ext>
          </a:extLst>
        </xdr:cNvPr>
        <xdr:cNvSpPr/>
      </xdr:nvSpPr>
      <xdr:spPr>
        <a:xfrm>
          <a:off x="8699500" y="106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38253</xdr:rowOff>
    </xdr:from>
    <xdr:to>
      <xdr:col>41</xdr:col>
      <xdr:colOff>101600</xdr:colOff>
      <xdr:row>62</xdr:row>
      <xdr:rowOff>139853</xdr:rowOff>
    </xdr:to>
    <xdr:sp macro="" textlink="">
      <xdr:nvSpPr>
        <xdr:cNvPr id="238" name="フローチャート: 判断 237">
          <a:extLst>
            <a:ext uri="{FF2B5EF4-FFF2-40B4-BE49-F238E27FC236}">
              <a16:creationId xmlns:a16="http://schemas.microsoft.com/office/drawing/2014/main" id="{E2FBAA1A-0CC9-4C82-9550-015FF469030E}"/>
            </a:ext>
          </a:extLst>
        </xdr:cNvPr>
        <xdr:cNvSpPr/>
      </xdr:nvSpPr>
      <xdr:spPr>
        <a:xfrm>
          <a:off x="7810500" y="1066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8763</xdr:rowOff>
    </xdr:from>
    <xdr:to>
      <xdr:col>36</xdr:col>
      <xdr:colOff>165100</xdr:colOff>
      <xdr:row>62</xdr:row>
      <xdr:rowOff>110363</xdr:rowOff>
    </xdr:to>
    <xdr:sp macro="" textlink="">
      <xdr:nvSpPr>
        <xdr:cNvPr id="239" name="フローチャート: 判断 238">
          <a:extLst>
            <a:ext uri="{FF2B5EF4-FFF2-40B4-BE49-F238E27FC236}">
              <a16:creationId xmlns:a16="http://schemas.microsoft.com/office/drawing/2014/main" id="{2014715B-40E7-4B37-BF5A-D9CA40758924}"/>
            </a:ext>
          </a:extLst>
        </xdr:cNvPr>
        <xdr:cNvSpPr/>
      </xdr:nvSpPr>
      <xdr:spPr>
        <a:xfrm>
          <a:off x="6921500" y="1063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C12316E-CD27-4166-AFC2-89766845DA0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5ACF175-0AB7-42E7-8C3C-845709AC101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1E6BD7B-21AA-453C-96AF-4988E2EC289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C5540FE-8739-4F2E-8667-9371458376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29BD7F-F4CD-4E49-AA52-B3E9665806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165801</xdr:rowOff>
    </xdr:from>
    <xdr:to>
      <xdr:col>55</xdr:col>
      <xdr:colOff>50800</xdr:colOff>
      <xdr:row>63</xdr:row>
      <xdr:rowOff>95951</xdr:rowOff>
    </xdr:to>
    <xdr:sp macro="" textlink="">
      <xdr:nvSpPr>
        <xdr:cNvPr id="245" name="楕円 244">
          <a:extLst>
            <a:ext uri="{FF2B5EF4-FFF2-40B4-BE49-F238E27FC236}">
              <a16:creationId xmlns:a16="http://schemas.microsoft.com/office/drawing/2014/main" id="{9C4DA54F-3155-4502-B333-A9021D87982A}"/>
            </a:ext>
          </a:extLst>
        </xdr:cNvPr>
        <xdr:cNvSpPr/>
      </xdr:nvSpPr>
      <xdr:spPr>
        <a:xfrm>
          <a:off x="10426700" y="1079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80728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D13ACD58-E21E-4E3F-9A38-5477267C2114}"/>
            </a:ext>
          </a:extLst>
        </xdr:cNvPr>
        <xdr:cNvSpPr txBox="1"/>
      </xdr:nvSpPr>
      <xdr:spPr>
        <a:xfrm>
          <a:off x="10515600" y="1071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3244</xdr:rowOff>
    </xdr:from>
    <xdr:to>
      <xdr:col>50</xdr:col>
      <xdr:colOff>165100</xdr:colOff>
      <xdr:row>63</xdr:row>
      <xdr:rowOff>104844</xdr:rowOff>
    </xdr:to>
    <xdr:sp macro="" textlink="">
      <xdr:nvSpPr>
        <xdr:cNvPr id="247" name="楕円 246">
          <a:extLst>
            <a:ext uri="{FF2B5EF4-FFF2-40B4-BE49-F238E27FC236}">
              <a16:creationId xmlns:a16="http://schemas.microsoft.com/office/drawing/2014/main" id="{C129140B-B7D9-47A8-9DFF-300E87FE8B77}"/>
            </a:ext>
          </a:extLst>
        </xdr:cNvPr>
        <xdr:cNvSpPr/>
      </xdr:nvSpPr>
      <xdr:spPr>
        <a:xfrm>
          <a:off x="9588500" y="108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45151</xdr:rowOff>
    </xdr:from>
    <xdr:to>
      <xdr:col>55</xdr:col>
      <xdr:colOff>0</xdr:colOff>
      <xdr:row>63</xdr:row>
      <xdr:rowOff>54044</xdr:rowOff>
    </xdr:to>
    <xdr:cxnSp macro="">
      <xdr:nvCxnSpPr>
        <xdr:cNvPr id="248" name="直線コネクタ 247">
          <a:extLst>
            <a:ext uri="{FF2B5EF4-FFF2-40B4-BE49-F238E27FC236}">
              <a16:creationId xmlns:a16="http://schemas.microsoft.com/office/drawing/2014/main" id="{806F2D62-FA9F-48C8-BA37-4D80D91F46AA}"/>
            </a:ext>
          </a:extLst>
        </xdr:cNvPr>
        <xdr:cNvCxnSpPr/>
      </xdr:nvCxnSpPr>
      <xdr:spPr>
        <a:xfrm flipV="1">
          <a:off x="9639300" y="10846501"/>
          <a:ext cx="8382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84272</xdr:rowOff>
    </xdr:from>
    <xdr:to>
      <xdr:col>46</xdr:col>
      <xdr:colOff>38100</xdr:colOff>
      <xdr:row>64</xdr:row>
      <xdr:rowOff>14422</xdr:rowOff>
    </xdr:to>
    <xdr:sp macro="" textlink="">
      <xdr:nvSpPr>
        <xdr:cNvPr id="249" name="楕円 248">
          <a:extLst>
            <a:ext uri="{FF2B5EF4-FFF2-40B4-BE49-F238E27FC236}">
              <a16:creationId xmlns:a16="http://schemas.microsoft.com/office/drawing/2014/main" id="{C78744DD-FAED-44A4-85AC-B0CED57B4CA5}"/>
            </a:ext>
          </a:extLst>
        </xdr:cNvPr>
        <xdr:cNvSpPr/>
      </xdr:nvSpPr>
      <xdr:spPr>
        <a:xfrm>
          <a:off x="8699500" y="1088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54044</xdr:rowOff>
    </xdr:from>
    <xdr:to>
      <xdr:col>50</xdr:col>
      <xdr:colOff>114300</xdr:colOff>
      <xdr:row>63</xdr:row>
      <xdr:rowOff>135072</xdr:rowOff>
    </xdr:to>
    <xdr:cxnSp macro="">
      <xdr:nvCxnSpPr>
        <xdr:cNvPr id="250" name="直線コネクタ 249">
          <a:extLst>
            <a:ext uri="{FF2B5EF4-FFF2-40B4-BE49-F238E27FC236}">
              <a16:creationId xmlns:a16="http://schemas.microsoft.com/office/drawing/2014/main" id="{F43A6F5D-91B1-4ED5-AEFE-7607FB1007AA}"/>
            </a:ext>
          </a:extLst>
        </xdr:cNvPr>
        <xdr:cNvCxnSpPr/>
      </xdr:nvCxnSpPr>
      <xdr:spPr>
        <a:xfrm flipV="1">
          <a:off x="8750300" y="10855394"/>
          <a:ext cx="889000" cy="8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81926</xdr:rowOff>
    </xdr:from>
    <xdr:to>
      <xdr:col>41</xdr:col>
      <xdr:colOff>101600</xdr:colOff>
      <xdr:row>64</xdr:row>
      <xdr:rowOff>12076</xdr:rowOff>
    </xdr:to>
    <xdr:sp macro="" textlink="">
      <xdr:nvSpPr>
        <xdr:cNvPr id="251" name="楕円 250">
          <a:extLst>
            <a:ext uri="{FF2B5EF4-FFF2-40B4-BE49-F238E27FC236}">
              <a16:creationId xmlns:a16="http://schemas.microsoft.com/office/drawing/2014/main" id="{F8F92627-5BB2-4F68-9B28-DC295362572B}"/>
            </a:ext>
          </a:extLst>
        </xdr:cNvPr>
        <xdr:cNvSpPr/>
      </xdr:nvSpPr>
      <xdr:spPr>
        <a:xfrm>
          <a:off x="7810500" y="108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132726</xdr:rowOff>
    </xdr:from>
    <xdr:to>
      <xdr:col>45</xdr:col>
      <xdr:colOff>177800</xdr:colOff>
      <xdr:row>63</xdr:row>
      <xdr:rowOff>135072</xdr:rowOff>
    </xdr:to>
    <xdr:cxnSp macro="">
      <xdr:nvCxnSpPr>
        <xdr:cNvPr id="252" name="直線コネクタ 251">
          <a:extLst>
            <a:ext uri="{FF2B5EF4-FFF2-40B4-BE49-F238E27FC236}">
              <a16:creationId xmlns:a16="http://schemas.microsoft.com/office/drawing/2014/main" id="{101190DA-0532-4EE7-9089-61C7EAA4BDA7}"/>
            </a:ext>
          </a:extLst>
        </xdr:cNvPr>
        <xdr:cNvCxnSpPr/>
      </xdr:nvCxnSpPr>
      <xdr:spPr>
        <a:xfrm>
          <a:off x="7861300" y="10934076"/>
          <a:ext cx="889000" cy="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93683</xdr:rowOff>
    </xdr:from>
    <xdr:to>
      <xdr:col>36</xdr:col>
      <xdr:colOff>165100</xdr:colOff>
      <xdr:row>64</xdr:row>
      <xdr:rowOff>23833</xdr:rowOff>
    </xdr:to>
    <xdr:sp macro="" textlink="">
      <xdr:nvSpPr>
        <xdr:cNvPr id="253" name="楕円 252">
          <a:extLst>
            <a:ext uri="{FF2B5EF4-FFF2-40B4-BE49-F238E27FC236}">
              <a16:creationId xmlns:a16="http://schemas.microsoft.com/office/drawing/2014/main" id="{90E2C3AA-07E1-45EC-8CB6-174CAFAEF94B}"/>
            </a:ext>
          </a:extLst>
        </xdr:cNvPr>
        <xdr:cNvSpPr/>
      </xdr:nvSpPr>
      <xdr:spPr>
        <a:xfrm>
          <a:off x="6921500" y="108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132726</xdr:rowOff>
    </xdr:from>
    <xdr:to>
      <xdr:col>41</xdr:col>
      <xdr:colOff>50800</xdr:colOff>
      <xdr:row>63</xdr:row>
      <xdr:rowOff>144483</xdr:rowOff>
    </xdr:to>
    <xdr:cxnSp macro="">
      <xdr:nvCxnSpPr>
        <xdr:cNvPr id="254" name="直線コネクタ 253">
          <a:extLst>
            <a:ext uri="{FF2B5EF4-FFF2-40B4-BE49-F238E27FC236}">
              <a16:creationId xmlns:a16="http://schemas.microsoft.com/office/drawing/2014/main" id="{13A7E3BA-8E4B-4C25-BC4E-6E2752F0AB43}"/>
            </a:ext>
          </a:extLst>
        </xdr:cNvPr>
        <xdr:cNvCxnSpPr/>
      </xdr:nvCxnSpPr>
      <xdr:spPr>
        <a:xfrm flipV="1">
          <a:off x="6972300" y="10934076"/>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136424</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7B3E1AD9-EA95-46A8-AF6D-C3FD0869B6BE}"/>
            </a:ext>
          </a:extLst>
        </xdr:cNvPr>
        <xdr:cNvSpPr txBox="1"/>
      </xdr:nvSpPr>
      <xdr:spPr>
        <a:xfrm>
          <a:off x="9281505" y="104234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148128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E91E25B5-F5C2-4FB9-A5C4-F2B40C64DC87}"/>
            </a:ext>
          </a:extLst>
        </xdr:cNvPr>
        <xdr:cNvSpPr txBox="1"/>
      </xdr:nvSpPr>
      <xdr:spPr>
        <a:xfrm>
          <a:off x="8405205" y="10435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156380</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43D0498-B77E-4A45-A3BC-CA51DF24C546}"/>
            </a:ext>
          </a:extLst>
        </xdr:cNvPr>
        <xdr:cNvSpPr txBox="1"/>
      </xdr:nvSpPr>
      <xdr:spPr>
        <a:xfrm>
          <a:off x="7516205" y="104433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126890</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50B42B8D-9E6D-48A8-A878-09417B7695A2}"/>
            </a:ext>
          </a:extLst>
        </xdr:cNvPr>
        <xdr:cNvSpPr txBox="1"/>
      </xdr:nvSpPr>
      <xdr:spPr>
        <a:xfrm>
          <a:off x="6627205" y="10413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95971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62158807-2931-452B-9900-DB32623B0DEF}"/>
            </a:ext>
          </a:extLst>
        </xdr:cNvPr>
        <xdr:cNvSpPr txBox="1"/>
      </xdr:nvSpPr>
      <xdr:spPr>
        <a:xfrm>
          <a:off x="9327095" y="10897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5549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CC31770D-53CC-404D-AF79-AE70A53FFEC6}"/>
            </a:ext>
          </a:extLst>
        </xdr:cNvPr>
        <xdr:cNvSpPr txBox="1"/>
      </xdr:nvSpPr>
      <xdr:spPr>
        <a:xfrm>
          <a:off x="8450795" y="1097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3203</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A1E20D89-0C85-47C2-A285-BDAFAAA04F80}"/>
            </a:ext>
          </a:extLst>
        </xdr:cNvPr>
        <xdr:cNvSpPr txBox="1"/>
      </xdr:nvSpPr>
      <xdr:spPr>
        <a:xfrm>
          <a:off x="7561795" y="1097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14960</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AB6A175-8708-43D6-9CB9-D0F10DDAC203}"/>
            </a:ext>
          </a:extLst>
        </xdr:cNvPr>
        <xdr:cNvSpPr txBox="1"/>
      </xdr:nvSpPr>
      <xdr:spPr>
        <a:xfrm>
          <a:off x="6672795" y="1098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67EF31E-C1A8-44F2-8CA6-D2C0F42ACD2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6E33BA3-D26B-4212-A679-BBF2FCA4FCC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53E4B93-7096-4C18-8810-CDA337FC8B1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A7C5EF7-718E-4B0A-B4DB-2524FE67F8F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AC0D0C9-F8B5-4F17-B0F1-47731235FA7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6F9D5F9-C9A9-41AC-8AC0-2C1218D5019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8A86864-741B-4E8F-8878-83A41AD2DC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18EC6B2-4389-4E01-9632-BF2BBB5992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A79BBC7-BCBD-416E-B5DA-C5915C1FDA9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EC34B59-315E-49D5-A1C1-10C65C73D4B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7EE56A2-FEA2-47B4-9574-AA6624E027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D34001B4-D580-462D-B5AA-2E3D6196E6E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13919B82-BFC9-440E-B6AA-8FD378A936C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26F7BDF6-4F9F-4EC8-8934-22DDCD89659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C8F0834-DDA1-48B2-A792-299E097F3FB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266D633-08E7-4FD6-AF0D-F7E14F659A6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AD6AD17-375A-4B6B-AE47-9D3A4EBB312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7CD171-25D3-4ADB-B60F-DD75950471A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06615AB-6EB1-46AC-9411-4CDCE1D450C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29FCBA3F-828D-4310-8BDE-99FF97EE554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4259BFDC-73D9-489C-BE24-AC7DE149ACB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B64DE69-F955-4F34-9B43-605F1480B55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DA46AB9-4582-4321-BE0C-11CF4B451BA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D18133C-AE8F-4AA2-ACCC-BAA52BE06EB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D9E9252-C122-4E76-9876-9964B2EFE6E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154032</xdr:rowOff>
    </xdr:to>
    <xdr:cxnSp macro="">
      <xdr:nvCxnSpPr>
        <xdr:cNvPr id="288" name="直線コネクタ 287">
          <a:extLst>
            <a:ext uri="{FF2B5EF4-FFF2-40B4-BE49-F238E27FC236}">
              <a16:creationId xmlns:a16="http://schemas.microsoft.com/office/drawing/2014/main" id="{10F8E025-5013-4088-9F34-4530DB1E29E3}"/>
            </a:ext>
          </a:extLst>
        </xdr:cNvPr>
        <xdr:cNvCxnSpPr/>
      </xdr:nvCxnSpPr>
      <xdr:spPr>
        <a:xfrm flipV="1">
          <a:off x="4634865" y="13316494"/>
          <a:ext cx="0" cy="1582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157859</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06013F5-7F88-402C-9DD1-3B57F33AF014}"/>
            </a:ext>
          </a:extLst>
        </xdr:cNvPr>
        <xdr:cNvSpPr txBox="1"/>
      </xdr:nvSpPr>
      <xdr:spPr>
        <a:xfrm>
          <a:off x="4673600" y="1490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154032</xdr:rowOff>
    </xdr:from>
    <xdr:to>
      <xdr:col>24</xdr:col>
      <xdr:colOff>152400</xdr:colOff>
      <xdr:row>86</xdr:row>
      <xdr:rowOff>154032</xdr:rowOff>
    </xdr:to>
    <xdr:cxnSp macro="">
      <xdr:nvCxnSpPr>
        <xdr:cNvPr id="290" name="直線コネクタ 289">
          <a:extLst>
            <a:ext uri="{FF2B5EF4-FFF2-40B4-BE49-F238E27FC236}">
              <a16:creationId xmlns:a16="http://schemas.microsoft.com/office/drawing/2014/main" id="{B0655007-0B1A-4FB9-B13A-B5BB83862B82}"/>
            </a:ext>
          </a:extLst>
        </xdr:cNvPr>
        <xdr:cNvCxnSpPr/>
      </xdr:nvCxnSpPr>
      <xdr:spPr>
        <a:xfrm>
          <a:off x="4546600" y="1489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10DD81C8-A47F-42A0-B929-1928BD0A5C89}"/>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92" name="直線コネクタ 291">
          <a:extLst>
            <a:ext uri="{FF2B5EF4-FFF2-40B4-BE49-F238E27FC236}">
              <a16:creationId xmlns:a16="http://schemas.microsoft.com/office/drawing/2014/main" id="{9B3C5273-A417-418D-A651-469E7620A961}"/>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150240</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4E88923-3DEE-4770-8AB9-FBF1FD8F06D1}"/>
            </a:ext>
          </a:extLst>
        </xdr:cNvPr>
        <xdr:cNvSpPr txBox="1"/>
      </xdr:nvSpPr>
      <xdr:spPr>
        <a:xfrm>
          <a:off x="4673600" y="1420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294" name="フローチャート: 判断 293">
          <a:extLst>
            <a:ext uri="{FF2B5EF4-FFF2-40B4-BE49-F238E27FC236}">
              <a16:creationId xmlns:a16="http://schemas.microsoft.com/office/drawing/2014/main" id="{96184587-DEA4-4610-8EF2-0E1ECE987FA5}"/>
            </a:ext>
          </a:extLst>
        </xdr:cNvPr>
        <xdr:cNvSpPr/>
      </xdr:nvSpPr>
      <xdr:spPr>
        <a:xfrm>
          <a:off x="4584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160382</xdr:rowOff>
    </xdr:from>
    <xdr:to>
      <xdr:col>20</xdr:col>
      <xdr:colOff>38100</xdr:colOff>
      <xdr:row>83</xdr:row>
      <xdr:rowOff>90532</xdr:rowOff>
    </xdr:to>
    <xdr:sp macro="" textlink="">
      <xdr:nvSpPr>
        <xdr:cNvPr id="295" name="フローチャート: 判断 294">
          <a:extLst>
            <a:ext uri="{FF2B5EF4-FFF2-40B4-BE49-F238E27FC236}">
              <a16:creationId xmlns:a16="http://schemas.microsoft.com/office/drawing/2014/main" id="{2045FCD0-F01F-4846-A9B9-C76BC3BC37B1}"/>
            </a:ext>
          </a:extLst>
        </xdr:cNvPr>
        <xdr:cNvSpPr/>
      </xdr:nvSpPr>
      <xdr:spPr>
        <a:xfrm>
          <a:off x="3746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6" name="フローチャート: 判断 295">
          <a:extLst>
            <a:ext uri="{FF2B5EF4-FFF2-40B4-BE49-F238E27FC236}">
              <a16:creationId xmlns:a16="http://schemas.microsoft.com/office/drawing/2014/main" id="{EBF3AD0D-E81D-467A-BBA7-D3F77C9F28D5}"/>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153851</xdr:rowOff>
    </xdr:from>
    <xdr:to>
      <xdr:col>10</xdr:col>
      <xdr:colOff>165100</xdr:colOff>
      <xdr:row>83</xdr:row>
      <xdr:rowOff>84001</xdr:rowOff>
    </xdr:to>
    <xdr:sp macro="" textlink="">
      <xdr:nvSpPr>
        <xdr:cNvPr id="297" name="フローチャート: 判断 296">
          <a:extLst>
            <a:ext uri="{FF2B5EF4-FFF2-40B4-BE49-F238E27FC236}">
              <a16:creationId xmlns:a16="http://schemas.microsoft.com/office/drawing/2014/main" id="{C73CB833-A483-496C-BD9F-7A3A46CD38DF}"/>
            </a:ext>
          </a:extLst>
        </xdr:cNvPr>
        <xdr:cNvSpPr/>
      </xdr:nvSpPr>
      <xdr:spPr>
        <a:xfrm>
          <a:off x="1968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129358</xdr:rowOff>
    </xdr:from>
    <xdr:to>
      <xdr:col>6</xdr:col>
      <xdr:colOff>38100</xdr:colOff>
      <xdr:row>83</xdr:row>
      <xdr:rowOff>59508</xdr:rowOff>
    </xdr:to>
    <xdr:sp macro="" textlink="">
      <xdr:nvSpPr>
        <xdr:cNvPr id="298" name="フローチャート: 判断 297">
          <a:extLst>
            <a:ext uri="{FF2B5EF4-FFF2-40B4-BE49-F238E27FC236}">
              <a16:creationId xmlns:a16="http://schemas.microsoft.com/office/drawing/2014/main" id="{D89CC058-F9CC-481B-8274-6FA8DBBA9C59}"/>
            </a:ext>
          </a:extLst>
        </xdr:cNvPr>
        <xdr:cNvSpPr/>
      </xdr:nvSpPr>
      <xdr:spPr>
        <a:xfrm>
          <a:off x="1079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428F205-80B2-4747-A1EC-EA1F3102F5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B37B66A-AA48-4B2A-9DDF-3D95515D8F9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1D20539-D119-4A6C-83AE-9963D5EA1B8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22D4B6-D1BD-481E-8716-46D3DD265F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5731BCE-2A25-4A84-8E29-146E409325C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85271</xdr:rowOff>
    </xdr:from>
    <xdr:to>
      <xdr:col>24</xdr:col>
      <xdr:colOff>114300</xdr:colOff>
      <xdr:row>82</xdr:row>
      <xdr:rowOff>15421</xdr:rowOff>
    </xdr:to>
    <xdr:sp macro="" textlink="">
      <xdr:nvSpPr>
        <xdr:cNvPr id="304" name="楕円 303">
          <a:extLst>
            <a:ext uri="{FF2B5EF4-FFF2-40B4-BE49-F238E27FC236}">
              <a16:creationId xmlns:a16="http://schemas.microsoft.com/office/drawing/2014/main" id="{D855E874-C3B7-41BF-A6ED-C3B958736434}"/>
            </a:ext>
          </a:extLst>
        </xdr:cNvPr>
        <xdr:cNvSpPr/>
      </xdr:nvSpPr>
      <xdr:spPr>
        <a:xfrm>
          <a:off x="45847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108148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28CEFB9-BF24-4BB3-8291-5C67BEC32103}"/>
            </a:ext>
          </a:extLst>
        </xdr:cNvPr>
        <xdr:cNvSpPr txBox="1"/>
      </xdr:nvSpPr>
      <xdr:spPr>
        <a:xfrm>
          <a:off x="4673600" y="13824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77107</xdr:rowOff>
    </xdr:from>
    <xdr:to>
      <xdr:col>20</xdr:col>
      <xdr:colOff>38100</xdr:colOff>
      <xdr:row>82</xdr:row>
      <xdr:rowOff>7257</xdr:rowOff>
    </xdr:to>
    <xdr:sp macro="" textlink="">
      <xdr:nvSpPr>
        <xdr:cNvPr id="306" name="楕円 305">
          <a:extLst>
            <a:ext uri="{FF2B5EF4-FFF2-40B4-BE49-F238E27FC236}">
              <a16:creationId xmlns:a16="http://schemas.microsoft.com/office/drawing/2014/main" id="{73191461-BFA4-4EF5-AF7E-35463B5C54C9}"/>
            </a:ext>
          </a:extLst>
        </xdr:cNvPr>
        <xdr:cNvSpPr/>
      </xdr:nvSpPr>
      <xdr:spPr>
        <a:xfrm>
          <a:off x="3746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127907</xdr:rowOff>
    </xdr:from>
    <xdr:to>
      <xdr:col>24</xdr:col>
      <xdr:colOff>63500</xdr:colOff>
      <xdr:row>81</xdr:row>
      <xdr:rowOff>136071</xdr:rowOff>
    </xdr:to>
    <xdr:cxnSp macro="">
      <xdr:nvCxnSpPr>
        <xdr:cNvPr id="307" name="直線コネクタ 306">
          <a:extLst>
            <a:ext uri="{FF2B5EF4-FFF2-40B4-BE49-F238E27FC236}">
              <a16:creationId xmlns:a16="http://schemas.microsoft.com/office/drawing/2014/main" id="{15DCD16B-0BDD-48D5-B73D-AB5060DFEB92}"/>
            </a:ext>
          </a:extLst>
        </xdr:cNvPr>
        <xdr:cNvCxnSpPr/>
      </xdr:nvCxnSpPr>
      <xdr:spPr>
        <a:xfrm>
          <a:off x="3797300" y="1401535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75474</xdr:rowOff>
    </xdr:from>
    <xdr:to>
      <xdr:col>15</xdr:col>
      <xdr:colOff>101600</xdr:colOff>
      <xdr:row>82</xdr:row>
      <xdr:rowOff>5624</xdr:rowOff>
    </xdr:to>
    <xdr:sp macro="" textlink="">
      <xdr:nvSpPr>
        <xdr:cNvPr id="308" name="楕円 307">
          <a:extLst>
            <a:ext uri="{FF2B5EF4-FFF2-40B4-BE49-F238E27FC236}">
              <a16:creationId xmlns:a16="http://schemas.microsoft.com/office/drawing/2014/main" id="{F3B96127-0539-4212-A8A7-29F6D57F21AD}"/>
            </a:ext>
          </a:extLst>
        </xdr:cNvPr>
        <xdr:cNvSpPr/>
      </xdr:nvSpPr>
      <xdr:spPr>
        <a:xfrm>
          <a:off x="2857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126274</xdr:rowOff>
    </xdr:from>
    <xdr:to>
      <xdr:col>19</xdr:col>
      <xdr:colOff>177800</xdr:colOff>
      <xdr:row>81</xdr:row>
      <xdr:rowOff>127907</xdr:rowOff>
    </xdr:to>
    <xdr:cxnSp macro="">
      <xdr:nvCxnSpPr>
        <xdr:cNvPr id="309" name="直線コネクタ 308">
          <a:extLst>
            <a:ext uri="{FF2B5EF4-FFF2-40B4-BE49-F238E27FC236}">
              <a16:creationId xmlns:a16="http://schemas.microsoft.com/office/drawing/2014/main" id="{FAB665F7-4047-407B-A5E0-79A8FCC5CD51}"/>
            </a:ext>
          </a:extLst>
        </xdr:cNvPr>
        <xdr:cNvCxnSpPr/>
      </xdr:nvCxnSpPr>
      <xdr:spPr>
        <a:xfrm>
          <a:off x="2908300" y="1401372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26488</xdr:rowOff>
    </xdr:from>
    <xdr:to>
      <xdr:col>10</xdr:col>
      <xdr:colOff>165100</xdr:colOff>
      <xdr:row>81</xdr:row>
      <xdr:rowOff>128088</xdr:rowOff>
    </xdr:to>
    <xdr:sp macro="" textlink="">
      <xdr:nvSpPr>
        <xdr:cNvPr id="310" name="楕円 309">
          <a:extLst>
            <a:ext uri="{FF2B5EF4-FFF2-40B4-BE49-F238E27FC236}">
              <a16:creationId xmlns:a16="http://schemas.microsoft.com/office/drawing/2014/main" id="{7D934E93-31B5-4306-B9AD-3DF98662D2F8}"/>
            </a:ext>
          </a:extLst>
        </xdr:cNvPr>
        <xdr:cNvSpPr/>
      </xdr:nvSpPr>
      <xdr:spPr>
        <a:xfrm>
          <a:off x="1968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77288</xdr:rowOff>
    </xdr:from>
    <xdr:to>
      <xdr:col>15</xdr:col>
      <xdr:colOff>50800</xdr:colOff>
      <xdr:row>81</xdr:row>
      <xdr:rowOff>126274</xdr:rowOff>
    </xdr:to>
    <xdr:cxnSp macro="">
      <xdr:nvCxnSpPr>
        <xdr:cNvPr id="311" name="直線コネクタ 310">
          <a:extLst>
            <a:ext uri="{FF2B5EF4-FFF2-40B4-BE49-F238E27FC236}">
              <a16:creationId xmlns:a16="http://schemas.microsoft.com/office/drawing/2014/main" id="{06010E76-B1B4-44C3-9E79-AB48E7A9FA05}"/>
            </a:ext>
          </a:extLst>
        </xdr:cNvPr>
        <xdr:cNvCxnSpPr/>
      </xdr:nvCxnSpPr>
      <xdr:spPr>
        <a:xfrm>
          <a:off x="2019300" y="139647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312" name="楕円 311">
          <a:extLst>
            <a:ext uri="{FF2B5EF4-FFF2-40B4-BE49-F238E27FC236}">
              <a16:creationId xmlns:a16="http://schemas.microsoft.com/office/drawing/2014/main" id="{E40FC779-383A-419F-8079-2D069F7DC723}"/>
            </a:ext>
          </a:extLst>
        </xdr:cNvPr>
        <xdr:cNvSpPr/>
      </xdr:nvSpPr>
      <xdr:spPr>
        <a:xfrm>
          <a:off x="1079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77288</xdr:rowOff>
    </xdr:to>
    <xdr:cxnSp macro="">
      <xdr:nvCxnSpPr>
        <xdr:cNvPr id="313" name="直線コネクタ 312">
          <a:extLst>
            <a:ext uri="{FF2B5EF4-FFF2-40B4-BE49-F238E27FC236}">
              <a16:creationId xmlns:a16="http://schemas.microsoft.com/office/drawing/2014/main" id="{7416BDAA-6A41-4055-9095-14EB450762A7}"/>
            </a:ext>
          </a:extLst>
        </xdr:cNvPr>
        <xdr:cNvCxnSpPr/>
      </xdr:nvCxnSpPr>
      <xdr:spPr>
        <a:xfrm>
          <a:off x="1130300" y="1391412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81659</xdr:rowOff>
    </xdr:from>
    <xdr:ext cx="405111" cy="259045"/>
    <xdr:sp macro="" textlink="">
      <xdr:nvSpPr>
        <xdr:cNvPr id="314" name="n_1aveValue【公営住宅】&#10;有形固定資産減価償却率">
          <a:extLst>
            <a:ext uri="{FF2B5EF4-FFF2-40B4-BE49-F238E27FC236}">
              <a16:creationId xmlns:a16="http://schemas.microsoft.com/office/drawing/2014/main" id="{87DA4FBC-65EB-435C-BE0B-C0D424AEEA46}"/>
            </a:ext>
          </a:extLst>
        </xdr:cNvPr>
        <xdr:cNvSpPr txBox="1"/>
      </xdr:nvSpPr>
      <xdr:spPr>
        <a:xfrm>
          <a:off x="35820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5" name="n_2aveValue【公営住宅】&#10;有形固定資産減価償却率">
          <a:extLst>
            <a:ext uri="{FF2B5EF4-FFF2-40B4-BE49-F238E27FC236}">
              <a16:creationId xmlns:a16="http://schemas.microsoft.com/office/drawing/2014/main" id="{838639C0-625B-4D0A-94AF-703B127FF691}"/>
            </a:ext>
          </a:extLst>
        </xdr:cNvPr>
        <xdr:cNvSpPr txBox="1"/>
      </xdr:nvSpPr>
      <xdr:spPr>
        <a:xfrm>
          <a:off x="2705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75128</xdr:rowOff>
    </xdr:from>
    <xdr:ext cx="405111" cy="259045"/>
    <xdr:sp macro="" textlink="">
      <xdr:nvSpPr>
        <xdr:cNvPr id="316" name="n_3aveValue【公営住宅】&#10;有形固定資産減価償却率">
          <a:extLst>
            <a:ext uri="{FF2B5EF4-FFF2-40B4-BE49-F238E27FC236}">
              <a16:creationId xmlns:a16="http://schemas.microsoft.com/office/drawing/2014/main" id="{23F48C5C-61B4-4520-9CB8-569ABED44074}"/>
            </a:ext>
          </a:extLst>
        </xdr:cNvPr>
        <xdr:cNvSpPr txBox="1"/>
      </xdr:nvSpPr>
      <xdr:spPr>
        <a:xfrm>
          <a:off x="1816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50635</xdr:rowOff>
    </xdr:from>
    <xdr:ext cx="405111" cy="259045"/>
    <xdr:sp macro="" textlink="">
      <xdr:nvSpPr>
        <xdr:cNvPr id="317" name="n_4aveValue【公営住宅】&#10;有形固定資産減価償却率">
          <a:extLst>
            <a:ext uri="{FF2B5EF4-FFF2-40B4-BE49-F238E27FC236}">
              <a16:creationId xmlns:a16="http://schemas.microsoft.com/office/drawing/2014/main" id="{24BACC57-9C31-438F-A7C3-FF53A3000E7F}"/>
            </a:ext>
          </a:extLst>
        </xdr:cNvPr>
        <xdr:cNvSpPr txBox="1"/>
      </xdr:nvSpPr>
      <xdr:spPr>
        <a:xfrm>
          <a:off x="927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23784</xdr:rowOff>
    </xdr:from>
    <xdr:ext cx="405111" cy="259045"/>
    <xdr:sp macro="" textlink="">
      <xdr:nvSpPr>
        <xdr:cNvPr id="318" name="n_1mainValue【公営住宅】&#10;有形固定資産減価償却率">
          <a:extLst>
            <a:ext uri="{FF2B5EF4-FFF2-40B4-BE49-F238E27FC236}">
              <a16:creationId xmlns:a16="http://schemas.microsoft.com/office/drawing/2014/main" id="{5905C826-621F-4BF4-BFA4-0E5A13F334E6}"/>
            </a:ext>
          </a:extLst>
        </xdr:cNvPr>
        <xdr:cNvSpPr txBox="1"/>
      </xdr:nvSpPr>
      <xdr:spPr>
        <a:xfrm>
          <a:off x="35820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22151</xdr:rowOff>
    </xdr:from>
    <xdr:ext cx="405111" cy="259045"/>
    <xdr:sp macro="" textlink="">
      <xdr:nvSpPr>
        <xdr:cNvPr id="319" name="n_2mainValue【公営住宅】&#10;有形固定資産減価償却率">
          <a:extLst>
            <a:ext uri="{FF2B5EF4-FFF2-40B4-BE49-F238E27FC236}">
              <a16:creationId xmlns:a16="http://schemas.microsoft.com/office/drawing/2014/main" id="{4773C0E6-6772-4A67-8641-CDB8DEEA7E66}"/>
            </a:ext>
          </a:extLst>
        </xdr:cNvPr>
        <xdr:cNvSpPr txBox="1"/>
      </xdr:nvSpPr>
      <xdr:spPr>
        <a:xfrm>
          <a:off x="270574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320" name="n_3mainValue【公営住宅】&#10;有形固定資産減価償却率">
          <a:extLst>
            <a:ext uri="{FF2B5EF4-FFF2-40B4-BE49-F238E27FC236}">
              <a16:creationId xmlns:a16="http://schemas.microsoft.com/office/drawing/2014/main" id="{E2ABB12A-7874-45DF-9F69-65EB17178F27}"/>
            </a:ext>
          </a:extLst>
        </xdr:cNvPr>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21" name="n_4mainValue【公営住宅】&#10;有形固定資産減価償却率">
          <a:extLst>
            <a:ext uri="{FF2B5EF4-FFF2-40B4-BE49-F238E27FC236}">
              <a16:creationId xmlns:a16="http://schemas.microsoft.com/office/drawing/2014/main" id="{A9F23985-2394-48A6-949A-E8231596F447}"/>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B8C9E3D-429B-459F-8321-F7D502AE39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DFA6C7-E29F-4503-944A-CAFE5C0021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BAAE927-C63B-4A39-A635-F0A15CAA48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9B8F3B7-08AD-4F72-9A2A-F134A0AE62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3A1DFB7-E43E-42BF-8BD0-029997CA6C5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3800E91-F15A-4E32-9BBC-FB506CACAF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87668D3-5A44-4E99-A02A-603D57E38E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7679B62-A8BB-4492-87A9-F15784D87F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ED622DB-ECDB-47C0-98B5-7ECC72F97D3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D69A404-EB0A-4126-81EA-816373F6A37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6DCBDF22-AB00-49F7-9F5B-A72D05C30DB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CDD520F5-B146-4010-869E-A12C41CFBA9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C554A14-C5C4-4850-9BFE-4B8C0C142C7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C5AB30E9-CF69-44E5-8069-D376D324067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5480CA7-9874-4684-8C4D-73FFF38D5C7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2002BBF1-F06B-4A8A-B221-4170D49D8A4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BBE28DA-6036-487F-AC65-622F9F39003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4A6D24B-C004-4FE2-AA62-370A09E59AD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372A9F0-08CF-4C2F-A984-AAE097B3FF6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7A727882-721E-4A3A-A88F-93DB4F0EBF9F}"/>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DAACC1A-047F-4743-B1A6-760E4C2C1DB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B72A13BD-D939-49EE-A693-7E75F61AFEF5}"/>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924E52F-1C60-4647-9822-883432CE034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EDA4E48-70BB-4B29-92C5-2FDD7B0CFC6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D3BF26D-A7A7-418A-9399-482CC5710B2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40821</xdr:rowOff>
    </xdr:from>
    <xdr:to>
      <xdr:col>54</xdr:col>
      <xdr:colOff>189865</xdr:colOff>
      <xdr:row>86</xdr:row>
      <xdr:rowOff>150005</xdr:rowOff>
    </xdr:to>
    <xdr:cxnSp macro="">
      <xdr:nvCxnSpPr>
        <xdr:cNvPr id="347" name="直線コネクタ 346">
          <a:extLst>
            <a:ext uri="{FF2B5EF4-FFF2-40B4-BE49-F238E27FC236}">
              <a16:creationId xmlns:a16="http://schemas.microsoft.com/office/drawing/2014/main" id="{03312BD8-E252-488B-85A6-154B98539151}"/>
            </a:ext>
          </a:extLst>
        </xdr:cNvPr>
        <xdr:cNvCxnSpPr/>
      </xdr:nvCxnSpPr>
      <xdr:spPr>
        <a:xfrm flipV="1">
          <a:off x="10476865" y="13413921"/>
          <a:ext cx="0" cy="148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153832</xdr:rowOff>
    </xdr:from>
    <xdr:ext cx="469744" cy="259045"/>
    <xdr:sp macro="" textlink="">
      <xdr:nvSpPr>
        <xdr:cNvPr id="348" name="【公営住宅】&#10;一人当たり面積最小値テキスト">
          <a:extLst>
            <a:ext uri="{FF2B5EF4-FFF2-40B4-BE49-F238E27FC236}">
              <a16:creationId xmlns:a16="http://schemas.microsoft.com/office/drawing/2014/main" id="{E9099E22-16BC-4F40-A7AF-218FE605484B}"/>
            </a:ext>
          </a:extLst>
        </xdr:cNvPr>
        <xdr:cNvSpPr txBox="1"/>
      </xdr:nvSpPr>
      <xdr:spPr>
        <a:xfrm>
          <a:off x="10515600" y="14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150005</xdr:rowOff>
    </xdr:from>
    <xdr:to>
      <xdr:col>55</xdr:col>
      <xdr:colOff>88900</xdr:colOff>
      <xdr:row>86</xdr:row>
      <xdr:rowOff>150005</xdr:rowOff>
    </xdr:to>
    <xdr:cxnSp macro="">
      <xdr:nvCxnSpPr>
        <xdr:cNvPr id="349" name="直線コネクタ 348">
          <a:extLst>
            <a:ext uri="{FF2B5EF4-FFF2-40B4-BE49-F238E27FC236}">
              <a16:creationId xmlns:a16="http://schemas.microsoft.com/office/drawing/2014/main" id="{ACB7575E-0AFA-498C-88E3-BC67F52FDE16}"/>
            </a:ext>
          </a:extLst>
        </xdr:cNvPr>
        <xdr:cNvCxnSpPr/>
      </xdr:nvCxnSpPr>
      <xdr:spPr>
        <a:xfrm>
          <a:off x="10388600" y="1489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158948</xdr:rowOff>
    </xdr:from>
    <xdr:ext cx="534377" cy="259045"/>
    <xdr:sp macro="" textlink="">
      <xdr:nvSpPr>
        <xdr:cNvPr id="350" name="【公営住宅】&#10;一人当たり面積最大値テキスト">
          <a:extLst>
            <a:ext uri="{FF2B5EF4-FFF2-40B4-BE49-F238E27FC236}">
              <a16:creationId xmlns:a16="http://schemas.microsoft.com/office/drawing/2014/main" id="{2F553D20-1D81-4049-9D5E-6825B59BC395}"/>
            </a:ext>
          </a:extLst>
        </xdr:cNvPr>
        <xdr:cNvSpPr txBox="1"/>
      </xdr:nvSpPr>
      <xdr:spPr>
        <a:xfrm>
          <a:off x="10515600" y="1318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40821</xdr:rowOff>
    </xdr:from>
    <xdr:to>
      <xdr:col>55</xdr:col>
      <xdr:colOff>88900</xdr:colOff>
      <xdr:row>78</xdr:row>
      <xdr:rowOff>40821</xdr:rowOff>
    </xdr:to>
    <xdr:cxnSp macro="">
      <xdr:nvCxnSpPr>
        <xdr:cNvPr id="351" name="直線コネクタ 350">
          <a:extLst>
            <a:ext uri="{FF2B5EF4-FFF2-40B4-BE49-F238E27FC236}">
              <a16:creationId xmlns:a16="http://schemas.microsoft.com/office/drawing/2014/main" id="{2B97CDD6-AC4F-4F50-A406-7BD616BDE45E}"/>
            </a:ext>
          </a:extLst>
        </xdr:cNvPr>
        <xdr:cNvCxnSpPr/>
      </xdr:nvCxnSpPr>
      <xdr:spPr>
        <a:xfrm>
          <a:off x="10388600" y="1341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132532</xdr:rowOff>
    </xdr:from>
    <xdr:ext cx="469744" cy="259045"/>
    <xdr:sp macro="" textlink="">
      <xdr:nvSpPr>
        <xdr:cNvPr id="352" name="【公営住宅】&#10;一人当たり面積平均値テキスト">
          <a:extLst>
            <a:ext uri="{FF2B5EF4-FFF2-40B4-BE49-F238E27FC236}">
              <a16:creationId xmlns:a16="http://schemas.microsoft.com/office/drawing/2014/main" id="{3F65CE3E-4BE6-4DEA-9F1F-590F8A3011CF}"/>
            </a:ext>
          </a:extLst>
        </xdr:cNvPr>
        <xdr:cNvSpPr txBox="1"/>
      </xdr:nvSpPr>
      <xdr:spPr>
        <a:xfrm>
          <a:off x="10515600" y="1419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109655</xdr:rowOff>
    </xdr:from>
    <xdr:to>
      <xdr:col>55</xdr:col>
      <xdr:colOff>50800</xdr:colOff>
      <xdr:row>84</xdr:row>
      <xdr:rowOff>39805</xdr:rowOff>
    </xdr:to>
    <xdr:sp macro="" textlink="">
      <xdr:nvSpPr>
        <xdr:cNvPr id="353" name="フローチャート: 判断 352">
          <a:extLst>
            <a:ext uri="{FF2B5EF4-FFF2-40B4-BE49-F238E27FC236}">
              <a16:creationId xmlns:a16="http://schemas.microsoft.com/office/drawing/2014/main" id="{8C5657EE-9B9C-4860-A30A-91826603348D}"/>
            </a:ext>
          </a:extLst>
        </xdr:cNvPr>
        <xdr:cNvSpPr/>
      </xdr:nvSpPr>
      <xdr:spPr>
        <a:xfrm>
          <a:off x="10426700" y="1434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121086</xdr:rowOff>
    </xdr:from>
    <xdr:to>
      <xdr:col>50</xdr:col>
      <xdr:colOff>165100</xdr:colOff>
      <xdr:row>84</xdr:row>
      <xdr:rowOff>51236</xdr:rowOff>
    </xdr:to>
    <xdr:sp macro="" textlink="">
      <xdr:nvSpPr>
        <xdr:cNvPr id="354" name="フローチャート: 判断 353">
          <a:extLst>
            <a:ext uri="{FF2B5EF4-FFF2-40B4-BE49-F238E27FC236}">
              <a16:creationId xmlns:a16="http://schemas.microsoft.com/office/drawing/2014/main" id="{E328EB4A-7EDB-428D-A610-6F15CC0E297C}"/>
            </a:ext>
          </a:extLst>
        </xdr:cNvPr>
        <xdr:cNvSpPr/>
      </xdr:nvSpPr>
      <xdr:spPr>
        <a:xfrm>
          <a:off x="9588500" y="1435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137632</xdr:rowOff>
    </xdr:from>
    <xdr:to>
      <xdr:col>46</xdr:col>
      <xdr:colOff>38100</xdr:colOff>
      <xdr:row>84</xdr:row>
      <xdr:rowOff>67782</xdr:rowOff>
    </xdr:to>
    <xdr:sp macro="" textlink="">
      <xdr:nvSpPr>
        <xdr:cNvPr id="355" name="フローチャート: 判断 354">
          <a:extLst>
            <a:ext uri="{FF2B5EF4-FFF2-40B4-BE49-F238E27FC236}">
              <a16:creationId xmlns:a16="http://schemas.microsoft.com/office/drawing/2014/main" id="{3C1ABE1A-C6BA-4C14-901A-B42B2449470D}"/>
            </a:ext>
          </a:extLst>
        </xdr:cNvPr>
        <xdr:cNvSpPr/>
      </xdr:nvSpPr>
      <xdr:spPr>
        <a:xfrm>
          <a:off x="8699500" y="1436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109438</xdr:rowOff>
    </xdr:from>
    <xdr:to>
      <xdr:col>41</xdr:col>
      <xdr:colOff>101600</xdr:colOff>
      <xdr:row>84</xdr:row>
      <xdr:rowOff>39588</xdr:rowOff>
    </xdr:to>
    <xdr:sp macro="" textlink="">
      <xdr:nvSpPr>
        <xdr:cNvPr id="356" name="フローチャート: 判断 355">
          <a:extLst>
            <a:ext uri="{FF2B5EF4-FFF2-40B4-BE49-F238E27FC236}">
              <a16:creationId xmlns:a16="http://schemas.microsoft.com/office/drawing/2014/main" id="{18174A3E-3CB6-4B4A-AF66-700CE592927B}"/>
            </a:ext>
          </a:extLst>
        </xdr:cNvPr>
        <xdr:cNvSpPr/>
      </xdr:nvSpPr>
      <xdr:spPr>
        <a:xfrm>
          <a:off x="7810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111288</xdr:rowOff>
    </xdr:from>
    <xdr:to>
      <xdr:col>36</xdr:col>
      <xdr:colOff>165100</xdr:colOff>
      <xdr:row>84</xdr:row>
      <xdr:rowOff>41438</xdr:rowOff>
    </xdr:to>
    <xdr:sp macro="" textlink="">
      <xdr:nvSpPr>
        <xdr:cNvPr id="357" name="フローチャート: 判断 356">
          <a:extLst>
            <a:ext uri="{FF2B5EF4-FFF2-40B4-BE49-F238E27FC236}">
              <a16:creationId xmlns:a16="http://schemas.microsoft.com/office/drawing/2014/main" id="{95B531C0-55B4-4C36-9E3D-F4A6EB758580}"/>
            </a:ext>
          </a:extLst>
        </xdr:cNvPr>
        <xdr:cNvSpPr/>
      </xdr:nvSpPr>
      <xdr:spPr>
        <a:xfrm>
          <a:off x="6921500" y="1434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EA2581F-D5FB-481D-A4AD-413EA53710D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4B9A1E3-466A-43CD-AF38-3CA243E3B32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C22C35C-2706-4238-AE5B-FC99034DB6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79B6616-16B9-49B1-94C2-F137294F85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D24CD72-16C1-4CD8-996A-894295334D0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23005</xdr:rowOff>
    </xdr:from>
    <xdr:to>
      <xdr:col>55</xdr:col>
      <xdr:colOff>50800</xdr:colOff>
      <xdr:row>86</xdr:row>
      <xdr:rowOff>124605</xdr:rowOff>
    </xdr:to>
    <xdr:sp macro="" textlink="">
      <xdr:nvSpPr>
        <xdr:cNvPr id="363" name="楕円 362">
          <a:extLst>
            <a:ext uri="{FF2B5EF4-FFF2-40B4-BE49-F238E27FC236}">
              <a16:creationId xmlns:a16="http://schemas.microsoft.com/office/drawing/2014/main" id="{E0FC2A6C-CF74-411C-86E0-4F94FA7AEF73}"/>
            </a:ext>
          </a:extLst>
        </xdr:cNvPr>
        <xdr:cNvSpPr/>
      </xdr:nvSpPr>
      <xdr:spPr>
        <a:xfrm>
          <a:off x="10426700" y="147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109382</xdr:rowOff>
    </xdr:from>
    <xdr:ext cx="469744" cy="259045"/>
    <xdr:sp macro="" textlink="">
      <xdr:nvSpPr>
        <xdr:cNvPr id="364" name="【公営住宅】&#10;一人当たり面積該当値テキスト">
          <a:extLst>
            <a:ext uri="{FF2B5EF4-FFF2-40B4-BE49-F238E27FC236}">
              <a16:creationId xmlns:a16="http://schemas.microsoft.com/office/drawing/2014/main" id="{0DAA895B-2C7B-4FDD-941D-3F90D9CA6A9E}"/>
            </a:ext>
          </a:extLst>
        </xdr:cNvPr>
        <xdr:cNvSpPr txBox="1"/>
      </xdr:nvSpPr>
      <xdr:spPr>
        <a:xfrm>
          <a:off x="10515600" y="1468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25509</xdr:rowOff>
    </xdr:from>
    <xdr:to>
      <xdr:col>50</xdr:col>
      <xdr:colOff>165100</xdr:colOff>
      <xdr:row>86</xdr:row>
      <xdr:rowOff>127109</xdr:rowOff>
    </xdr:to>
    <xdr:sp macro="" textlink="">
      <xdr:nvSpPr>
        <xdr:cNvPr id="365" name="楕円 364">
          <a:extLst>
            <a:ext uri="{FF2B5EF4-FFF2-40B4-BE49-F238E27FC236}">
              <a16:creationId xmlns:a16="http://schemas.microsoft.com/office/drawing/2014/main" id="{433607E4-8D2E-40B5-8274-7467D6420B44}"/>
            </a:ext>
          </a:extLst>
        </xdr:cNvPr>
        <xdr:cNvSpPr/>
      </xdr:nvSpPr>
      <xdr:spPr>
        <a:xfrm>
          <a:off x="9588500" y="14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73805</xdr:rowOff>
    </xdr:from>
    <xdr:to>
      <xdr:col>55</xdr:col>
      <xdr:colOff>0</xdr:colOff>
      <xdr:row>86</xdr:row>
      <xdr:rowOff>76309</xdr:rowOff>
    </xdr:to>
    <xdr:cxnSp macro="">
      <xdr:nvCxnSpPr>
        <xdr:cNvPr id="366" name="直線コネクタ 365">
          <a:extLst>
            <a:ext uri="{FF2B5EF4-FFF2-40B4-BE49-F238E27FC236}">
              <a16:creationId xmlns:a16="http://schemas.microsoft.com/office/drawing/2014/main" id="{F2B25A8C-5692-465E-AA7B-F6CEB38C1FA4}"/>
            </a:ext>
          </a:extLst>
        </xdr:cNvPr>
        <xdr:cNvCxnSpPr/>
      </xdr:nvCxnSpPr>
      <xdr:spPr>
        <a:xfrm flipV="1">
          <a:off x="9639300" y="14818505"/>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28012</xdr:rowOff>
    </xdr:from>
    <xdr:to>
      <xdr:col>46</xdr:col>
      <xdr:colOff>38100</xdr:colOff>
      <xdr:row>86</xdr:row>
      <xdr:rowOff>129612</xdr:rowOff>
    </xdr:to>
    <xdr:sp macro="" textlink="">
      <xdr:nvSpPr>
        <xdr:cNvPr id="367" name="楕円 366">
          <a:extLst>
            <a:ext uri="{FF2B5EF4-FFF2-40B4-BE49-F238E27FC236}">
              <a16:creationId xmlns:a16="http://schemas.microsoft.com/office/drawing/2014/main" id="{469FDEE8-4346-4B7F-B22F-5C71372E061B}"/>
            </a:ext>
          </a:extLst>
        </xdr:cNvPr>
        <xdr:cNvSpPr/>
      </xdr:nvSpPr>
      <xdr:spPr>
        <a:xfrm>
          <a:off x="8699500" y="1477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76309</xdr:rowOff>
    </xdr:from>
    <xdr:to>
      <xdr:col>50</xdr:col>
      <xdr:colOff>114300</xdr:colOff>
      <xdr:row>86</xdr:row>
      <xdr:rowOff>78812</xdr:rowOff>
    </xdr:to>
    <xdr:cxnSp macro="">
      <xdr:nvCxnSpPr>
        <xdr:cNvPr id="368" name="直線コネクタ 367">
          <a:extLst>
            <a:ext uri="{FF2B5EF4-FFF2-40B4-BE49-F238E27FC236}">
              <a16:creationId xmlns:a16="http://schemas.microsoft.com/office/drawing/2014/main" id="{7E4EEFC4-0BE2-42EB-9E53-D71A751BD4B9}"/>
            </a:ext>
          </a:extLst>
        </xdr:cNvPr>
        <xdr:cNvCxnSpPr/>
      </xdr:nvCxnSpPr>
      <xdr:spPr>
        <a:xfrm flipV="1">
          <a:off x="8750300" y="14821009"/>
          <a:ext cx="8890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29428</xdr:rowOff>
    </xdr:from>
    <xdr:to>
      <xdr:col>41</xdr:col>
      <xdr:colOff>101600</xdr:colOff>
      <xdr:row>86</xdr:row>
      <xdr:rowOff>131028</xdr:rowOff>
    </xdr:to>
    <xdr:sp macro="" textlink="">
      <xdr:nvSpPr>
        <xdr:cNvPr id="369" name="楕円 368">
          <a:extLst>
            <a:ext uri="{FF2B5EF4-FFF2-40B4-BE49-F238E27FC236}">
              <a16:creationId xmlns:a16="http://schemas.microsoft.com/office/drawing/2014/main" id="{42D0CE5D-FB24-40B6-91F4-3B6E26E544D1}"/>
            </a:ext>
          </a:extLst>
        </xdr:cNvPr>
        <xdr:cNvSpPr/>
      </xdr:nvSpPr>
      <xdr:spPr>
        <a:xfrm>
          <a:off x="7810500" y="1477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78812</xdr:rowOff>
    </xdr:from>
    <xdr:to>
      <xdr:col>45</xdr:col>
      <xdr:colOff>177800</xdr:colOff>
      <xdr:row>86</xdr:row>
      <xdr:rowOff>80228</xdr:rowOff>
    </xdr:to>
    <xdr:cxnSp macro="">
      <xdr:nvCxnSpPr>
        <xdr:cNvPr id="370" name="直線コネクタ 369">
          <a:extLst>
            <a:ext uri="{FF2B5EF4-FFF2-40B4-BE49-F238E27FC236}">
              <a16:creationId xmlns:a16="http://schemas.microsoft.com/office/drawing/2014/main" id="{82C191E3-2BAF-41E1-B603-42993A861341}"/>
            </a:ext>
          </a:extLst>
        </xdr:cNvPr>
        <xdr:cNvCxnSpPr/>
      </xdr:nvCxnSpPr>
      <xdr:spPr>
        <a:xfrm flipV="1">
          <a:off x="7861300" y="14823512"/>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31714</xdr:rowOff>
    </xdr:from>
    <xdr:to>
      <xdr:col>36</xdr:col>
      <xdr:colOff>165100</xdr:colOff>
      <xdr:row>86</xdr:row>
      <xdr:rowOff>133314</xdr:rowOff>
    </xdr:to>
    <xdr:sp macro="" textlink="">
      <xdr:nvSpPr>
        <xdr:cNvPr id="371" name="楕円 370">
          <a:extLst>
            <a:ext uri="{FF2B5EF4-FFF2-40B4-BE49-F238E27FC236}">
              <a16:creationId xmlns:a16="http://schemas.microsoft.com/office/drawing/2014/main" id="{8E0211FF-9B35-4951-898F-00691990E603}"/>
            </a:ext>
          </a:extLst>
        </xdr:cNvPr>
        <xdr:cNvSpPr/>
      </xdr:nvSpPr>
      <xdr:spPr>
        <a:xfrm>
          <a:off x="6921500" y="1477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80228</xdr:rowOff>
    </xdr:from>
    <xdr:to>
      <xdr:col>41</xdr:col>
      <xdr:colOff>50800</xdr:colOff>
      <xdr:row>86</xdr:row>
      <xdr:rowOff>82514</xdr:rowOff>
    </xdr:to>
    <xdr:cxnSp macro="">
      <xdr:nvCxnSpPr>
        <xdr:cNvPr id="372" name="直線コネクタ 371">
          <a:extLst>
            <a:ext uri="{FF2B5EF4-FFF2-40B4-BE49-F238E27FC236}">
              <a16:creationId xmlns:a16="http://schemas.microsoft.com/office/drawing/2014/main" id="{3AA2040E-414C-497A-AB7A-61D4B82F259E}"/>
            </a:ext>
          </a:extLst>
        </xdr:cNvPr>
        <xdr:cNvCxnSpPr/>
      </xdr:nvCxnSpPr>
      <xdr:spPr>
        <a:xfrm flipV="1">
          <a:off x="6972300" y="14824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67763</xdr:rowOff>
    </xdr:from>
    <xdr:ext cx="469744" cy="259045"/>
    <xdr:sp macro="" textlink="">
      <xdr:nvSpPr>
        <xdr:cNvPr id="373" name="n_1aveValue【公営住宅】&#10;一人当たり面積">
          <a:extLst>
            <a:ext uri="{FF2B5EF4-FFF2-40B4-BE49-F238E27FC236}">
              <a16:creationId xmlns:a16="http://schemas.microsoft.com/office/drawing/2014/main" id="{B6C91BC3-8029-41AC-B7CF-8B50757D8BDA}"/>
            </a:ext>
          </a:extLst>
        </xdr:cNvPr>
        <xdr:cNvSpPr txBox="1"/>
      </xdr:nvSpPr>
      <xdr:spPr>
        <a:xfrm>
          <a:off x="9391727" y="1412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84309</xdr:rowOff>
    </xdr:from>
    <xdr:ext cx="469744" cy="259045"/>
    <xdr:sp macro="" textlink="">
      <xdr:nvSpPr>
        <xdr:cNvPr id="374" name="n_2aveValue【公営住宅】&#10;一人当たり面積">
          <a:extLst>
            <a:ext uri="{FF2B5EF4-FFF2-40B4-BE49-F238E27FC236}">
              <a16:creationId xmlns:a16="http://schemas.microsoft.com/office/drawing/2014/main" id="{DA824445-6C5D-4855-B9AD-8EBF5F06D7A5}"/>
            </a:ext>
          </a:extLst>
        </xdr:cNvPr>
        <xdr:cNvSpPr txBox="1"/>
      </xdr:nvSpPr>
      <xdr:spPr>
        <a:xfrm>
          <a:off x="8515427" y="1414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56115</xdr:rowOff>
    </xdr:from>
    <xdr:ext cx="469744" cy="259045"/>
    <xdr:sp macro="" textlink="">
      <xdr:nvSpPr>
        <xdr:cNvPr id="375" name="n_3aveValue【公営住宅】&#10;一人当たり面積">
          <a:extLst>
            <a:ext uri="{FF2B5EF4-FFF2-40B4-BE49-F238E27FC236}">
              <a16:creationId xmlns:a16="http://schemas.microsoft.com/office/drawing/2014/main" id="{C12A3C3F-438F-49D2-A24B-6FEF68D13F38}"/>
            </a:ext>
          </a:extLst>
        </xdr:cNvPr>
        <xdr:cNvSpPr txBox="1"/>
      </xdr:nvSpPr>
      <xdr:spPr>
        <a:xfrm>
          <a:off x="7626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57965</xdr:rowOff>
    </xdr:from>
    <xdr:ext cx="469744" cy="259045"/>
    <xdr:sp macro="" textlink="">
      <xdr:nvSpPr>
        <xdr:cNvPr id="376" name="n_4aveValue【公営住宅】&#10;一人当たり面積">
          <a:extLst>
            <a:ext uri="{FF2B5EF4-FFF2-40B4-BE49-F238E27FC236}">
              <a16:creationId xmlns:a16="http://schemas.microsoft.com/office/drawing/2014/main" id="{C5D5B9A4-97AE-4F48-BFDA-8785B0E56088}"/>
            </a:ext>
          </a:extLst>
        </xdr:cNvPr>
        <xdr:cNvSpPr txBox="1"/>
      </xdr:nvSpPr>
      <xdr:spPr>
        <a:xfrm>
          <a:off x="6737427" y="1411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118236</xdr:rowOff>
    </xdr:from>
    <xdr:ext cx="469744" cy="259045"/>
    <xdr:sp macro="" textlink="">
      <xdr:nvSpPr>
        <xdr:cNvPr id="377" name="n_1mainValue【公営住宅】&#10;一人当たり面積">
          <a:extLst>
            <a:ext uri="{FF2B5EF4-FFF2-40B4-BE49-F238E27FC236}">
              <a16:creationId xmlns:a16="http://schemas.microsoft.com/office/drawing/2014/main" id="{C73990DD-80A2-4A37-AFA4-5861E4320EF7}"/>
            </a:ext>
          </a:extLst>
        </xdr:cNvPr>
        <xdr:cNvSpPr txBox="1"/>
      </xdr:nvSpPr>
      <xdr:spPr>
        <a:xfrm>
          <a:off x="9391727" y="1486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120739</xdr:rowOff>
    </xdr:from>
    <xdr:ext cx="469744" cy="259045"/>
    <xdr:sp macro="" textlink="">
      <xdr:nvSpPr>
        <xdr:cNvPr id="378" name="n_2mainValue【公営住宅】&#10;一人当たり面積">
          <a:extLst>
            <a:ext uri="{FF2B5EF4-FFF2-40B4-BE49-F238E27FC236}">
              <a16:creationId xmlns:a16="http://schemas.microsoft.com/office/drawing/2014/main" id="{2AC9CAB7-5809-47CD-9A78-0CF5700492C9}"/>
            </a:ext>
          </a:extLst>
        </xdr:cNvPr>
        <xdr:cNvSpPr txBox="1"/>
      </xdr:nvSpPr>
      <xdr:spPr>
        <a:xfrm>
          <a:off x="8515427" y="148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122155</xdr:rowOff>
    </xdr:from>
    <xdr:ext cx="469744" cy="259045"/>
    <xdr:sp macro="" textlink="">
      <xdr:nvSpPr>
        <xdr:cNvPr id="379" name="n_3mainValue【公営住宅】&#10;一人当たり面積">
          <a:extLst>
            <a:ext uri="{FF2B5EF4-FFF2-40B4-BE49-F238E27FC236}">
              <a16:creationId xmlns:a16="http://schemas.microsoft.com/office/drawing/2014/main" id="{41CC960C-60C0-4F51-AEC1-AB39FA06ACC7}"/>
            </a:ext>
          </a:extLst>
        </xdr:cNvPr>
        <xdr:cNvSpPr txBox="1"/>
      </xdr:nvSpPr>
      <xdr:spPr>
        <a:xfrm>
          <a:off x="7626427" y="1486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124441</xdr:rowOff>
    </xdr:from>
    <xdr:ext cx="469744" cy="259045"/>
    <xdr:sp macro="" textlink="">
      <xdr:nvSpPr>
        <xdr:cNvPr id="380" name="n_4mainValue【公営住宅】&#10;一人当たり面積">
          <a:extLst>
            <a:ext uri="{FF2B5EF4-FFF2-40B4-BE49-F238E27FC236}">
              <a16:creationId xmlns:a16="http://schemas.microsoft.com/office/drawing/2014/main" id="{778312E3-E19D-4EC3-ADE1-76747A5DA0E1}"/>
            </a:ext>
          </a:extLst>
        </xdr:cNvPr>
        <xdr:cNvSpPr txBox="1"/>
      </xdr:nvSpPr>
      <xdr:spPr>
        <a:xfrm>
          <a:off x="6737427" y="1486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5688A34-22B0-4A01-8100-ED06C743708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6D9A3DD-ACAF-40FC-92C1-1AFA67B2C5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0720257-95C3-4956-B3A8-1138509AE6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687AE1B-00A9-4C15-84FF-E4A83DAFB02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56C4734-AAE4-4642-A745-33B4D33B79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38F55E2-EB78-42F0-ADBE-8AAF24078E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55D21B0-E13D-470E-9C0E-B8FE12B69C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D8862BD-F8CF-44A5-923A-4F52F2F91E7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C134AA3-AD24-49D3-9561-20C80CEBD1E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6100895-A398-4CAB-81F9-3D539A1DCFD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419F1BCC-2C0F-4B8E-A958-5D82C6B487A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1545197-4B17-4190-B8F5-3BFC210CE6E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A38530FF-83D2-40D8-89CF-D82F3C2887E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86D039E-EA49-450B-AB43-2AA18C6D2A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D1BAA42-F137-4EE4-A35D-55BA2B106C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4833202-1937-440F-8F83-32831D443CB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24BD669D-1AB5-4BB3-8B43-235607421F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331FD58-8451-4576-BC3E-10E0415E605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1239AFF-F157-48BC-A0BE-67721CF2B5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84886817-1341-4302-A46B-0127E25C01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25C3432-48FB-4A3C-B3A5-145381BD477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B6099B4C-FDE3-44C6-A4E2-857B8A4244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4247FF1-1722-4819-B9EA-5FAE6C1D74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D62F639-C574-4E4A-A687-5173D85D9C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F296838-46C3-4778-8AC1-F2AE5F28AB3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00A0226-3D15-4C6D-88D2-A8536D91207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CF4E6069-4BA3-4AA0-ABFA-A435C2D13ED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218DD3FE-F771-489B-A336-F85A0261682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FA4B4594-47BF-403B-A9CA-863D082BECB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EAE09652-9109-4AE6-A42A-15603288957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CD2135A8-393F-4037-B36A-845CF4618CB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BEB2737-C63F-40FB-89B2-3AD4133357D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B195BF57-35BD-4FF6-BC18-3F93BEC4839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CC9AD43-69B5-4DF8-9785-FBCED9A7D03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75A06E55-E039-449A-823A-8657F4018F4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ED51B51-6204-4224-9623-6BD30B79DAE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107720C-14C0-4D26-992A-86581F21137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D981DA1-88A5-4CF1-82B2-176F7644D11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EBC5955-63E4-4BEF-B30E-0FE2C7DC3F5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DDC7B413-EF72-43E9-8A50-0BE15A5C95B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78962513-8EAC-43FB-B5B3-C786FC2D7A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139881</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2562249C-6F75-40BA-BDDB-CC1F075C2254}"/>
            </a:ext>
          </a:extLst>
        </xdr:cNvPr>
        <xdr:cNvCxnSpPr/>
      </xdr:nvCxnSpPr>
      <xdr:spPr>
        <a:xfrm flipV="1">
          <a:off x="16318864" y="5797731"/>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DE65E6FC-7EA6-43FF-AAC7-CE8D5431D96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46E9A66-DD17-43AB-AC1C-00EF988CB53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86558</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436266F1-78E9-490C-BE3E-3F8B9069F1D2}"/>
            </a:ext>
          </a:extLst>
        </xdr:cNvPr>
        <xdr:cNvSpPr txBox="1"/>
      </xdr:nvSpPr>
      <xdr:spPr>
        <a:xfrm>
          <a:off x="16357600" y="557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139881</xdr:rowOff>
    </xdr:from>
    <xdr:to>
      <xdr:col>86</xdr:col>
      <xdr:colOff>25400</xdr:colOff>
      <xdr:row>33</xdr:row>
      <xdr:rowOff>139881</xdr:rowOff>
    </xdr:to>
    <xdr:cxnSp macro="">
      <xdr:nvCxnSpPr>
        <xdr:cNvPr id="426" name="直線コネクタ 425">
          <a:extLst>
            <a:ext uri="{FF2B5EF4-FFF2-40B4-BE49-F238E27FC236}">
              <a16:creationId xmlns:a16="http://schemas.microsoft.com/office/drawing/2014/main" id="{9AF53755-586E-4AF4-814F-72AC0EB9A512}"/>
            </a:ext>
          </a:extLst>
        </xdr:cNvPr>
        <xdr:cNvCxnSpPr/>
      </xdr:nvCxnSpPr>
      <xdr:spPr>
        <a:xfrm>
          <a:off x="16230600" y="579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169108</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AD86313-6ED6-49A8-9BF7-6E2E8188C853}"/>
            </a:ext>
          </a:extLst>
        </xdr:cNvPr>
        <xdr:cNvSpPr txBox="1"/>
      </xdr:nvSpPr>
      <xdr:spPr>
        <a:xfrm>
          <a:off x="16357600" y="634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428" name="フローチャート: 判断 427">
          <a:extLst>
            <a:ext uri="{FF2B5EF4-FFF2-40B4-BE49-F238E27FC236}">
              <a16:creationId xmlns:a16="http://schemas.microsoft.com/office/drawing/2014/main" id="{CF4FBD95-9EF5-47DA-A4F6-EFE76FBEDB9C}"/>
            </a:ext>
          </a:extLst>
        </xdr:cNvPr>
        <xdr:cNvSpPr/>
      </xdr:nvSpPr>
      <xdr:spPr>
        <a:xfrm>
          <a:off x="162687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9" name="フローチャート: 判断 428">
          <a:extLst>
            <a:ext uri="{FF2B5EF4-FFF2-40B4-BE49-F238E27FC236}">
              <a16:creationId xmlns:a16="http://schemas.microsoft.com/office/drawing/2014/main" id="{C184C6A3-91C4-49B9-A025-645790F3D77D}"/>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123372</xdr:rowOff>
    </xdr:from>
    <xdr:to>
      <xdr:col>76</xdr:col>
      <xdr:colOff>165100</xdr:colOff>
      <xdr:row>38</xdr:row>
      <xdr:rowOff>53522</xdr:rowOff>
    </xdr:to>
    <xdr:sp macro="" textlink="">
      <xdr:nvSpPr>
        <xdr:cNvPr id="430" name="フローチャート: 判断 429">
          <a:extLst>
            <a:ext uri="{FF2B5EF4-FFF2-40B4-BE49-F238E27FC236}">
              <a16:creationId xmlns:a16="http://schemas.microsoft.com/office/drawing/2014/main" id="{3F6DB267-8DA9-4EF4-A5A8-249DC2AE4CA6}"/>
            </a:ext>
          </a:extLst>
        </xdr:cNvPr>
        <xdr:cNvSpPr/>
      </xdr:nvSpPr>
      <xdr:spPr>
        <a:xfrm>
          <a:off x="14541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100511</xdr:rowOff>
    </xdr:from>
    <xdr:to>
      <xdr:col>72</xdr:col>
      <xdr:colOff>38100</xdr:colOff>
      <xdr:row>38</xdr:row>
      <xdr:rowOff>30662</xdr:rowOff>
    </xdr:to>
    <xdr:sp macro="" textlink="">
      <xdr:nvSpPr>
        <xdr:cNvPr id="431" name="フローチャート: 判断 430">
          <a:extLst>
            <a:ext uri="{FF2B5EF4-FFF2-40B4-BE49-F238E27FC236}">
              <a16:creationId xmlns:a16="http://schemas.microsoft.com/office/drawing/2014/main" id="{F3F5AC28-8032-433E-AA90-388EDE04F419}"/>
            </a:ext>
          </a:extLst>
        </xdr:cNvPr>
        <xdr:cNvSpPr/>
      </xdr:nvSpPr>
      <xdr:spPr>
        <a:xfrm>
          <a:off x="13652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432" name="フローチャート: 判断 431">
          <a:extLst>
            <a:ext uri="{FF2B5EF4-FFF2-40B4-BE49-F238E27FC236}">
              <a16:creationId xmlns:a16="http://schemas.microsoft.com/office/drawing/2014/main" id="{4E04FA02-C26B-4B02-8520-0D1F18FC08B8}"/>
            </a:ext>
          </a:extLst>
        </xdr:cNvPr>
        <xdr:cNvSpPr/>
      </xdr:nvSpPr>
      <xdr:spPr>
        <a:xfrm>
          <a:off x="12763500" y="64849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E077335-8981-444D-B0EF-6EC0B5C0C02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3D72CFA-2AE1-46CE-B69D-2AB7CB3726F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D5B9A89-C875-495F-9B61-DC315999648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2802A9D-50A4-4916-976D-AAD970A6A1A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D90A06C-2C14-4B6F-8905-E9A0FAB059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98878</xdr:rowOff>
    </xdr:from>
    <xdr:to>
      <xdr:col>85</xdr:col>
      <xdr:colOff>177800</xdr:colOff>
      <xdr:row>41</xdr:row>
      <xdr:rowOff>29028</xdr:rowOff>
    </xdr:to>
    <xdr:sp macro="" textlink="">
      <xdr:nvSpPr>
        <xdr:cNvPr id="438" name="楕円 437">
          <a:extLst>
            <a:ext uri="{FF2B5EF4-FFF2-40B4-BE49-F238E27FC236}">
              <a16:creationId xmlns:a16="http://schemas.microsoft.com/office/drawing/2014/main" id="{127579E0-D68B-4189-B2DA-68B002B880FC}"/>
            </a:ext>
          </a:extLst>
        </xdr:cNvPr>
        <xdr:cNvSpPr/>
      </xdr:nvSpPr>
      <xdr:spPr>
        <a:xfrm>
          <a:off x="162687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77305</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DCD55A39-56B0-44C3-AFEE-46B0A1D95533}"/>
            </a:ext>
          </a:extLst>
        </xdr:cNvPr>
        <xdr:cNvSpPr txBox="1"/>
      </xdr:nvSpPr>
      <xdr:spPr>
        <a:xfrm>
          <a:off x="16357600"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440" name="楕円 439">
          <a:extLst>
            <a:ext uri="{FF2B5EF4-FFF2-40B4-BE49-F238E27FC236}">
              <a16:creationId xmlns:a16="http://schemas.microsoft.com/office/drawing/2014/main" id="{C3AD70AE-A953-4E37-A8B2-F69C29B4906D}"/>
            </a:ext>
          </a:extLst>
        </xdr:cNvPr>
        <xdr:cNvSpPr/>
      </xdr:nvSpPr>
      <xdr:spPr>
        <a:xfrm>
          <a:off x="1543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149678</xdr:rowOff>
    </xdr:to>
    <xdr:cxnSp macro="">
      <xdr:nvCxnSpPr>
        <xdr:cNvPr id="441" name="直線コネクタ 440">
          <a:extLst>
            <a:ext uri="{FF2B5EF4-FFF2-40B4-BE49-F238E27FC236}">
              <a16:creationId xmlns:a16="http://schemas.microsoft.com/office/drawing/2014/main" id="{4D430E1D-A81A-498C-953F-C135ECEB6408}"/>
            </a:ext>
          </a:extLst>
        </xdr:cNvPr>
        <xdr:cNvCxnSpPr/>
      </xdr:nvCxnSpPr>
      <xdr:spPr>
        <a:xfrm>
          <a:off x="15481300" y="697992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18869</xdr:rowOff>
    </xdr:from>
    <xdr:to>
      <xdr:col>76</xdr:col>
      <xdr:colOff>165100</xdr:colOff>
      <xdr:row>41</xdr:row>
      <xdr:rowOff>120469</xdr:rowOff>
    </xdr:to>
    <xdr:sp macro="" textlink="">
      <xdr:nvSpPr>
        <xdr:cNvPr id="442" name="楕円 441">
          <a:extLst>
            <a:ext uri="{FF2B5EF4-FFF2-40B4-BE49-F238E27FC236}">
              <a16:creationId xmlns:a16="http://schemas.microsoft.com/office/drawing/2014/main" id="{4AFA5ED4-81F1-46C9-BB65-EBCBD64D29ED}"/>
            </a:ext>
          </a:extLst>
        </xdr:cNvPr>
        <xdr:cNvSpPr/>
      </xdr:nvSpPr>
      <xdr:spPr>
        <a:xfrm>
          <a:off x="14541500" y="704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121920</xdr:rowOff>
    </xdr:from>
    <xdr:to>
      <xdr:col>81</xdr:col>
      <xdr:colOff>50800</xdr:colOff>
      <xdr:row>41</xdr:row>
      <xdr:rowOff>69669</xdr:rowOff>
    </xdr:to>
    <xdr:cxnSp macro="">
      <xdr:nvCxnSpPr>
        <xdr:cNvPr id="443" name="直線コネクタ 442">
          <a:extLst>
            <a:ext uri="{FF2B5EF4-FFF2-40B4-BE49-F238E27FC236}">
              <a16:creationId xmlns:a16="http://schemas.microsoft.com/office/drawing/2014/main" id="{CEBEDC01-8724-4237-83EF-6A61A0730D68}"/>
            </a:ext>
          </a:extLst>
        </xdr:cNvPr>
        <xdr:cNvCxnSpPr/>
      </xdr:nvCxnSpPr>
      <xdr:spPr>
        <a:xfrm flipV="1">
          <a:off x="14592300" y="6979920"/>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15603</xdr:rowOff>
    </xdr:from>
    <xdr:to>
      <xdr:col>72</xdr:col>
      <xdr:colOff>38100</xdr:colOff>
      <xdr:row>40</xdr:row>
      <xdr:rowOff>117203</xdr:rowOff>
    </xdr:to>
    <xdr:sp macro="" textlink="">
      <xdr:nvSpPr>
        <xdr:cNvPr id="444" name="楕円 443">
          <a:extLst>
            <a:ext uri="{FF2B5EF4-FFF2-40B4-BE49-F238E27FC236}">
              <a16:creationId xmlns:a16="http://schemas.microsoft.com/office/drawing/2014/main" id="{C09C473B-B03F-4541-A98E-4E0FADFBC4EF}"/>
            </a:ext>
          </a:extLst>
        </xdr:cNvPr>
        <xdr:cNvSpPr/>
      </xdr:nvSpPr>
      <xdr:spPr>
        <a:xfrm>
          <a:off x="13652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66403</xdr:rowOff>
    </xdr:from>
    <xdr:to>
      <xdr:col>76</xdr:col>
      <xdr:colOff>114300</xdr:colOff>
      <xdr:row>41</xdr:row>
      <xdr:rowOff>69669</xdr:rowOff>
    </xdr:to>
    <xdr:cxnSp macro="">
      <xdr:nvCxnSpPr>
        <xdr:cNvPr id="445" name="直線コネクタ 444">
          <a:extLst>
            <a:ext uri="{FF2B5EF4-FFF2-40B4-BE49-F238E27FC236}">
              <a16:creationId xmlns:a16="http://schemas.microsoft.com/office/drawing/2014/main" id="{5DD2841C-55A8-40EF-BE3D-FC19D1F8BA89}"/>
            </a:ext>
          </a:extLst>
        </xdr:cNvPr>
        <xdr:cNvCxnSpPr/>
      </xdr:nvCxnSpPr>
      <xdr:spPr>
        <a:xfrm>
          <a:off x="13703300" y="6924403"/>
          <a:ext cx="889000" cy="17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160927</xdr:rowOff>
    </xdr:from>
    <xdr:to>
      <xdr:col>67</xdr:col>
      <xdr:colOff>101600</xdr:colOff>
      <xdr:row>40</xdr:row>
      <xdr:rowOff>91077</xdr:rowOff>
    </xdr:to>
    <xdr:sp macro="" textlink="">
      <xdr:nvSpPr>
        <xdr:cNvPr id="446" name="楕円 445">
          <a:extLst>
            <a:ext uri="{FF2B5EF4-FFF2-40B4-BE49-F238E27FC236}">
              <a16:creationId xmlns:a16="http://schemas.microsoft.com/office/drawing/2014/main" id="{FFF5C42B-14CA-416C-A4D0-8EB43C23AA0B}"/>
            </a:ext>
          </a:extLst>
        </xdr:cNvPr>
        <xdr:cNvSpPr/>
      </xdr:nvSpPr>
      <xdr:spPr>
        <a:xfrm>
          <a:off x="12763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40277</xdr:rowOff>
    </xdr:from>
    <xdr:to>
      <xdr:col>71</xdr:col>
      <xdr:colOff>177800</xdr:colOff>
      <xdr:row>40</xdr:row>
      <xdr:rowOff>66403</xdr:rowOff>
    </xdr:to>
    <xdr:cxnSp macro="">
      <xdr:nvCxnSpPr>
        <xdr:cNvPr id="447" name="直線コネクタ 446">
          <a:extLst>
            <a:ext uri="{FF2B5EF4-FFF2-40B4-BE49-F238E27FC236}">
              <a16:creationId xmlns:a16="http://schemas.microsoft.com/office/drawing/2014/main" id="{BA41AA7A-6453-4DCA-AB13-D71D12C8B5D5}"/>
            </a:ext>
          </a:extLst>
        </xdr:cNvPr>
        <xdr:cNvCxnSpPr/>
      </xdr:nvCxnSpPr>
      <xdr:spPr>
        <a:xfrm>
          <a:off x="12814300" y="68982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4772CE-218E-4D21-8A90-29BB183476D4}"/>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70049</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415DB9CB-7294-4CDB-93B8-70B46177B503}"/>
            </a:ext>
          </a:extLst>
        </xdr:cNvPr>
        <xdr:cNvSpPr txBox="1"/>
      </xdr:nvSpPr>
      <xdr:spPr>
        <a:xfrm>
          <a:off x="14389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47188</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2C28F7AE-562D-4889-BFF9-9C8C50132426}"/>
            </a:ext>
          </a:extLst>
        </xdr:cNvPr>
        <xdr:cNvSpPr txBox="1"/>
      </xdr:nvSpPr>
      <xdr:spPr>
        <a:xfrm>
          <a:off x="13500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C39D8F67-9435-4C9C-BC3C-2096AC6A0285}"/>
            </a:ext>
          </a:extLst>
        </xdr:cNvPr>
        <xdr:cNvSpPr txBox="1"/>
      </xdr:nvSpPr>
      <xdr:spPr>
        <a:xfrm>
          <a:off x="12611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F37876B-4627-432D-8D07-E3498B8DA880}"/>
            </a:ext>
          </a:extLst>
        </xdr:cNvPr>
        <xdr:cNvSpPr txBox="1"/>
      </xdr:nvSpPr>
      <xdr:spPr>
        <a:xfrm>
          <a:off x="152660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111596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E7F1AA93-9892-4B72-838A-5EBE137AB80F}"/>
            </a:ext>
          </a:extLst>
        </xdr:cNvPr>
        <xdr:cNvSpPr txBox="1"/>
      </xdr:nvSpPr>
      <xdr:spPr>
        <a:xfrm>
          <a:off x="14389744" y="714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108330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B5794596-3828-4A68-8748-5220B9BDFABB}"/>
            </a:ext>
          </a:extLst>
        </xdr:cNvPr>
        <xdr:cNvSpPr txBox="1"/>
      </xdr:nvSpPr>
      <xdr:spPr>
        <a:xfrm>
          <a:off x="135007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82204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622572C0-5264-447D-9B24-98512CDF10E5}"/>
            </a:ext>
          </a:extLst>
        </xdr:cNvPr>
        <xdr:cNvSpPr txBox="1"/>
      </xdr:nvSpPr>
      <xdr:spPr>
        <a:xfrm>
          <a:off x="12611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C51C857-8652-4851-B045-538D6D4BFE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4525D888-197C-4979-BBA5-507688CB38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3501F65-ECCE-4D23-87C7-C8B02938B0D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9642898B-42BD-4512-8B41-9AD1C20262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E0A14D3-F180-4763-81FA-0336DABAE36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52FCA5B-1CB3-4E26-A7F0-165BDD6D8E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CD69C1C-B024-47CB-B035-3335940BFB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301BEBF-DDD7-4CE4-90BA-C3C7BA5FBE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96136D4-A0DF-47C2-A134-72903D39B39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1DA42549-FAA3-4C6A-B6DD-F39E3F51213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663A6504-159A-4380-867D-BDC24BED791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a:extLst>
            <a:ext uri="{FF2B5EF4-FFF2-40B4-BE49-F238E27FC236}">
              <a16:creationId xmlns:a16="http://schemas.microsoft.com/office/drawing/2014/main" id="{24FC7EE1-B957-4506-937C-138354B7351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D29C548C-5769-4A58-9C62-00E9F05F167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a:extLst>
            <a:ext uri="{FF2B5EF4-FFF2-40B4-BE49-F238E27FC236}">
              <a16:creationId xmlns:a16="http://schemas.microsoft.com/office/drawing/2014/main" id="{DA519C3B-66B0-44B0-95DC-8F7D9374A02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335EF5E0-40EA-4B2C-9ACD-CB0F41B0895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a:extLst>
            <a:ext uri="{FF2B5EF4-FFF2-40B4-BE49-F238E27FC236}">
              <a16:creationId xmlns:a16="http://schemas.microsoft.com/office/drawing/2014/main" id="{7711C652-000F-4500-992D-E8D548A4250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B426CC64-C1E9-4BBE-9F6A-5E4E6A6F5B3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a:extLst>
            <a:ext uri="{FF2B5EF4-FFF2-40B4-BE49-F238E27FC236}">
              <a16:creationId xmlns:a16="http://schemas.microsoft.com/office/drawing/2014/main" id="{2CECF21B-E6CB-45BA-865D-77B2D092781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B2EF2C67-EEE4-4EBE-A75C-4EDDED0BA83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6C909071-C212-4688-B603-4BECF340C18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B70C5BA2-F3DE-4427-8D98-BF244116F8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18136</xdr:rowOff>
    </xdr:from>
    <xdr:to>
      <xdr:col>116</xdr:col>
      <xdr:colOff>62864</xdr:colOff>
      <xdr:row>41</xdr:row>
      <xdr:rowOff>88544</xdr:rowOff>
    </xdr:to>
    <xdr:cxnSp macro="">
      <xdr:nvCxnSpPr>
        <xdr:cNvPr id="477" name="直線コネクタ 476">
          <a:extLst>
            <a:ext uri="{FF2B5EF4-FFF2-40B4-BE49-F238E27FC236}">
              <a16:creationId xmlns:a16="http://schemas.microsoft.com/office/drawing/2014/main" id="{F0737BA0-2921-4A2D-B998-7AAFF85AE312}"/>
            </a:ext>
          </a:extLst>
        </xdr:cNvPr>
        <xdr:cNvCxnSpPr/>
      </xdr:nvCxnSpPr>
      <xdr:spPr>
        <a:xfrm flipV="1">
          <a:off x="22160864" y="5675986"/>
          <a:ext cx="0" cy="144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92371</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3AA71E1C-EBED-4F79-8325-1F17DE9D23D0}"/>
            </a:ext>
          </a:extLst>
        </xdr:cNvPr>
        <xdr:cNvSpPr txBox="1"/>
      </xdr:nvSpPr>
      <xdr:spPr>
        <a:xfrm>
          <a:off x="22199600" y="712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88544</xdr:rowOff>
    </xdr:from>
    <xdr:to>
      <xdr:col>116</xdr:col>
      <xdr:colOff>152400</xdr:colOff>
      <xdr:row>41</xdr:row>
      <xdr:rowOff>88544</xdr:rowOff>
    </xdr:to>
    <xdr:cxnSp macro="">
      <xdr:nvCxnSpPr>
        <xdr:cNvPr id="479" name="直線コネクタ 478">
          <a:extLst>
            <a:ext uri="{FF2B5EF4-FFF2-40B4-BE49-F238E27FC236}">
              <a16:creationId xmlns:a16="http://schemas.microsoft.com/office/drawing/2014/main" id="{C54FFF34-50E5-4341-9267-E71D508674F4}"/>
            </a:ext>
          </a:extLst>
        </xdr:cNvPr>
        <xdr:cNvCxnSpPr/>
      </xdr:nvCxnSpPr>
      <xdr:spPr>
        <a:xfrm>
          <a:off x="22072600" y="711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136263</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DC350592-2C46-4277-8B10-66B31FA1FA2C}"/>
            </a:ext>
          </a:extLst>
        </xdr:cNvPr>
        <xdr:cNvSpPr txBox="1"/>
      </xdr:nvSpPr>
      <xdr:spPr>
        <a:xfrm>
          <a:off x="22199600" y="545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18136</xdr:rowOff>
    </xdr:from>
    <xdr:to>
      <xdr:col>116</xdr:col>
      <xdr:colOff>152400</xdr:colOff>
      <xdr:row>33</xdr:row>
      <xdr:rowOff>18136</xdr:rowOff>
    </xdr:to>
    <xdr:cxnSp macro="">
      <xdr:nvCxnSpPr>
        <xdr:cNvPr id="481" name="直線コネクタ 480">
          <a:extLst>
            <a:ext uri="{FF2B5EF4-FFF2-40B4-BE49-F238E27FC236}">
              <a16:creationId xmlns:a16="http://schemas.microsoft.com/office/drawing/2014/main" id="{18472DB8-C540-4A6F-8503-3DEA9F98BBFA}"/>
            </a:ext>
          </a:extLst>
        </xdr:cNvPr>
        <xdr:cNvCxnSpPr/>
      </xdr:nvCxnSpPr>
      <xdr:spPr>
        <a:xfrm>
          <a:off x="22072600" y="567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19473</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2E5D87A8-17D2-4837-8E23-8951C46F9C87}"/>
            </a:ext>
          </a:extLst>
        </xdr:cNvPr>
        <xdr:cNvSpPr txBox="1"/>
      </xdr:nvSpPr>
      <xdr:spPr>
        <a:xfrm>
          <a:off x="22199600" y="6534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168046</xdr:rowOff>
    </xdr:from>
    <xdr:to>
      <xdr:col>116</xdr:col>
      <xdr:colOff>114300</xdr:colOff>
      <xdr:row>39</xdr:row>
      <xdr:rowOff>98196</xdr:rowOff>
    </xdr:to>
    <xdr:sp macro="" textlink="">
      <xdr:nvSpPr>
        <xdr:cNvPr id="483" name="フローチャート: 判断 482">
          <a:extLst>
            <a:ext uri="{FF2B5EF4-FFF2-40B4-BE49-F238E27FC236}">
              <a16:creationId xmlns:a16="http://schemas.microsoft.com/office/drawing/2014/main" id="{31E9A946-F6AD-4F8F-B85C-C67044D93D0D}"/>
            </a:ext>
          </a:extLst>
        </xdr:cNvPr>
        <xdr:cNvSpPr/>
      </xdr:nvSpPr>
      <xdr:spPr>
        <a:xfrm>
          <a:off x="22110700" y="668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17628</xdr:rowOff>
    </xdr:from>
    <xdr:to>
      <xdr:col>112</xdr:col>
      <xdr:colOff>38100</xdr:colOff>
      <xdr:row>39</xdr:row>
      <xdr:rowOff>119228</xdr:rowOff>
    </xdr:to>
    <xdr:sp macro="" textlink="">
      <xdr:nvSpPr>
        <xdr:cNvPr id="484" name="フローチャート: 判断 483">
          <a:extLst>
            <a:ext uri="{FF2B5EF4-FFF2-40B4-BE49-F238E27FC236}">
              <a16:creationId xmlns:a16="http://schemas.microsoft.com/office/drawing/2014/main" id="{AB2C4542-49BD-495A-8607-90B30B3169F5}"/>
            </a:ext>
          </a:extLst>
        </xdr:cNvPr>
        <xdr:cNvSpPr/>
      </xdr:nvSpPr>
      <xdr:spPr>
        <a:xfrm>
          <a:off x="21272500" y="670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30429</xdr:rowOff>
    </xdr:from>
    <xdr:to>
      <xdr:col>107</xdr:col>
      <xdr:colOff>101600</xdr:colOff>
      <xdr:row>39</xdr:row>
      <xdr:rowOff>132029</xdr:rowOff>
    </xdr:to>
    <xdr:sp macro="" textlink="">
      <xdr:nvSpPr>
        <xdr:cNvPr id="485" name="フローチャート: 判断 484">
          <a:extLst>
            <a:ext uri="{FF2B5EF4-FFF2-40B4-BE49-F238E27FC236}">
              <a16:creationId xmlns:a16="http://schemas.microsoft.com/office/drawing/2014/main" id="{62349CC7-1C34-4C85-B57B-77953A976557}"/>
            </a:ext>
          </a:extLst>
        </xdr:cNvPr>
        <xdr:cNvSpPr/>
      </xdr:nvSpPr>
      <xdr:spPr>
        <a:xfrm>
          <a:off x="20383500" y="671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41402</xdr:rowOff>
    </xdr:from>
    <xdr:to>
      <xdr:col>102</xdr:col>
      <xdr:colOff>165100</xdr:colOff>
      <xdr:row>39</xdr:row>
      <xdr:rowOff>143002</xdr:rowOff>
    </xdr:to>
    <xdr:sp macro="" textlink="">
      <xdr:nvSpPr>
        <xdr:cNvPr id="486" name="フローチャート: 判断 485">
          <a:extLst>
            <a:ext uri="{FF2B5EF4-FFF2-40B4-BE49-F238E27FC236}">
              <a16:creationId xmlns:a16="http://schemas.microsoft.com/office/drawing/2014/main" id="{797E1F7D-0F16-4414-A427-BA70E110BF09}"/>
            </a:ext>
          </a:extLst>
        </xdr:cNvPr>
        <xdr:cNvSpPr/>
      </xdr:nvSpPr>
      <xdr:spPr>
        <a:xfrm>
          <a:off x="19494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47803</xdr:rowOff>
    </xdr:from>
    <xdr:to>
      <xdr:col>98</xdr:col>
      <xdr:colOff>38100</xdr:colOff>
      <xdr:row>39</xdr:row>
      <xdr:rowOff>149403</xdr:rowOff>
    </xdr:to>
    <xdr:sp macro="" textlink="">
      <xdr:nvSpPr>
        <xdr:cNvPr id="487" name="フローチャート: 判断 486">
          <a:extLst>
            <a:ext uri="{FF2B5EF4-FFF2-40B4-BE49-F238E27FC236}">
              <a16:creationId xmlns:a16="http://schemas.microsoft.com/office/drawing/2014/main" id="{B29C70ED-BA44-4B65-BF77-8ED2FC8E44F7}"/>
            </a:ext>
          </a:extLst>
        </xdr:cNvPr>
        <xdr:cNvSpPr/>
      </xdr:nvSpPr>
      <xdr:spPr>
        <a:xfrm>
          <a:off x="18605500" y="673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0E679B3-9A24-4481-9E98-1D1244C756B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CB2100B-72E9-49C4-9D3F-728817355F4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EA0D170-38EB-4460-A491-2C987ADEF6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6255E41-BE0C-4DFC-8048-CB7F6AC99AE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7175D060-AEB9-4E05-97DA-D507668F42B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110896</xdr:rowOff>
    </xdr:from>
    <xdr:to>
      <xdr:col>116</xdr:col>
      <xdr:colOff>114300</xdr:colOff>
      <xdr:row>40</xdr:row>
      <xdr:rowOff>41046</xdr:rowOff>
    </xdr:to>
    <xdr:sp macro="" textlink="">
      <xdr:nvSpPr>
        <xdr:cNvPr id="493" name="楕円 492">
          <a:extLst>
            <a:ext uri="{FF2B5EF4-FFF2-40B4-BE49-F238E27FC236}">
              <a16:creationId xmlns:a16="http://schemas.microsoft.com/office/drawing/2014/main" id="{09D4E255-CB0A-4C95-8241-80FF178C4022}"/>
            </a:ext>
          </a:extLst>
        </xdr:cNvPr>
        <xdr:cNvSpPr/>
      </xdr:nvSpPr>
      <xdr:spPr>
        <a:xfrm>
          <a:off x="22110700" y="67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89323</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A88CF465-FB6F-4632-B4F6-A7F6F10C8055}"/>
            </a:ext>
          </a:extLst>
        </xdr:cNvPr>
        <xdr:cNvSpPr txBox="1"/>
      </xdr:nvSpPr>
      <xdr:spPr>
        <a:xfrm>
          <a:off x="22199600" y="677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119126</xdr:rowOff>
    </xdr:from>
    <xdr:to>
      <xdr:col>112</xdr:col>
      <xdr:colOff>38100</xdr:colOff>
      <xdr:row>40</xdr:row>
      <xdr:rowOff>49276</xdr:rowOff>
    </xdr:to>
    <xdr:sp macro="" textlink="">
      <xdr:nvSpPr>
        <xdr:cNvPr id="495" name="楕円 494">
          <a:extLst>
            <a:ext uri="{FF2B5EF4-FFF2-40B4-BE49-F238E27FC236}">
              <a16:creationId xmlns:a16="http://schemas.microsoft.com/office/drawing/2014/main" id="{CCDADB8F-C29F-41FD-985E-1DB1C7021F9A}"/>
            </a:ext>
          </a:extLst>
        </xdr:cNvPr>
        <xdr:cNvSpPr/>
      </xdr:nvSpPr>
      <xdr:spPr>
        <a:xfrm>
          <a:off x="21272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161696</xdr:rowOff>
    </xdr:from>
    <xdr:to>
      <xdr:col>116</xdr:col>
      <xdr:colOff>63500</xdr:colOff>
      <xdr:row>39</xdr:row>
      <xdr:rowOff>169926</xdr:rowOff>
    </xdr:to>
    <xdr:cxnSp macro="">
      <xdr:nvCxnSpPr>
        <xdr:cNvPr id="496" name="直線コネクタ 495">
          <a:extLst>
            <a:ext uri="{FF2B5EF4-FFF2-40B4-BE49-F238E27FC236}">
              <a16:creationId xmlns:a16="http://schemas.microsoft.com/office/drawing/2014/main" id="{DF1C63F7-2A07-4ED6-BF9F-044A017B6991}"/>
            </a:ext>
          </a:extLst>
        </xdr:cNvPr>
        <xdr:cNvCxnSpPr/>
      </xdr:nvCxnSpPr>
      <xdr:spPr>
        <a:xfrm flipV="1">
          <a:off x="21323300" y="6848246"/>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127356</xdr:rowOff>
    </xdr:from>
    <xdr:to>
      <xdr:col>107</xdr:col>
      <xdr:colOff>101600</xdr:colOff>
      <xdr:row>40</xdr:row>
      <xdr:rowOff>57506</xdr:rowOff>
    </xdr:to>
    <xdr:sp macro="" textlink="">
      <xdr:nvSpPr>
        <xdr:cNvPr id="497" name="楕円 496">
          <a:extLst>
            <a:ext uri="{FF2B5EF4-FFF2-40B4-BE49-F238E27FC236}">
              <a16:creationId xmlns:a16="http://schemas.microsoft.com/office/drawing/2014/main" id="{7755227D-BE95-494D-B6A4-481E789EAF10}"/>
            </a:ext>
          </a:extLst>
        </xdr:cNvPr>
        <xdr:cNvSpPr/>
      </xdr:nvSpPr>
      <xdr:spPr>
        <a:xfrm>
          <a:off x="20383500" y="68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169926</xdr:rowOff>
    </xdr:from>
    <xdr:to>
      <xdr:col>111</xdr:col>
      <xdr:colOff>177800</xdr:colOff>
      <xdr:row>40</xdr:row>
      <xdr:rowOff>6706</xdr:rowOff>
    </xdr:to>
    <xdr:cxnSp macro="">
      <xdr:nvCxnSpPr>
        <xdr:cNvPr id="498" name="直線コネクタ 497">
          <a:extLst>
            <a:ext uri="{FF2B5EF4-FFF2-40B4-BE49-F238E27FC236}">
              <a16:creationId xmlns:a16="http://schemas.microsoft.com/office/drawing/2014/main" id="{3C4F5A17-F9B8-44A7-82C9-DE6B17AAEB6B}"/>
            </a:ext>
          </a:extLst>
        </xdr:cNvPr>
        <xdr:cNvCxnSpPr/>
      </xdr:nvCxnSpPr>
      <xdr:spPr>
        <a:xfrm flipV="1">
          <a:off x="20434300" y="685647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131928</xdr:rowOff>
    </xdr:from>
    <xdr:to>
      <xdr:col>102</xdr:col>
      <xdr:colOff>165100</xdr:colOff>
      <xdr:row>40</xdr:row>
      <xdr:rowOff>62078</xdr:rowOff>
    </xdr:to>
    <xdr:sp macro="" textlink="">
      <xdr:nvSpPr>
        <xdr:cNvPr id="499" name="楕円 498">
          <a:extLst>
            <a:ext uri="{FF2B5EF4-FFF2-40B4-BE49-F238E27FC236}">
              <a16:creationId xmlns:a16="http://schemas.microsoft.com/office/drawing/2014/main" id="{032E1F56-A861-438A-BDB5-9C9864D8D708}"/>
            </a:ext>
          </a:extLst>
        </xdr:cNvPr>
        <xdr:cNvSpPr/>
      </xdr:nvSpPr>
      <xdr:spPr>
        <a:xfrm>
          <a:off x="19494500" y="68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6706</xdr:rowOff>
    </xdr:from>
    <xdr:to>
      <xdr:col>107</xdr:col>
      <xdr:colOff>50800</xdr:colOff>
      <xdr:row>40</xdr:row>
      <xdr:rowOff>11278</xdr:rowOff>
    </xdr:to>
    <xdr:cxnSp macro="">
      <xdr:nvCxnSpPr>
        <xdr:cNvPr id="500" name="直線コネクタ 499">
          <a:extLst>
            <a:ext uri="{FF2B5EF4-FFF2-40B4-BE49-F238E27FC236}">
              <a16:creationId xmlns:a16="http://schemas.microsoft.com/office/drawing/2014/main" id="{AE05C45B-872B-4454-BF67-9B5E450C4EAE}"/>
            </a:ext>
          </a:extLst>
        </xdr:cNvPr>
        <xdr:cNvCxnSpPr/>
      </xdr:nvCxnSpPr>
      <xdr:spPr>
        <a:xfrm flipV="1">
          <a:off x="19545300" y="68647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139243</xdr:rowOff>
    </xdr:from>
    <xdr:to>
      <xdr:col>98</xdr:col>
      <xdr:colOff>38100</xdr:colOff>
      <xdr:row>40</xdr:row>
      <xdr:rowOff>69393</xdr:rowOff>
    </xdr:to>
    <xdr:sp macro="" textlink="">
      <xdr:nvSpPr>
        <xdr:cNvPr id="501" name="楕円 500">
          <a:extLst>
            <a:ext uri="{FF2B5EF4-FFF2-40B4-BE49-F238E27FC236}">
              <a16:creationId xmlns:a16="http://schemas.microsoft.com/office/drawing/2014/main" id="{273EF8BD-E674-4167-9DD6-E6BAB2D0DF4B}"/>
            </a:ext>
          </a:extLst>
        </xdr:cNvPr>
        <xdr:cNvSpPr/>
      </xdr:nvSpPr>
      <xdr:spPr>
        <a:xfrm>
          <a:off x="18605500" y="682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11278</xdr:rowOff>
    </xdr:from>
    <xdr:to>
      <xdr:col>102</xdr:col>
      <xdr:colOff>114300</xdr:colOff>
      <xdr:row>40</xdr:row>
      <xdr:rowOff>18593</xdr:rowOff>
    </xdr:to>
    <xdr:cxnSp macro="">
      <xdr:nvCxnSpPr>
        <xdr:cNvPr id="502" name="直線コネクタ 501">
          <a:extLst>
            <a:ext uri="{FF2B5EF4-FFF2-40B4-BE49-F238E27FC236}">
              <a16:creationId xmlns:a16="http://schemas.microsoft.com/office/drawing/2014/main" id="{2B29ACD9-C67A-47AC-8056-24F3444723C8}"/>
            </a:ext>
          </a:extLst>
        </xdr:cNvPr>
        <xdr:cNvCxnSpPr/>
      </xdr:nvCxnSpPr>
      <xdr:spPr>
        <a:xfrm flipV="1">
          <a:off x="18656300" y="686927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135755</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52287DBF-D013-47DB-8FE2-E7878CF2712E}"/>
            </a:ext>
          </a:extLst>
        </xdr:cNvPr>
        <xdr:cNvSpPr txBox="1"/>
      </xdr:nvSpPr>
      <xdr:spPr>
        <a:xfrm>
          <a:off x="21075727" y="647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148556</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BDC59182-1028-4BC4-B856-F5674206EAE5}"/>
            </a:ext>
          </a:extLst>
        </xdr:cNvPr>
        <xdr:cNvSpPr txBox="1"/>
      </xdr:nvSpPr>
      <xdr:spPr>
        <a:xfrm>
          <a:off x="20199427" y="64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159529</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7E6558A9-EFA5-4D2F-922E-72957C0D41A7}"/>
            </a:ext>
          </a:extLst>
        </xdr:cNvPr>
        <xdr:cNvSpPr txBox="1"/>
      </xdr:nvSpPr>
      <xdr:spPr>
        <a:xfrm>
          <a:off x="193104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165930</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48002E8-3AF0-49DC-9B94-CA1D7B46AEF0}"/>
            </a:ext>
          </a:extLst>
        </xdr:cNvPr>
        <xdr:cNvSpPr txBox="1"/>
      </xdr:nvSpPr>
      <xdr:spPr>
        <a:xfrm>
          <a:off x="18421427" y="650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40403</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475D0300-353A-46D8-81FE-AD586F3B8DF1}"/>
            </a:ext>
          </a:extLst>
        </xdr:cNvPr>
        <xdr:cNvSpPr txBox="1"/>
      </xdr:nvSpPr>
      <xdr:spPr>
        <a:xfrm>
          <a:off x="210757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48633</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5E8D7891-6EBC-48E5-BFE7-89BADA6734FB}"/>
            </a:ext>
          </a:extLst>
        </xdr:cNvPr>
        <xdr:cNvSpPr txBox="1"/>
      </xdr:nvSpPr>
      <xdr:spPr>
        <a:xfrm>
          <a:off x="20199427" y="690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53205</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822F3571-F319-4FB2-98F7-101EFC811286}"/>
            </a:ext>
          </a:extLst>
        </xdr:cNvPr>
        <xdr:cNvSpPr txBox="1"/>
      </xdr:nvSpPr>
      <xdr:spPr>
        <a:xfrm>
          <a:off x="19310427" y="691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60520</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97BE52AE-250B-4C0E-B0B1-BC815F36C54E}"/>
            </a:ext>
          </a:extLst>
        </xdr:cNvPr>
        <xdr:cNvSpPr txBox="1"/>
      </xdr:nvSpPr>
      <xdr:spPr>
        <a:xfrm>
          <a:off x="18421427" y="691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A83E06EF-8BA3-4BA1-A20A-26A7691D4A5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88DF65F-2D85-44AB-8E7D-195915D3A2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FCED40FB-BA49-433F-A8D8-442B546AFF6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8958D179-FB60-4E97-8356-186230B4B8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6C64F04E-39AD-4A6F-9A45-69EB91FA82B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FC53377C-1868-47ED-A6FB-60B66997E26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DE352BA5-5CFA-4702-ACF7-532F2A80964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D95A35D3-5332-4B7E-8E56-BA520D7ACC8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FB772495-4FFD-4F41-8CCC-E50506BE0B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CF2C3CA5-E1B8-4F82-99D8-E8696CB46FA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A62CF045-1274-402F-B9FE-1B1FE76D2A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FB9D11D8-EC1E-4766-8337-1A792F6AB73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87E2BC75-36B2-43AB-AB2E-C76D684A026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8BBD4BEB-FA9B-40EA-91BF-2BA241E05C8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9380697B-4CB7-4C42-B302-B81296576D5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94A7F8E4-D686-48D4-A8AB-E886C33F946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6B6DF60C-1351-406A-8C87-935EBC137D4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4DEB08E7-143F-4F2B-8086-1099FA026F8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F43015D7-5D83-4A50-A539-FFBF33DB0FF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FDB075DB-7FD0-46BE-8BA5-CC2DF402637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CB708AA6-DCB1-44C7-859D-EA51DBBC669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AA580876-6D3E-4ED3-AF4E-298B5066CC9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71679AD2-D9C8-4EE6-901D-4E3F133C416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8082CC3-5022-42C0-9522-0CAB2C38819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3FA3D76F-17F0-4CD0-8780-0B1F2C35CA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64</xdr:row>
      <xdr:rowOff>65315</xdr:rowOff>
    </xdr:to>
    <xdr:cxnSp macro="">
      <xdr:nvCxnSpPr>
        <xdr:cNvPr id="536" name="直線コネクタ 535">
          <a:extLst>
            <a:ext uri="{FF2B5EF4-FFF2-40B4-BE49-F238E27FC236}">
              <a16:creationId xmlns:a16="http://schemas.microsoft.com/office/drawing/2014/main" id="{615DDC19-56CB-4A93-93E8-94BFD7F92843}"/>
            </a:ext>
          </a:extLst>
        </xdr:cNvPr>
        <xdr:cNvCxnSpPr/>
      </xdr:nvCxnSpPr>
      <xdr:spPr>
        <a:xfrm flipV="1">
          <a:off x="16318864" y="9669780"/>
          <a:ext cx="0" cy="136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69142</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6EA79C12-6AFB-4FFF-8877-971BFE83D34B}"/>
            </a:ext>
          </a:extLst>
        </xdr:cNvPr>
        <xdr:cNvSpPr txBox="1"/>
      </xdr:nvSpPr>
      <xdr:spPr>
        <a:xfrm>
          <a:off x="16357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65315</xdr:rowOff>
    </xdr:from>
    <xdr:to>
      <xdr:col>86</xdr:col>
      <xdr:colOff>25400</xdr:colOff>
      <xdr:row>64</xdr:row>
      <xdr:rowOff>65315</xdr:rowOff>
    </xdr:to>
    <xdr:cxnSp macro="">
      <xdr:nvCxnSpPr>
        <xdr:cNvPr id="538" name="直線コネクタ 537">
          <a:extLst>
            <a:ext uri="{FF2B5EF4-FFF2-40B4-BE49-F238E27FC236}">
              <a16:creationId xmlns:a16="http://schemas.microsoft.com/office/drawing/2014/main" id="{EA826B72-42E6-44EB-AD75-D96AF1A183D3}"/>
            </a:ext>
          </a:extLst>
        </xdr:cNvPr>
        <xdr:cNvCxnSpPr/>
      </xdr:nvCxnSpPr>
      <xdr:spPr>
        <a:xfrm>
          <a:off x="16230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89CA417D-E07D-4A4A-8623-5359744CC01E}"/>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540" name="直線コネクタ 539">
          <a:extLst>
            <a:ext uri="{FF2B5EF4-FFF2-40B4-BE49-F238E27FC236}">
              <a16:creationId xmlns:a16="http://schemas.microsoft.com/office/drawing/2014/main" id="{13EAC2A0-91D2-4692-9976-D0E3831A9AA9}"/>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156227</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35F8ACA4-CFB1-49C1-900E-A2A9A8251D67}"/>
            </a:ext>
          </a:extLst>
        </xdr:cNvPr>
        <xdr:cNvSpPr txBox="1"/>
      </xdr:nvSpPr>
      <xdr:spPr>
        <a:xfrm>
          <a:off x="16357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2" name="フローチャート: 判断 541">
          <a:extLst>
            <a:ext uri="{FF2B5EF4-FFF2-40B4-BE49-F238E27FC236}">
              <a16:creationId xmlns:a16="http://schemas.microsoft.com/office/drawing/2014/main" id="{EF58DF7A-EFFC-4D81-9ED8-ACB2BE6D9B15}"/>
            </a:ext>
          </a:extLst>
        </xdr:cNvPr>
        <xdr:cNvSpPr/>
      </xdr:nvSpPr>
      <xdr:spPr>
        <a:xfrm>
          <a:off x="16268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1451</xdr:rowOff>
    </xdr:from>
    <xdr:to>
      <xdr:col>81</xdr:col>
      <xdr:colOff>101600</xdr:colOff>
      <xdr:row>61</xdr:row>
      <xdr:rowOff>103051</xdr:rowOff>
    </xdr:to>
    <xdr:sp macro="" textlink="">
      <xdr:nvSpPr>
        <xdr:cNvPr id="543" name="フローチャート: 判断 542">
          <a:extLst>
            <a:ext uri="{FF2B5EF4-FFF2-40B4-BE49-F238E27FC236}">
              <a16:creationId xmlns:a16="http://schemas.microsoft.com/office/drawing/2014/main" id="{6BBC70DF-6483-4F91-9179-0560A3E19CFC}"/>
            </a:ext>
          </a:extLst>
        </xdr:cNvPr>
        <xdr:cNvSpPr/>
      </xdr:nvSpPr>
      <xdr:spPr>
        <a:xfrm>
          <a:off x="15430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164737</xdr:rowOff>
    </xdr:from>
    <xdr:to>
      <xdr:col>76</xdr:col>
      <xdr:colOff>165100</xdr:colOff>
      <xdr:row>61</xdr:row>
      <xdr:rowOff>94887</xdr:rowOff>
    </xdr:to>
    <xdr:sp macro="" textlink="">
      <xdr:nvSpPr>
        <xdr:cNvPr id="544" name="フローチャート: 判断 543">
          <a:extLst>
            <a:ext uri="{FF2B5EF4-FFF2-40B4-BE49-F238E27FC236}">
              <a16:creationId xmlns:a16="http://schemas.microsoft.com/office/drawing/2014/main" id="{2BFD62A1-8F82-43F1-8BF7-1EFBEFFEE7D5}"/>
            </a:ext>
          </a:extLst>
        </xdr:cNvPr>
        <xdr:cNvSpPr/>
      </xdr:nvSpPr>
      <xdr:spPr>
        <a:xfrm>
          <a:off x="14541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141877</xdr:rowOff>
    </xdr:from>
    <xdr:to>
      <xdr:col>72</xdr:col>
      <xdr:colOff>38100</xdr:colOff>
      <xdr:row>61</xdr:row>
      <xdr:rowOff>72027</xdr:rowOff>
    </xdr:to>
    <xdr:sp macro="" textlink="">
      <xdr:nvSpPr>
        <xdr:cNvPr id="545" name="フローチャート: 判断 544">
          <a:extLst>
            <a:ext uri="{FF2B5EF4-FFF2-40B4-BE49-F238E27FC236}">
              <a16:creationId xmlns:a16="http://schemas.microsoft.com/office/drawing/2014/main" id="{717E7C3F-5A71-4DFA-81EC-A429EB229556}"/>
            </a:ext>
          </a:extLst>
        </xdr:cNvPr>
        <xdr:cNvSpPr/>
      </xdr:nvSpPr>
      <xdr:spPr>
        <a:xfrm>
          <a:off x="13652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99423</xdr:rowOff>
    </xdr:from>
    <xdr:to>
      <xdr:col>67</xdr:col>
      <xdr:colOff>101600</xdr:colOff>
      <xdr:row>61</xdr:row>
      <xdr:rowOff>29573</xdr:rowOff>
    </xdr:to>
    <xdr:sp macro="" textlink="">
      <xdr:nvSpPr>
        <xdr:cNvPr id="546" name="フローチャート: 判断 545">
          <a:extLst>
            <a:ext uri="{FF2B5EF4-FFF2-40B4-BE49-F238E27FC236}">
              <a16:creationId xmlns:a16="http://schemas.microsoft.com/office/drawing/2014/main" id="{E0A70180-5383-4A56-A1CB-6D067BF5B063}"/>
            </a:ext>
          </a:extLst>
        </xdr:cNvPr>
        <xdr:cNvSpPr/>
      </xdr:nvSpPr>
      <xdr:spPr>
        <a:xfrm>
          <a:off x="12763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20F7486-337E-4EDD-84AA-03165986829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DC62129-18F9-4DAC-AFEB-A8942569BEA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CB5101D-8DF8-45DE-A574-8D6364AADB0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545A599-24F4-4024-9757-80A3D852D72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610D503-8DFE-440A-9071-79452F9D65A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151674</xdr:rowOff>
    </xdr:from>
    <xdr:to>
      <xdr:col>85</xdr:col>
      <xdr:colOff>177800</xdr:colOff>
      <xdr:row>58</xdr:row>
      <xdr:rowOff>81824</xdr:rowOff>
    </xdr:to>
    <xdr:sp macro="" textlink="">
      <xdr:nvSpPr>
        <xdr:cNvPr id="552" name="楕円 551">
          <a:extLst>
            <a:ext uri="{FF2B5EF4-FFF2-40B4-BE49-F238E27FC236}">
              <a16:creationId xmlns:a16="http://schemas.microsoft.com/office/drawing/2014/main" id="{51498C99-E776-4E72-82D2-93D7286AAA59}"/>
            </a:ext>
          </a:extLst>
        </xdr:cNvPr>
        <xdr:cNvSpPr/>
      </xdr:nvSpPr>
      <xdr:spPr>
        <a:xfrm>
          <a:off x="16268700" y="992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3101</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B9647934-6B1C-4DA3-86A5-F0CD262D8780}"/>
            </a:ext>
          </a:extLst>
        </xdr:cNvPr>
        <xdr:cNvSpPr txBox="1"/>
      </xdr:nvSpPr>
      <xdr:spPr>
        <a:xfrm>
          <a:off x="16357600"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29210</xdr:rowOff>
    </xdr:from>
    <xdr:to>
      <xdr:col>81</xdr:col>
      <xdr:colOff>101600</xdr:colOff>
      <xdr:row>58</xdr:row>
      <xdr:rowOff>130810</xdr:rowOff>
    </xdr:to>
    <xdr:sp macro="" textlink="">
      <xdr:nvSpPr>
        <xdr:cNvPr id="554" name="楕円 553">
          <a:extLst>
            <a:ext uri="{FF2B5EF4-FFF2-40B4-BE49-F238E27FC236}">
              <a16:creationId xmlns:a16="http://schemas.microsoft.com/office/drawing/2014/main" id="{DFACA9B9-22B6-4C70-AD97-30AD60B8A33E}"/>
            </a:ext>
          </a:extLst>
        </xdr:cNvPr>
        <xdr:cNvSpPr/>
      </xdr:nvSpPr>
      <xdr:spPr>
        <a:xfrm>
          <a:off x="15430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31024</xdr:rowOff>
    </xdr:from>
    <xdr:to>
      <xdr:col>85</xdr:col>
      <xdr:colOff>127000</xdr:colOff>
      <xdr:row>58</xdr:row>
      <xdr:rowOff>80010</xdr:rowOff>
    </xdr:to>
    <xdr:cxnSp macro="">
      <xdr:nvCxnSpPr>
        <xdr:cNvPr id="555" name="直線コネクタ 554">
          <a:extLst>
            <a:ext uri="{FF2B5EF4-FFF2-40B4-BE49-F238E27FC236}">
              <a16:creationId xmlns:a16="http://schemas.microsoft.com/office/drawing/2014/main" id="{047CB31F-B76D-4D22-9933-8E264242D836}"/>
            </a:ext>
          </a:extLst>
        </xdr:cNvPr>
        <xdr:cNvCxnSpPr/>
      </xdr:nvCxnSpPr>
      <xdr:spPr>
        <a:xfrm flipV="1">
          <a:off x="15481300" y="9975124"/>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128815</xdr:rowOff>
    </xdr:from>
    <xdr:to>
      <xdr:col>76</xdr:col>
      <xdr:colOff>165100</xdr:colOff>
      <xdr:row>58</xdr:row>
      <xdr:rowOff>58965</xdr:rowOff>
    </xdr:to>
    <xdr:sp macro="" textlink="">
      <xdr:nvSpPr>
        <xdr:cNvPr id="556" name="楕円 555">
          <a:extLst>
            <a:ext uri="{FF2B5EF4-FFF2-40B4-BE49-F238E27FC236}">
              <a16:creationId xmlns:a16="http://schemas.microsoft.com/office/drawing/2014/main" id="{9D81D3E0-5C49-4A9D-A0E2-179C694CB6C4}"/>
            </a:ext>
          </a:extLst>
        </xdr:cNvPr>
        <xdr:cNvSpPr/>
      </xdr:nvSpPr>
      <xdr:spPr>
        <a:xfrm>
          <a:off x="14541500" y="99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8165</xdr:rowOff>
    </xdr:from>
    <xdr:to>
      <xdr:col>81</xdr:col>
      <xdr:colOff>50800</xdr:colOff>
      <xdr:row>58</xdr:row>
      <xdr:rowOff>80010</xdr:rowOff>
    </xdr:to>
    <xdr:cxnSp macro="">
      <xdr:nvCxnSpPr>
        <xdr:cNvPr id="557" name="直線コネクタ 556">
          <a:extLst>
            <a:ext uri="{FF2B5EF4-FFF2-40B4-BE49-F238E27FC236}">
              <a16:creationId xmlns:a16="http://schemas.microsoft.com/office/drawing/2014/main" id="{F811CB9C-A93F-49A1-A304-C93FB8020155}"/>
            </a:ext>
          </a:extLst>
        </xdr:cNvPr>
        <xdr:cNvCxnSpPr/>
      </xdr:nvCxnSpPr>
      <xdr:spPr>
        <a:xfrm>
          <a:off x="14592300" y="9952265"/>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60234</xdr:rowOff>
    </xdr:from>
    <xdr:to>
      <xdr:col>72</xdr:col>
      <xdr:colOff>38100</xdr:colOff>
      <xdr:row>57</xdr:row>
      <xdr:rowOff>161834</xdr:rowOff>
    </xdr:to>
    <xdr:sp macro="" textlink="">
      <xdr:nvSpPr>
        <xdr:cNvPr id="558" name="楕円 557">
          <a:extLst>
            <a:ext uri="{FF2B5EF4-FFF2-40B4-BE49-F238E27FC236}">
              <a16:creationId xmlns:a16="http://schemas.microsoft.com/office/drawing/2014/main" id="{DD0EE722-4D63-4EE6-B691-087F3C0DD35E}"/>
            </a:ext>
          </a:extLst>
        </xdr:cNvPr>
        <xdr:cNvSpPr/>
      </xdr:nvSpPr>
      <xdr:spPr>
        <a:xfrm>
          <a:off x="13652500" y="983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111034</xdr:rowOff>
    </xdr:from>
    <xdr:to>
      <xdr:col>76</xdr:col>
      <xdr:colOff>114300</xdr:colOff>
      <xdr:row>58</xdr:row>
      <xdr:rowOff>8165</xdr:rowOff>
    </xdr:to>
    <xdr:cxnSp macro="">
      <xdr:nvCxnSpPr>
        <xdr:cNvPr id="559" name="直線コネクタ 558">
          <a:extLst>
            <a:ext uri="{FF2B5EF4-FFF2-40B4-BE49-F238E27FC236}">
              <a16:creationId xmlns:a16="http://schemas.microsoft.com/office/drawing/2014/main" id="{B144FBA6-888E-47F5-A132-6B6E1CBB04AC}"/>
            </a:ext>
          </a:extLst>
        </xdr:cNvPr>
        <xdr:cNvCxnSpPr/>
      </xdr:nvCxnSpPr>
      <xdr:spPr>
        <a:xfrm>
          <a:off x="13703300" y="988368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171269</xdr:rowOff>
    </xdr:from>
    <xdr:to>
      <xdr:col>67</xdr:col>
      <xdr:colOff>101600</xdr:colOff>
      <xdr:row>57</xdr:row>
      <xdr:rowOff>101419</xdr:rowOff>
    </xdr:to>
    <xdr:sp macro="" textlink="">
      <xdr:nvSpPr>
        <xdr:cNvPr id="560" name="楕円 559">
          <a:extLst>
            <a:ext uri="{FF2B5EF4-FFF2-40B4-BE49-F238E27FC236}">
              <a16:creationId xmlns:a16="http://schemas.microsoft.com/office/drawing/2014/main" id="{1A72C188-D5A9-4734-B96F-AB49ADB180D8}"/>
            </a:ext>
          </a:extLst>
        </xdr:cNvPr>
        <xdr:cNvSpPr/>
      </xdr:nvSpPr>
      <xdr:spPr>
        <a:xfrm>
          <a:off x="12763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50619</xdr:rowOff>
    </xdr:from>
    <xdr:to>
      <xdr:col>71</xdr:col>
      <xdr:colOff>177800</xdr:colOff>
      <xdr:row>57</xdr:row>
      <xdr:rowOff>111034</xdr:rowOff>
    </xdr:to>
    <xdr:cxnSp macro="">
      <xdr:nvCxnSpPr>
        <xdr:cNvPr id="561" name="直線コネクタ 560">
          <a:extLst>
            <a:ext uri="{FF2B5EF4-FFF2-40B4-BE49-F238E27FC236}">
              <a16:creationId xmlns:a16="http://schemas.microsoft.com/office/drawing/2014/main" id="{64624363-4618-4BF6-8891-7F884BDA5442}"/>
            </a:ext>
          </a:extLst>
        </xdr:cNvPr>
        <xdr:cNvCxnSpPr/>
      </xdr:nvCxnSpPr>
      <xdr:spPr>
        <a:xfrm>
          <a:off x="12814300" y="982326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94178</xdr:rowOff>
    </xdr:from>
    <xdr:ext cx="405111" cy="259045"/>
    <xdr:sp macro="" textlink="">
      <xdr:nvSpPr>
        <xdr:cNvPr id="562" name="n_1aveValue【学校施設】&#10;有形固定資産減価償却率">
          <a:extLst>
            <a:ext uri="{FF2B5EF4-FFF2-40B4-BE49-F238E27FC236}">
              <a16:creationId xmlns:a16="http://schemas.microsoft.com/office/drawing/2014/main" id="{BEDA5D10-A581-44DF-BF51-5826C4EE7A42}"/>
            </a:ext>
          </a:extLst>
        </xdr:cNvPr>
        <xdr:cNvSpPr txBox="1"/>
      </xdr:nvSpPr>
      <xdr:spPr>
        <a:xfrm>
          <a:off x="152660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86014</xdr:rowOff>
    </xdr:from>
    <xdr:ext cx="405111" cy="259045"/>
    <xdr:sp macro="" textlink="">
      <xdr:nvSpPr>
        <xdr:cNvPr id="563" name="n_2aveValue【学校施設】&#10;有形固定資産減価償却率">
          <a:extLst>
            <a:ext uri="{FF2B5EF4-FFF2-40B4-BE49-F238E27FC236}">
              <a16:creationId xmlns:a16="http://schemas.microsoft.com/office/drawing/2014/main" id="{FFDF6B75-E50D-4925-BCE5-4D347AE126EC}"/>
            </a:ext>
          </a:extLst>
        </xdr:cNvPr>
        <xdr:cNvSpPr txBox="1"/>
      </xdr:nvSpPr>
      <xdr:spPr>
        <a:xfrm>
          <a:off x="14389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63154</xdr:rowOff>
    </xdr:from>
    <xdr:ext cx="405111" cy="259045"/>
    <xdr:sp macro="" textlink="">
      <xdr:nvSpPr>
        <xdr:cNvPr id="564" name="n_3aveValue【学校施設】&#10;有形固定資産減価償却率">
          <a:extLst>
            <a:ext uri="{FF2B5EF4-FFF2-40B4-BE49-F238E27FC236}">
              <a16:creationId xmlns:a16="http://schemas.microsoft.com/office/drawing/2014/main" id="{21791B8F-46F7-42E9-81A0-F7540492FD95}"/>
            </a:ext>
          </a:extLst>
        </xdr:cNvPr>
        <xdr:cNvSpPr txBox="1"/>
      </xdr:nvSpPr>
      <xdr:spPr>
        <a:xfrm>
          <a:off x="13500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20700</xdr:rowOff>
    </xdr:from>
    <xdr:ext cx="405111" cy="259045"/>
    <xdr:sp macro="" textlink="">
      <xdr:nvSpPr>
        <xdr:cNvPr id="565" name="n_4aveValue【学校施設】&#10;有形固定資産減価償却率">
          <a:extLst>
            <a:ext uri="{FF2B5EF4-FFF2-40B4-BE49-F238E27FC236}">
              <a16:creationId xmlns:a16="http://schemas.microsoft.com/office/drawing/2014/main" id="{02A73771-66E7-489D-9C23-782B9C34C9DA}"/>
            </a:ext>
          </a:extLst>
        </xdr:cNvPr>
        <xdr:cNvSpPr txBox="1"/>
      </xdr:nvSpPr>
      <xdr:spPr>
        <a:xfrm>
          <a:off x="12611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147337</xdr:rowOff>
    </xdr:from>
    <xdr:ext cx="405111" cy="259045"/>
    <xdr:sp macro="" textlink="">
      <xdr:nvSpPr>
        <xdr:cNvPr id="566" name="n_1mainValue【学校施設】&#10;有形固定資産減価償却率">
          <a:extLst>
            <a:ext uri="{FF2B5EF4-FFF2-40B4-BE49-F238E27FC236}">
              <a16:creationId xmlns:a16="http://schemas.microsoft.com/office/drawing/2014/main" id="{680118D0-CC0A-4B22-B8C7-10BEA9326E01}"/>
            </a:ext>
          </a:extLst>
        </xdr:cNvPr>
        <xdr:cNvSpPr txBox="1"/>
      </xdr:nvSpPr>
      <xdr:spPr>
        <a:xfrm>
          <a:off x="15266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75492</xdr:rowOff>
    </xdr:from>
    <xdr:ext cx="405111" cy="259045"/>
    <xdr:sp macro="" textlink="">
      <xdr:nvSpPr>
        <xdr:cNvPr id="567" name="n_2mainValue【学校施設】&#10;有形固定資産減価償却率">
          <a:extLst>
            <a:ext uri="{FF2B5EF4-FFF2-40B4-BE49-F238E27FC236}">
              <a16:creationId xmlns:a16="http://schemas.microsoft.com/office/drawing/2014/main" id="{D6B24006-DA77-4008-BDB7-EBA3688FC0EC}"/>
            </a:ext>
          </a:extLst>
        </xdr:cNvPr>
        <xdr:cNvSpPr txBox="1"/>
      </xdr:nvSpPr>
      <xdr:spPr>
        <a:xfrm>
          <a:off x="14389744" y="967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6911</xdr:rowOff>
    </xdr:from>
    <xdr:ext cx="405111" cy="259045"/>
    <xdr:sp macro="" textlink="">
      <xdr:nvSpPr>
        <xdr:cNvPr id="568" name="n_3mainValue【学校施設】&#10;有形固定資産減価償却率">
          <a:extLst>
            <a:ext uri="{FF2B5EF4-FFF2-40B4-BE49-F238E27FC236}">
              <a16:creationId xmlns:a16="http://schemas.microsoft.com/office/drawing/2014/main" id="{4CD1895F-129D-46AF-B521-307B6EC26A72}"/>
            </a:ext>
          </a:extLst>
        </xdr:cNvPr>
        <xdr:cNvSpPr txBox="1"/>
      </xdr:nvSpPr>
      <xdr:spPr>
        <a:xfrm>
          <a:off x="1350074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117946</xdr:rowOff>
    </xdr:from>
    <xdr:ext cx="405111" cy="259045"/>
    <xdr:sp macro="" textlink="">
      <xdr:nvSpPr>
        <xdr:cNvPr id="569" name="n_4mainValue【学校施設】&#10;有形固定資産減価償却率">
          <a:extLst>
            <a:ext uri="{FF2B5EF4-FFF2-40B4-BE49-F238E27FC236}">
              <a16:creationId xmlns:a16="http://schemas.microsoft.com/office/drawing/2014/main" id="{2D83C5B4-2C9E-4752-8B66-076C05A71126}"/>
            </a:ext>
          </a:extLst>
        </xdr:cNvPr>
        <xdr:cNvSpPr txBox="1"/>
      </xdr:nvSpPr>
      <xdr:spPr>
        <a:xfrm>
          <a:off x="12611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F90A5BB4-E955-4FF9-A3AD-0943930EDC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5C124775-9998-4895-9B9D-069BA185BC5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CC0F4DBD-41CB-49C8-A114-3E08A0A93F3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FAAFBBF3-F908-4658-B8B2-6D3FDEF48A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5A2E6F3A-02F8-4DD3-B10C-5C98F9E7A9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5360A95B-E4D1-4799-A2BA-2ADA433D89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6B0E0F81-1017-4789-BFDD-B76F94DF09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7E1C156D-CAEF-4AAA-8280-1D745277C1B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D53F4B3D-7CCB-4D3E-83D5-FA81D17446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ACF8FC10-0ED4-4A78-B625-44E968260C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9DBEBDB5-4569-483E-9E0C-6B77A902B48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8222915A-A960-4737-A702-FAD1985CFC4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EE57F4D5-BBA0-4AEE-9E56-FD8AD77D8BA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3" name="テキスト ボックス 582">
          <a:extLst>
            <a:ext uri="{FF2B5EF4-FFF2-40B4-BE49-F238E27FC236}">
              <a16:creationId xmlns:a16="http://schemas.microsoft.com/office/drawing/2014/main" id="{0FAA322A-D15A-4B43-B384-59A527791C81}"/>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B1B0A5B7-8C52-428B-97C6-0642A6C218A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5" name="テキスト ボックス 584">
          <a:extLst>
            <a:ext uri="{FF2B5EF4-FFF2-40B4-BE49-F238E27FC236}">
              <a16:creationId xmlns:a16="http://schemas.microsoft.com/office/drawing/2014/main" id="{24B00FFA-0D27-428C-B660-34DDF3F8A6F5}"/>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5EE86E4E-ADC1-41B8-9E14-B6BC10094ED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7" name="テキスト ボックス 586">
          <a:extLst>
            <a:ext uri="{FF2B5EF4-FFF2-40B4-BE49-F238E27FC236}">
              <a16:creationId xmlns:a16="http://schemas.microsoft.com/office/drawing/2014/main" id="{F820CD6D-4C91-4875-A6E9-D30FE39D916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207F78D1-7BB8-40A7-A045-536906AA4BE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F7EFBF94-3F1C-4643-8FBD-A3C8BD53599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57044D40-45B8-4924-9CA3-6450C4BE0D6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79827</xdr:rowOff>
    </xdr:from>
    <xdr:to>
      <xdr:col>116</xdr:col>
      <xdr:colOff>62864</xdr:colOff>
      <xdr:row>63</xdr:row>
      <xdr:rowOff>125959</xdr:rowOff>
    </xdr:to>
    <xdr:cxnSp macro="">
      <xdr:nvCxnSpPr>
        <xdr:cNvPr id="591" name="直線コネクタ 590">
          <a:extLst>
            <a:ext uri="{FF2B5EF4-FFF2-40B4-BE49-F238E27FC236}">
              <a16:creationId xmlns:a16="http://schemas.microsoft.com/office/drawing/2014/main" id="{CA45C4D7-DE96-452E-83E1-B493C2C6B057}"/>
            </a:ext>
          </a:extLst>
        </xdr:cNvPr>
        <xdr:cNvCxnSpPr/>
      </xdr:nvCxnSpPr>
      <xdr:spPr>
        <a:xfrm flipV="1">
          <a:off x="22160864" y="9681027"/>
          <a:ext cx="0" cy="1246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129786</xdr:rowOff>
    </xdr:from>
    <xdr:ext cx="469744" cy="259045"/>
    <xdr:sp macro="" textlink="">
      <xdr:nvSpPr>
        <xdr:cNvPr id="592" name="【学校施設】&#10;一人当たり面積最小値テキスト">
          <a:extLst>
            <a:ext uri="{FF2B5EF4-FFF2-40B4-BE49-F238E27FC236}">
              <a16:creationId xmlns:a16="http://schemas.microsoft.com/office/drawing/2014/main" id="{3949CF5A-F12A-4B75-9455-214B925D22B5}"/>
            </a:ext>
          </a:extLst>
        </xdr:cNvPr>
        <xdr:cNvSpPr txBox="1"/>
      </xdr:nvSpPr>
      <xdr:spPr>
        <a:xfrm>
          <a:off x="22199600"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125959</xdr:rowOff>
    </xdr:from>
    <xdr:to>
      <xdr:col>116</xdr:col>
      <xdr:colOff>152400</xdr:colOff>
      <xdr:row>63</xdr:row>
      <xdr:rowOff>125959</xdr:rowOff>
    </xdr:to>
    <xdr:cxnSp macro="">
      <xdr:nvCxnSpPr>
        <xdr:cNvPr id="593" name="直線コネクタ 592">
          <a:extLst>
            <a:ext uri="{FF2B5EF4-FFF2-40B4-BE49-F238E27FC236}">
              <a16:creationId xmlns:a16="http://schemas.microsoft.com/office/drawing/2014/main" id="{65964103-BBFC-4D1A-B30E-9549E8465E02}"/>
            </a:ext>
          </a:extLst>
        </xdr:cNvPr>
        <xdr:cNvCxnSpPr/>
      </xdr:nvCxnSpPr>
      <xdr:spPr>
        <a:xfrm>
          <a:off x="22072600" y="10927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26504</xdr:rowOff>
    </xdr:from>
    <xdr:ext cx="534377" cy="259045"/>
    <xdr:sp macro="" textlink="">
      <xdr:nvSpPr>
        <xdr:cNvPr id="594" name="【学校施設】&#10;一人当たり面積最大値テキスト">
          <a:extLst>
            <a:ext uri="{FF2B5EF4-FFF2-40B4-BE49-F238E27FC236}">
              <a16:creationId xmlns:a16="http://schemas.microsoft.com/office/drawing/2014/main" id="{E6CFAE4B-534D-4D37-8CF8-6C31BD0A47F6}"/>
            </a:ext>
          </a:extLst>
        </xdr:cNvPr>
        <xdr:cNvSpPr txBox="1"/>
      </xdr:nvSpPr>
      <xdr:spPr>
        <a:xfrm>
          <a:off x="22199600" y="945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79827</xdr:rowOff>
    </xdr:from>
    <xdr:to>
      <xdr:col>116</xdr:col>
      <xdr:colOff>152400</xdr:colOff>
      <xdr:row>56</xdr:row>
      <xdr:rowOff>79827</xdr:rowOff>
    </xdr:to>
    <xdr:cxnSp macro="">
      <xdr:nvCxnSpPr>
        <xdr:cNvPr id="595" name="直線コネクタ 594">
          <a:extLst>
            <a:ext uri="{FF2B5EF4-FFF2-40B4-BE49-F238E27FC236}">
              <a16:creationId xmlns:a16="http://schemas.microsoft.com/office/drawing/2014/main" id="{49ECEBC4-84C1-4FAE-84A8-30F5D8205B2E}"/>
            </a:ext>
          </a:extLst>
        </xdr:cNvPr>
        <xdr:cNvCxnSpPr/>
      </xdr:nvCxnSpPr>
      <xdr:spPr>
        <a:xfrm>
          <a:off x="22072600" y="968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63873</xdr:rowOff>
    </xdr:from>
    <xdr:ext cx="469744" cy="259045"/>
    <xdr:sp macro="" textlink="">
      <xdr:nvSpPr>
        <xdr:cNvPr id="596" name="【学校施設】&#10;一人当たり面積平均値テキスト">
          <a:extLst>
            <a:ext uri="{FF2B5EF4-FFF2-40B4-BE49-F238E27FC236}">
              <a16:creationId xmlns:a16="http://schemas.microsoft.com/office/drawing/2014/main" id="{A2935D95-94B5-418C-BF9E-6306BAB329CF}"/>
            </a:ext>
          </a:extLst>
        </xdr:cNvPr>
        <xdr:cNvSpPr txBox="1"/>
      </xdr:nvSpPr>
      <xdr:spPr>
        <a:xfrm>
          <a:off x="22199600" y="10693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85446</xdr:rowOff>
    </xdr:from>
    <xdr:to>
      <xdr:col>116</xdr:col>
      <xdr:colOff>114300</xdr:colOff>
      <xdr:row>63</xdr:row>
      <xdr:rowOff>15596</xdr:rowOff>
    </xdr:to>
    <xdr:sp macro="" textlink="">
      <xdr:nvSpPr>
        <xdr:cNvPr id="597" name="フローチャート: 判断 596">
          <a:extLst>
            <a:ext uri="{FF2B5EF4-FFF2-40B4-BE49-F238E27FC236}">
              <a16:creationId xmlns:a16="http://schemas.microsoft.com/office/drawing/2014/main" id="{1273C168-82FB-4E0D-9516-EE490E208B5C}"/>
            </a:ext>
          </a:extLst>
        </xdr:cNvPr>
        <xdr:cNvSpPr/>
      </xdr:nvSpPr>
      <xdr:spPr>
        <a:xfrm>
          <a:off x="22110700" y="1071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89560</xdr:rowOff>
    </xdr:from>
    <xdr:to>
      <xdr:col>112</xdr:col>
      <xdr:colOff>38100</xdr:colOff>
      <xdr:row>63</xdr:row>
      <xdr:rowOff>19710</xdr:rowOff>
    </xdr:to>
    <xdr:sp macro="" textlink="">
      <xdr:nvSpPr>
        <xdr:cNvPr id="598" name="フローチャート: 判断 597">
          <a:extLst>
            <a:ext uri="{FF2B5EF4-FFF2-40B4-BE49-F238E27FC236}">
              <a16:creationId xmlns:a16="http://schemas.microsoft.com/office/drawing/2014/main" id="{B68F82F8-5FC0-4196-95D7-BDAC23422C8F}"/>
            </a:ext>
          </a:extLst>
        </xdr:cNvPr>
        <xdr:cNvSpPr/>
      </xdr:nvSpPr>
      <xdr:spPr>
        <a:xfrm>
          <a:off x="21272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96921</xdr:rowOff>
    </xdr:from>
    <xdr:to>
      <xdr:col>107</xdr:col>
      <xdr:colOff>101600</xdr:colOff>
      <xdr:row>63</xdr:row>
      <xdr:rowOff>27071</xdr:rowOff>
    </xdr:to>
    <xdr:sp macro="" textlink="">
      <xdr:nvSpPr>
        <xdr:cNvPr id="599" name="フローチャート: 判断 598">
          <a:extLst>
            <a:ext uri="{FF2B5EF4-FFF2-40B4-BE49-F238E27FC236}">
              <a16:creationId xmlns:a16="http://schemas.microsoft.com/office/drawing/2014/main" id="{DF682434-CE2B-4233-9C65-C1F6D9AEE500}"/>
            </a:ext>
          </a:extLst>
        </xdr:cNvPr>
        <xdr:cNvSpPr/>
      </xdr:nvSpPr>
      <xdr:spPr>
        <a:xfrm>
          <a:off x="20383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103870</xdr:rowOff>
    </xdr:from>
    <xdr:to>
      <xdr:col>102</xdr:col>
      <xdr:colOff>165100</xdr:colOff>
      <xdr:row>63</xdr:row>
      <xdr:rowOff>34020</xdr:rowOff>
    </xdr:to>
    <xdr:sp macro="" textlink="">
      <xdr:nvSpPr>
        <xdr:cNvPr id="600" name="フローチャート: 判断 599">
          <a:extLst>
            <a:ext uri="{FF2B5EF4-FFF2-40B4-BE49-F238E27FC236}">
              <a16:creationId xmlns:a16="http://schemas.microsoft.com/office/drawing/2014/main" id="{0082943A-0790-4E10-B313-26D69B4903A0}"/>
            </a:ext>
          </a:extLst>
        </xdr:cNvPr>
        <xdr:cNvSpPr/>
      </xdr:nvSpPr>
      <xdr:spPr>
        <a:xfrm>
          <a:off x="19494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107117</xdr:rowOff>
    </xdr:from>
    <xdr:to>
      <xdr:col>98</xdr:col>
      <xdr:colOff>38100</xdr:colOff>
      <xdr:row>63</xdr:row>
      <xdr:rowOff>37267</xdr:rowOff>
    </xdr:to>
    <xdr:sp macro="" textlink="">
      <xdr:nvSpPr>
        <xdr:cNvPr id="601" name="フローチャート: 判断 600">
          <a:extLst>
            <a:ext uri="{FF2B5EF4-FFF2-40B4-BE49-F238E27FC236}">
              <a16:creationId xmlns:a16="http://schemas.microsoft.com/office/drawing/2014/main" id="{61B35037-DE83-46DF-A893-96D3B327B67E}"/>
            </a:ext>
          </a:extLst>
        </xdr:cNvPr>
        <xdr:cNvSpPr/>
      </xdr:nvSpPr>
      <xdr:spPr>
        <a:xfrm>
          <a:off x="18605500" y="1073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B4A0F0F-522E-4144-9983-6C72C78A053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48244F2-BC80-42B7-A5F1-0FB8E3CC8AB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8118CFA-99CB-4E6D-ADED-E76509634C7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BA5CC3B-D098-4E57-8397-689DE0B63B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92F6748-8B98-4921-9FEC-C37C1E56414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70632</xdr:rowOff>
    </xdr:from>
    <xdr:to>
      <xdr:col>116</xdr:col>
      <xdr:colOff>114300</xdr:colOff>
      <xdr:row>63</xdr:row>
      <xdr:rowOff>782</xdr:rowOff>
    </xdr:to>
    <xdr:sp macro="" textlink="">
      <xdr:nvSpPr>
        <xdr:cNvPr id="607" name="楕円 606">
          <a:extLst>
            <a:ext uri="{FF2B5EF4-FFF2-40B4-BE49-F238E27FC236}">
              <a16:creationId xmlns:a16="http://schemas.microsoft.com/office/drawing/2014/main" id="{ADA1741E-F2AC-418E-84FB-9253674F6C05}"/>
            </a:ext>
          </a:extLst>
        </xdr:cNvPr>
        <xdr:cNvSpPr/>
      </xdr:nvSpPr>
      <xdr:spPr>
        <a:xfrm>
          <a:off x="22110700" y="1070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93509</xdr:rowOff>
    </xdr:from>
    <xdr:ext cx="469744" cy="259045"/>
    <xdr:sp macro="" textlink="">
      <xdr:nvSpPr>
        <xdr:cNvPr id="608" name="【学校施設】&#10;一人当たり面積該当値テキスト">
          <a:extLst>
            <a:ext uri="{FF2B5EF4-FFF2-40B4-BE49-F238E27FC236}">
              <a16:creationId xmlns:a16="http://schemas.microsoft.com/office/drawing/2014/main" id="{90EB577A-E3D0-4338-9D32-FACF7AD9E480}"/>
            </a:ext>
          </a:extLst>
        </xdr:cNvPr>
        <xdr:cNvSpPr txBox="1"/>
      </xdr:nvSpPr>
      <xdr:spPr>
        <a:xfrm>
          <a:off x="22199600" y="1055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64826</xdr:rowOff>
    </xdr:from>
    <xdr:to>
      <xdr:col>112</xdr:col>
      <xdr:colOff>38100</xdr:colOff>
      <xdr:row>62</xdr:row>
      <xdr:rowOff>166426</xdr:rowOff>
    </xdr:to>
    <xdr:sp macro="" textlink="">
      <xdr:nvSpPr>
        <xdr:cNvPr id="609" name="楕円 608">
          <a:extLst>
            <a:ext uri="{FF2B5EF4-FFF2-40B4-BE49-F238E27FC236}">
              <a16:creationId xmlns:a16="http://schemas.microsoft.com/office/drawing/2014/main" id="{510D5BF0-2D2B-45B4-BFC8-ED9C08997DAC}"/>
            </a:ext>
          </a:extLst>
        </xdr:cNvPr>
        <xdr:cNvSpPr/>
      </xdr:nvSpPr>
      <xdr:spPr>
        <a:xfrm>
          <a:off x="21272500" y="1069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115626</xdr:rowOff>
    </xdr:from>
    <xdr:to>
      <xdr:col>116</xdr:col>
      <xdr:colOff>63500</xdr:colOff>
      <xdr:row>62</xdr:row>
      <xdr:rowOff>121432</xdr:rowOff>
    </xdr:to>
    <xdr:cxnSp macro="">
      <xdr:nvCxnSpPr>
        <xdr:cNvPr id="610" name="直線コネクタ 609">
          <a:extLst>
            <a:ext uri="{FF2B5EF4-FFF2-40B4-BE49-F238E27FC236}">
              <a16:creationId xmlns:a16="http://schemas.microsoft.com/office/drawing/2014/main" id="{C0032BBB-B5EF-4AB8-B45B-5495CAB4AD7B}"/>
            </a:ext>
          </a:extLst>
        </xdr:cNvPr>
        <xdr:cNvCxnSpPr/>
      </xdr:nvCxnSpPr>
      <xdr:spPr>
        <a:xfrm>
          <a:off x="21323300" y="10745526"/>
          <a:ext cx="8382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70998</xdr:rowOff>
    </xdr:from>
    <xdr:to>
      <xdr:col>107</xdr:col>
      <xdr:colOff>101600</xdr:colOff>
      <xdr:row>63</xdr:row>
      <xdr:rowOff>1148</xdr:rowOff>
    </xdr:to>
    <xdr:sp macro="" textlink="">
      <xdr:nvSpPr>
        <xdr:cNvPr id="611" name="楕円 610">
          <a:extLst>
            <a:ext uri="{FF2B5EF4-FFF2-40B4-BE49-F238E27FC236}">
              <a16:creationId xmlns:a16="http://schemas.microsoft.com/office/drawing/2014/main" id="{C77030D5-98F2-4E0E-887A-E7061920FB30}"/>
            </a:ext>
          </a:extLst>
        </xdr:cNvPr>
        <xdr:cNvSpPr/>
      </xdr:nvSpPr>
      <xdr:spPr>
        <a:xfrm>
          <a:off x="20383500" y="1070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115626</xdr:rowOff>
    </xdr:from>
    <xdr:to>
      <xdr:col>111</xdr:col>
      <xdr:colOff>177800</xdr:colOff>
      <xdr:row>62</xdr:row>
      <xdr:rowOff>121798</xdr:rowOff>
    </xdr:to>
    <xdr:cxnSp macro="">
      <xdr:nvCxnSpPr>
        <xdr:cNvPr id="612" name="直線コネクタ 611">
          <a:extLst>
            <a:ext uri="{FF2B5EF4-FFF2-40B4-BE49-F238E27FC236}">
              <a16:creationId xmlns:a16="http://schemas.microsoft.com/office/drawing/2014/main" id="{105D5BFB-BAC1-4985-B006-0E9BCDF0B436}"/>
            </a:ext>
          </a:extLst>
        </xdr:cNvPr>
        <xdr:cNvCxnSpPr/>
      </xdr:nvCxnSpPr>
      <xdr:spPr>
        <a:xfrm flipV="1">
          <a:off x="20434300" y="10745526"/>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74153</xdr:rowOff>
    </xdr:from>
    <xdr:to>
      <xdr:col>102</xdr:col>
      <xdr:colOff>165100</xdr:colOff>
      <xdr:row>63</xdr:row>
      <xdr:rowOff>4303</xdr:rowOff>
    </xdr:to>
    <xdr:sp macro="" textlink="">
      <xdr:nvSpPr>
        <xdr:cNvPr id="613" name="楕円 612">
          <a:extLst>
            <a:ext uri="{FF2B5EF4-FFF2-40B4-BE49-F238E27FC236}">
              <a16:creationId xmlns:a16="http://schemas.microsoft.com/office/drawing/2014/main" id="{8E47E01A-D046-4D38-A227-A88B6E4F94CC}"/>
            </a:ext>
          </a:extLst>
        </xdr:cNvPr>
        <xdr:cNvSpPr/>
      </xdr:nvSpPr>
      <xdr:spPr>
        <a:xfrm>
          <a:off x="19494500" y="1070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121798</xdr:rowOff>
    </xdr:from>
    <xdr:to>
      <xdr:col>107</xdr:col>
      <xdr:colOff>50800</xdr:colOff>
      <xdr:row>62</xdr:row>
      <xdr:rowOff>124953</xdr:rowOff>
    </xdr:to>
    <xdr:cxnSp macro="">
      <xdr:nvCxnSpPr>
        <xdr:cNvPr id="614" name="直線コネクタ 613">
          <a:extLst>
            <a:ext uri="{FF2B5EF4-FFF2-40B4-BE49-F238E27FC236}">
              <a16:creationId xmlns:a16="http://schemas.microsoft.com/office/drawing/2014/main" id="{351B1B68-1FE3-4BAE-B983-5563A129DA6E}"/>
            </a:ext>
          </a:extLst>
        </xdr:cNvPr>
        <xdr:cNvCxnSpPr/>
      </xdr:nvCxnSpPr>
      <xdr:spPr>
        <a:xfrm flipV="1">
          <a:off x="19545300" y="10751698"/>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79959</xdr:rowOff>
    </xdr:from>
    <xdr:to>
      <xdr:col>98</xdr:col>
      <xdr:colOff>38100</xdr:colOff>
      <xdr:row>63</xdr:row>
      <xdr:rowOff>10109</xdr:rowOff>
    </xdr:to>
    <xdr:sp macro="" textlink="">
      <xdr:nvSpPr>
        <xdr:cNvPr id="615" name="楕円 614">
          <a:extLst>
            <a:ext uri="{FF2B5EF4-FFF2-40B4-BE49-F238E27FC236}">
              <a16:creationId xmlns:a16="http://schemas.microsoft.com/office/drawing/2014/main" id="{84176FF7-7069-4310-B46D-271F257D3696}"/>
            </a:ext>
          </a:extLst>
        </xdr:cNvPr>
        <xdr:cNvSpPr/>
      </xdr:nvSpPr>
      <xdr:spPr>
        <a:xfrm>
          <a:off x="18605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124953</xdr:rowOff>
    </xdr:from>
    <xdr:to>
      <xdr:col>102</xdr:col>
      <xdr:colOff>114300</xdr:colOff>
      <xdr:row>62</xdr:row>
      <xdr:rowOff>130759</xdr:rowOff>
    </xdr:to>
    <xdr:cxnSp macro="">
      <xdr:nvCxnSpPr>
        <xdr:cNvPr id="616" name="直線コネクタ 615">
          <a:extLst>
            <a:ext uri="{FF2B5EF4-FFF2-40B4-BE49-F238E27FC236}">
              <a16:creationId xmlns:a16="http://schemas.microsoft.com/office/drawing/2014/main" id="{251FFAF3-0D75-423F-94BC-6F6DB9F8C42F}"/>
            </a:ext>
          </a:extLst>
        </xdr:cNvPr>
        <xdr:cNvCxnSpPr/>
      </xdr:nvCxnSpPr>
      <xdr:spPr>
        <a:xfrm flipV="1">
          <a:off x="18656300" y="10754853"/>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10837</xdr:rowOff>
    </xdr:from>
    <xdr:ext cx="469744" cy="259045"/>
    <xdr:sp macro="" textlink="">
      <xdr:nvSpPr>
        <xdr:cNvPr id="617" name="n_1aveValue【学校施設】&#10;一人当たり面積">
          <a:extLst>
            <a:ext uri="{FF2B5EF4-FFF2-40B4-BE49-F238E27FC236}">
              <a16:creationId xmlns:a16="http://schemas.microsoft.com/office/drawing/2014/main" id="{FE724ABA-19FA-49B2-A510-EB7B733DD352}"/>
            </a:ext>
          </a:extLst>
        </xdr:cNvPr>
        <xdr:cNvSpPr txBox="1"/>
      </xdr:nvSpPr>
      <xdr:spPr>
        <a:xfrm>
          <a:off x="210757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18198</xdr:rowOff>
    </xdr:from>
    <xdr:ext cx="469744" cy="259045"/>
    <xdr:sp macro="" textlink="">
      <xdr:nvSpPr>
        <xdr:cNvPr id="618" name="n_2aveValue【学校施設】&#10;一人当たり面積">
          <a:extLst>
            <a:ext uri="{FF2B5EF4-FFF2-40B4-BE49-F238E27FC236}">
              <a16:creationId xmlns:a16="http://schemas.microsoft.com/office/drawing/2014/main" id="{E7024D93-D823-45B8-BF83-D261B912B0A3}"/>
            </a:ext>
          </a:extLst>
        </xdr:cNvPr>
        <xdr:cNvSpPr txBox="1"/>
      </xdr:nvSpPr>
      <xdr:spPr>
        <a:xfrm>
          <a:off x="20199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25147</xdr:rowOff>
    </xdr:from>
    <xdr:ext cx="469744" cy="259045"/>
    <xdr:sp macro="" textlink="">
      <xdr:nvSpPr>
        <xdr:cNvPr id="619" name="n_3aveValue【学校施設】&#10;一人当たり面積">
          <a:extLst>
            <a:ext uri="{FF2B5EF4-FFF2-40B4-BE49-F238E27FC236}">
              <a16:creationId xmlns:a16="http://schemas.microsoft.com/office/drawing/2014/main" id="{0C5B7DC8-827C-4DB1-8EF5-8867C40FFD76}"/>
            </a:ext>
          </a:extLst>
        </xdr:cNvPr>
        <xdr:cNvSpPr txBox="1"/>
      </xdr:nvSpPr>
      <xdr:spPr>
        <a:xfrm>
          <a:off x="19310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28394</xdr:rowOff>
    </xdr:from>
    <xdr:ext cx="469744" cy="259045"/>
    <xdr:sp macro="" textlink="">
      <xdr:nvSpPr>
        <xdr:cNvPr id="620" name="n_4aveValue【学校施設】&#10;一人当たり面積">
          <a:extLst>
            <a:ext uri="{FF2B5EF4-FFF2-40B4-BE49-F238E27FC236}">
              <a16:creationId xmlns:a16="http://schemas.microsoft.com/office/drawing/2014/main" id="{1A77FE7F-8600-4FDF-98C4-22E71792988E}"/>
            </a:ext>
          </a:extLst>
        </xdr:cNvPr>
        <xdr:cNvSpPr txBox="1"/>
      </xdr:nvSpPr>
      <xdr:spPr>
        <a:xfrm>
          <a:off x="18421427" y="1082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11503</xdr:rowOff>
    </xdr:from>
    <xdr:ext cx="469744" cy="259045"/>
    <xdr:sp macro="" textlink="">
      <xdr:nvSpPr>
        <xdr:cNvPr id="621" name="n_1mainValue【学校施設】&#10;一人当たり面積">
          <a:extLst>
            <a:ext uri="{FF2B5EF4-FFF2-40B4-BE49-F238E27FC236}">
              <a16:creationId xmlns:a16="http://schemas.microsoft.com/office/drawing/2014/main" id="{4129B774-ED3B-43FF-944A-F928AC699498}"/>
            </a:ext>
          </a:extLst>
        </xdr:cNvPr>
        <xdr:cNvSpPr txBox="1"/>
      </xdr:nvSpPr>
      <xdr:spPr>
        <a:xfrm>
          <a:off x="21075727" y="1046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17675</xdr:rowOff>
    </xdr:from>
    <xdr:ext cx="469744" cy="259045"/>
    <xdr:sp macro="" textlink="">
      <xdr:nvSpPr>
        <xdr:cNvPr id="622" name="n_2mainValue【学校施設】&#10;一人当たり面積">
          <a:extLst>
            <a:ext uri="{FF2B5EF4-FFF2-40B4-BE49-F238E27FC236}">
              <a16:creationId xmlns:a16="http://schemas.microsoft.com/office/drawing/2014/main" id="{5060A1B5-ECC9-4CB4-ABC7-856E8155EE74}"/>
            </a:ext>
          </a:extLst>
        </xdr:cNvPr>
        <xdr:cNvSpPr txBox="1"/>
      </xdr:nvSpPr>
      <xdr:spPr>
        <a:xfrm>
          <a:off x="20199427" y="1047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20830</xdr:rowOff>
    </xdr:from>
    <xdr:ext cx="469744" cy="259045"/>
    <xdr:sp macro="" textlink="">
      <xdr:nvSpPr>
        <xdr:cNvPr id="623" name="n_3mainValue【学校施設】&#10;一人当たり面積">
          <a:extLst>
            <a:ext uri="{FF2B5EF4-FFF2-40B4-BE49-F238E27FC236}">
              <a16:creationId xmlns:a16="http://schemas.microsoft.com/office/drawing/2014/main" id="{DFB89D53-C14E-4DB4-867A-7F64BB8BD293}"/>
            </a:ext>
          </a:extLst>
        </xdr:cNvPr>
        <xdr:cNvSpPr txBox="1"/>
      </xdr:nvSpPr>
      <xdr:spPr>
        <a:xfrm>
          <a:off x="19310427" y="1047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26636</xdr:rowOff>
    </xdr:from>
    <xdr:ext cx="469744" cy="259045"/>
    <xdr:sp macro="" textlink="">
      <xdr:nvSpPr>
        <xdr:cNvPr id="624" name="n_4mainValue【学校施設】&#10;一人当たり面積">
          <a:extLst>
            <a:ext uri="{FF2B5EF4-FFF2-40B4-BE49-F238E27FC236}">
              <a16:creationId xmlns:a16="http://schemas.microsoft.com/office/drawing/2014/main" id="{35FA31C5-6E07-4931-A127-7603AFC058C3}"/>
            </a:ext>
          </a:extLst>
        </xdr:cNvPr>
        <xdr:cNvSpPr txBox="1"/>
      </xdr:nvSpPr>
      <xdr:spPr>
        <a:xfrm>
          <a:off x="184214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2541FB36-8E9D-4FEC-9543-4C1BF731EF9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D855D2D5-B32A-403C-A19A-0B5D4B01512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9F836187-B30A-4117-8871-37D1FA43BC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A4DD834F-084F-47A3-B88F-2CC2C2F82F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C421F20A-3A15-457B-9B58-E4D95D22C1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F6355F78-66E6-42EA-ACF2-78BE6F4B498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54A3B66C-5852-4AAF-A7B0-FC35018C909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DAB69C44-0CF6-44FD-B070-A55D3DDFFCC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6AE9E1D8-B4D9-4E64-909D-D70753EB62E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AB806A1C-BCD4-4EB7-AEF9-A998FAB0D8F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BA26A5E5-F0D9-4891-ACDC-BF184F60C2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51F5DF5F-23FB-4BC5-B7D4-B61EF0CA306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E3F770CD-BC12-47BA-A7D5-D344A54338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2A19FECC-345B-41CA-84F0-D81FE566E83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FDB2A3BB-2C8B-4531-B993-C3B57FD966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BC56FD64-FB69-4B99-9B39-284FC8A065B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9484C20B-89C3-4B60-8309-A6D69BAD0C4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F2D7FB5D-3A1C-4724-B688-0FA37957E67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62872545-B7A9-4DD5-91E0-90C6C2E1AE4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CD69596F-863F-4872-8082-0362BF6E17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7B41A59C-EB6F-435B-8380-ED6D9A9FF72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D5E4DB19-CD6F-4633-B173-0CE141BD33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78A5A24E-6084-4D75-A9A1-9124246C49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3D3D0568-52E0-4F31-9E9C-734E052E7EA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A620A96-8D9C-450A-91E1-31EBB16F59A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CB3BA45F-73DD-479F-8E9E-B7064F6A07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CAFC9264-05C4-4A4F-8ACC-C9970A02D92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EAD6F67-0593-45B2-9D53-214B8B1591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A5770A92-525E-4520-9B4F-36BEC6DA80B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67572FE-A420-485F-9A53-82D172FA7F8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811F9F90-2BE4-4BB4-8C68-F49DE8BEE76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AED5D936-FCCB-440A-BF79-492BB8C6234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33DAD8C0-11F1-460B-AB2E-E1BB40E61A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F35A00D9-247C-4FA3-BEF7-D7A62F6FD2F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D219D75E-FAE8-489B-9D4A-F030E7606A2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53FCD834-905B-4B11-9792-C0551D956A3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A7201A7A-C4D4-44C9-BF8D-9BD7656E928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F92938B0-E914-41C4-A81D-7F4E669123F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FCF036E7-A093-45E6-A190-33831890A69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54E14125-BBBA-42B3-AFDB-3C6D6EFBB26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8DFCC89-33B1-4A1D-BBC4-7C42DF6430E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A7B48DA7-9BA5-4A20-922A-1EC498927393}"/>
            </a:ext>
          </a:extLst>
        </xdr:cNvPr>
        <xdr:cNvCxnSpPr/>
      </xdr:nvCxnSpPr>
      <xdr:spPr>
        <a:xfrm flipV="1">
          <a:off x="16318864" y="1719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AECA4E31-9F0C-40D3-AA3C-55058911127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E7BCEA42-73E8-405F-99F7-DDA81E92E9A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669" name="【公民館】&#10;有形固定資産減価償却率最大値テキスト">
          <a:extLst>
            <a:ext uri="{FF2B5EF4-FFF2-40B4-BE49-F238E27FC236}">
              <a16:creationId xmlns:a16="http://schemas.microsoft.com/office/drawing/2014/main" id="{7A1BCA42-6DA4-4583-9828-83961CE4F4D8}"/>
            </a:ext>
          </a:extLst>
        </xdr:cNvPr>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670" name="直線コネクタ 669">
          <a:extLst>
            <a:ext uri="{FF2B5EF4-FFF2-40B4-BE49-F238E27FC236}">
              <a16:creationId xmlns:a16="http://schemas.microsoft.com/office/drawing/2014/main" id="{5224F003-CC07-4674-9E6F-5C55CFBC0494}"/>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142983</xdr:rowOff>
    </xdr:from>
    <xdr:ext cx="405111" cy="259045"/>
    <xdr:sp macro="" textlink="">
      <xdr:nvSpPr>
        <xdr:cNvPr id="671" name="【公民館】&#10;有形固定資産減価償却率平均値テキスト">
          <a:extLst>
            <a:ext uri="{FF2B5EF4-FFF2-40B4-BE49-F238E27FC236}">
              <a16:creationId xmlns:a16="http://schemas.microsoft.com/office/drawing/2014/main" id="{38411B64-A46A-4A54-A26D-E8BDA282BDC0}"/>
            </a:ext>
          </a:extLst>
        </xdr:cNvPr>
        <xdr:cNvSpPr txBox="1"/>
      </xdr:nvSpPr>
      <xdr:spPr>
        <a:xfrm>
          <a:off x="16357600" y="1797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120106</xdr:rowOff>
    </xdr:from>
    <xdr:to>
      <xdr:col>85</xdr:col>
      <xdr:colOff>177800</xdr:colOff>
      <xdr:row>106</xdr:row>
      <xdr:rowOff>50256</xdr:rowOff>
    </xdr:to>
    <xdr:sp macro="" textlink="">
      <xdr:nvSpPr>
        <xdr:cNvPr id="672" name="フローチャート: 判断 671">
          <a:extLst>
            <a:ext uri="{FF2B5EF4-FFF2-40B4-BE49-F238E27FC236}">
              <a16:creationId xmlns:a16="http://schemas.microsoft.com/office/drawing/2014/main" id="{CA2FE579-C0D0-4440-872E-22BA9E45CD06}"/>
            </a:ext>
          </a:extLst>
        </xdr:cNvPr>
        <xdr:cNvSpPr/>
      </xdr:nvSpPr>
      <xdr:spPr>
        <a:xfrm>
          <a:off x="162687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90714</xdr:rowOff>
    </xdr:from>
    <xdr:to>
      <xdr:col>81</xdr:col>
      <xdr:colOff>101600</xdr:colOff>
      <xdr:row>106</xdr:row>
      <xdr:rowOff>20864</xdr:rowOff>
    </xdr:to>
    <xdr:sp macro="" textlink="">
      <xdr:nvSpPr>
        <xdr:cNvPr id="673" name="フローチャート: 判断 672">
          <a:extLst>
            <a:ext uri="{FF2B5EF4-FFF2-40B4-BE49-F238E27FC236}">
              <a16:creationId xmlns:a16="http://schemas.microsoft.com/office/drawing/2014/main" id="{ACFCB6DC-3078-403C-BA30-0732D1BEF399}"/>
            </a:ext>
          </a:extLst>
        </xdr:cNvPr>
        <xdr:cNvSpPr/>
      </xdr:nvSpPr>
      <xdr:spPr>
        <a:xfrm>
          <a:off x="15430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674" name="フローチャート: 判断 673">
          <a:extLst>
            <a:ext uri="{FF2B5EF4-FFF2-40B4-BE49-F238E27FC236}">
              <a16:creationId xmlns:a16="http://schemas.microsoft.com/office/drawing/2014/main" id="{3D89F7B4-FC88-48B8-A37F-227ED35DE8C5}"/>
            </a:ext>
          </a:extLst>
        </xdr:cNvPr>
        <xdr:cNvSpPr/>
      </xdr:nvSpPr>
      <xdr:spPr>
        <a:xfrm>
          <a:off x="14541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675" name="フローチャート: 判断 674">
          <a:extLst>
            <a:ext uri="{FF2B5EF4-FFF2-40B4-BE49-F238E27FC236}">
              <a16:creationId xmlns:a16="http://schemas.microsoft.com/office/drawing/2014/main" id="{F0289DFE-4363-4733-9D2A-7913BB7167B2}"/>
            </a:ext>
          </a:extLst>
        </xdr:cNvPr>
        <xdr:cNvSpPr/>
      </xdr:nvSpPr>
      <xdr:spPr>
        <a:xfrm>
          <a:off x="13652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113574</xdr:rowOff>
    </xdr:from>
    <xdr:to>
      <xdr:col>67</xdr:col>
      <xdr:colOff>101600</xdr:colOff>
      <xdr:row>106</xdr:row>
      <xdr:rowOff>43724</xdr:rowOff>
    </xdr:to>
    <xdr:sp macro="" textlink="">
      <xdr:nvSpPr>
        <xdr:cNvPr id="676" name="フローチャート: 判断 675">
          <a:extLst>
            <a:ext uri="{FF2B5EF4-FFF2-40B4-BE49-F238E27FC236}">
              <a16:creationId xmlns:a16="http://schemas.microsoft.com/office/drawing/2014/main" id="{1D50DED4-E388-4CC2-93AB-26557E16E097}"/>
            </a:ext>
          </a:extLst>
        </xdr:cNvPr>
        <xdr:cNvSpPr/>
      </xdr:nvSpPr>
      <xdr:spPr>
        <a:xfrm>
          <a:off x="12763500" y="1811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FE4E001-CF25-4462-9332-DCD474814F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3DD055D-D023-4C99-B011-52A39CA6F01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2AEF309-9629-4696-92A8-DAFFB20BF8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4525028-118B-4D97-A9BE-80BDEEF7A61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0D797D5-9A8F-4443-B2F3-ACE4B33AC3A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682" name="楕円 681">
          <a:extLst>
            <a:ext uri="{FF2B5EF4-FFF2-40B4-BE49-F238E27FC236}">
              <a16:creationId xmlns:a16="http://schemas.microsoft.com/office/drawing/2014/main" id="{53A16018-E5AA-4B78-AA2C-2520B72EAC42}"/>
            </a:ext>
          </a:extLst>
        </xdr:cNvPr>
        <xdr:cNvSpPr/>
      </xdr:nvSpPr>
      <xdr:spPr>
        <a:xfrm>
          <a:off x="162687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683" name="【公民館】&#10;有形固定資産減価償却率該当値テキスト">
          <a:extLst>
            <a:ext uri="{FF2B5EF4-FFF2-40B4-BE49-F238E27FC236}">
              <a16:creationId xmlns:a16="http://schemas.microsoft.com/office/drawing/2014/main" id="{CF787B01-10F2-4E6B-9A83-8621ABB3B803}"/>
            </a:ext>
          </a:extLst>
        </xdr:cNvPr>
        <xdr:cNvSpPr txBox="1"/>
      </xdr:nvSpPr>
      <xdr:spPr>
        <a:xfrm>
          <a:off x="16357600"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90714</xdr:rowOff>
    </xdr:from>
    <xdr:to>
      <xdr:col>81</xdr:col>
      <xdr:colOff>101600</xdr:colOff>
      <xdr:row>107</xdr:row>
      <xdr:rowOff>20864</xdr:rowOff>
    </xdr:to>
    <xdr:sp macro="" textlink="">
      <xdr:nvSpPr>
        <xdr:cNvPr id="684" name="楕円 683">
          <a:extLst>
            <a:ext uri="{FF2B5EF4-FFF2-40B4-BE49-F238E27FC236}">
              <a16:creationId xmlns:a16="http://schemas.microsoft.com/office/drawing/2014/main" id="{82DC1A30-570A-4369-BD64-225C1D8052DD}"/>
            </a:ext>
          </a:extLst>
        </xdr:cNvPr>
        <xdr:cNvSpPr/>
      </xdr:nvSpPr>
      <xdr:spPr>
        <a:xfrm>
          <a:off x="15430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141514</xdr:rowOff>
    </xdr:from>
    <xdr:to>
      <xdr:col>85</xdr:col>
      <xdr:colOff>127000</xdr:colOff>
      <xdr:row>106</xdr:row>
      <xdr:rowOff>146413</xdr:rowOff>
    </xdr:to>
    <xdr:cxnSp macro="">
      <xdr:nvCxnSpPr>
        <xdr:cNvPr id="685" name="直線コネクタ 684">
          <a:extLst>
            <a:ext uri="{FF2B5EF4-FFF2-40B4-BE49-F238E27FC236}">
              <a16:creationId xmlns:a16="http://schemas.microsoft.com/office/drawing/2014/main" id="{06097F1D-5A1F-4FAB-A0F8-4B74E382CE62}"/>
            </a:ext>
          </a:extLst>
        </xdr:cNvPr>
        <xdr:cNvCxnSpPr/>
      </xdr:nvCxnSpPr>
      <xdr:spPr>
        <a:xfrm>
          <a:off x="15481300" y="1831521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58057</xdr:rowOff>
    </xdr:from>
    <xdr:to>
      <xdr:col>76</xdr:col>
      <xdr:colOff>165100</xdr:colOff>
      <xdr:row>106</xdr:row>
      <xdr:rowOff>159657</xdr:rowOff>
    </xdr:to>
    <xdr:sp macro="" textlink="">
      <xdr:nvSpPr>
        <xdr:cNvPr id="686" name="楕円 685">
          <a:extLst>
            <a:ext uri="{FF2B5EF4-FFF2-40B4-BE49-F238E27FC236}">
              <a16:creationId xmlns:a16="http://schemas.microsoft.com/office/drawing/2014/main" id="{4580B261-44A5-40A1-86E2-39648DB659D9}"/>
            </a:ext>
          </a:extLst>
        </xdr:cNvPr>
        <xdr:cNvSpPr/>
      </xdr:nvSpPr>
      <xdr:spPr>
        <a:xfrm>
          <a:off x="14541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108857</xdr:rowOff>
    </xdr:from>
    <xdr:to>
      <xdr:col>81</xdr:col>
      <xdr:colOff>50800</xdr:colOff>
      <xdr:row>106</xdr:row>
      <xdr:rowOff>141514</xdr:rowOff>
    </xdr:to>
    <xdr:cxnSp macro="">
      <xdr:nvCxnSpPr>
        <xdr:cNvPr id="687" name="直線コネクタ 686">
          <a:extLst>
            <a:ext uri="{FF2B5EF4-FFF2-40B4-BE49-F238E27FC236}">
              <a16:creationId xmlns:a16="http://schemas.microsoft.com/office/drawing/2014/main" id="{F9E4C8E2-6D42-4A75-A5FA-D5CFEAB01218}"/>
            </a:ext>
          </a:extLst>
        </xdr:cNvPr>
        <xdr:cNvCxnSpPr/>
      </xdr:nvCxnSpPr>
      <xdr:spPr>
        <a:xfrm>
          <a:off x="14592300" y="182825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23768</xdr:rowOff>
    </xdr:from>
    <xdr:to>
      <xdr:col>72</xdr:col>
      <xdr:colOff>38100</xdr:colOff>
      <xdr:row>106</xdr:row>
      <xdr:rowOff>125368</xdr:rowOff>
    </xdr:to>
    <xdr:sp macro="" textlink="">
      <xdr:nvSpPr>
        <xdr:cNvPr id="688" name="楕円 687">
          <a:extLst>
            <a:ext uri="{FF2B5EF4-FFF2-40B4-BE49-F238E27FC236}">
              <a16:creationId xmlns:a16="http://schemas.microsoft.com/office/drawing/2014/main" id="{0FD23F8A-E77B-487A-BDC3-6D91A57D8ECC}"/>
            </a:ext>
          </a:extLst>
        </xdr:cNvPr>
        <xdr:cNvSpPr/>
      </xdr:nvSpPr>
      <xdr:spPr>
        <a:xfrm>
          <a:off x="13652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74568</xdr:rowOff>
    </xdr:from>
    <xdr:to>
      <xdr:col>76</xdr:col>
      <xdr:colOff>114300</xdr:colOff>
      <xdr:row>106</xdr:row>
      <xdr:rowOff>108857</xdr:rowOff>
    </xdr:to>
    <xdr:cxnSp macro="">
      <xdr:nvCxnSpPr>
        <xdr:cNvPr id="689" name="直線コネクタ 688">
          <a:extLst>
            <a:ext uri="{FF2B5EF4-FFF2-40B4-BE49-F238E27FC236}">
              <a16:creationId xmlns:a16="http://schemas.microsoft.com/office/drawing/2014/main" id="{4FADF3CB-E304-4DD7-94F5-863A7920BEB8}"/>
            </a:ext>
          </a:extLst>
        </xdr:cNvPr>
        <xdr:cNvCxnSpPr/>
      </xdr:nvCxnSpPr>
      <xdr:spPr>
        <a:xfrm>
          <a:off x="13703300" y="1824826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170724</xdr:rowOff>
    </xdr:from>
    <xdr:to>
      <xdr:col>67</xdr:col>
      <xdr:colOff>101600</xdr:colOff>
      <xdr:row>106</xdr:row>
      <xdr:rowOff>100874</xdr:rowOff>
    </xdr:to>
    <xdr:sp macro="" textlink="">
      <xdr:nvSpPr>
        <xdr:cNvPr id="690" name="楕円 689">
          <a:extLst>
            <a:ext uri="{FF2B5EF4-FFF2-40B4-BE49-F238E27FC236}">
              <a16:creationId xmlns:a16="http://schemas.microsoft.com/office/drawing/2014/main" id="{F9605F70-369E-47AA-9F08-F59FE3A1F48E}"/>
            </a:ext>
          </a:extLst>
        </xdr:cNvPr>
        <xdr:cNvSpPr/>
      </xdr:nvSpPr>
      <xdr:spPr>
        <a:xfrm>
          <a:off x="1276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50074</xdr:rowOff>
    </xdr:from>
    <xdr:to>
      <xdr:col>71</xdr:col>
      <xdr:colOff>177800</xdr:colOff>
      <xdr:row>106</xdr:row>
      <xdr:rowOff>74568</xdr:rowOff>
    </xdr:to>
    <xdr:cxnSp macro="">
      <xdr:nvCxnSpPr>
        <xdr:cNvPr id="691" name="直線コネクタ 690">
          <a:extLst>
            <a:ext uri="{FF2B5EF4-FFF2-40B4-BE49-F238E27FC236}">
              <a16:creationId xmlns:a16="http://schemas.microsoft.com/office/drawing/2014/main" id="{C7DB54FE-E8A7-4360-B5F1-54345D63C8CD}"/>
            </a:ext>
          </a:extLst>
        </xdr:cNvPr>
        <xdr:cNvCxnSpPr/>
      </xdr:nvCxnSpPr>
      <xdr:spPr>
        <a:xfrm>
          <a:off x="12814300" y="182237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37391</xdr:rowOff>
    </xdr:from>
    <xdr:ext cx="405111" cy="259045"/>
    <xdr:sp macro="" textlink="">
      <xdr:nvSpPr>
        <xdr:cNvPr id="692" name="n_1aveValue【公民館】&#10;有形固定資産減価償却率">
          <a:extLst>
            <a:ext uri="{FF2B5EF4-FFF2-40B4-BE49-F238E27FC236}">
              <a16:creationId xmlns:a16="http://schemas.microsoft.com/office/drawing/2014/main" id="{08FF005C-E095-4492-9337-B4F10B4C7FB7}"/>
            </a:ext>
          </a:extLst>
        </xdr:cNvPr>
        <xdr:cNvSpPr txBox="1"/>
      </xdr:nvSpPr>
      <xdr:spPr>
        <a:xfrm>
          <a:off x="152660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14532</xdr:rowOff>
    </xdr:from>
    <xdr:ext cx="405111" cy="259045"/>
    <xdr:sp macro="" textlink="">
      <xdr:nvSpPr>
        <xdr:cNvPr id="693" name="n_2aveValue【公民館】&#10;有形固定資産減価償却率">
          <a:extLst>
            <a:ext uri="{FF2B5EF4-FFF2-40B4-BE49-F238E27FC236}">
              <a16:creationId xmlns:a16="http://schemas.microsoft.com/office/drawing/2014/main" id="{342BEF10-D853-4819-943C-1B9FF9876AEF}"/>
            </a:ext>
          </a:extLst>
        </xdr:cNvPr>
        <xdr:cNvSpPr txBox="1"/>
      </xdr:nvSpPr>
      <xdr:spPr>
        <a:xfrm>
          <a:off x="14389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39025</xdr:rowOff>
    </xdr:from>
    <xdr:ext cx="405111" cy="259045"/>
    <xdr:sp macro="" textlink="">
      <xdr:nvSpPr>
        <xdr:cNvPr id="694" name="n_3aveValue【公民館】&#10;有形固定資産減価償却率">
          <a:extLst>
            <a:ext uri="{FF2B5EF4-FFF2-40B4-BE49-F238E27FC236}">
              <a16:creationId xmlns:a16="http://schemas.microsoft.com/office/drawing/2014/main" id="{AB46BD9B-E147-4E53-8BA9-A77FB1B9CCF4}"/>
            </a:ext>
          </a:extLst>
        </xdr:cNvPr>
        <xdr:cNvSpPr txBox="1"/>
      </xdr:nvSpPr>
      <xdr:spPr>
        <a:xfrm>
          <a:off x="13500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60251</xdr:rowOff>
    </xdr:from>
    <xdr:ext cx="405111" cy="259045"/>
    <xdr:sp macro="" textlink="">
      <xdr:nvSpPr>
        <xdr:cNvPr id="695" name="n_4aveValue【公民館】&#10;有形固定資産減価償却率">
          <a:extLst>
            <a:ext uri="{FF2B5EF4-FFF2-40B4-BE49-F238E27FC236}">
              <a16:creationId xmlns:a16="http://schemas.microsoft.com/office/drawing/2014/main" id="{20F71F90-C769-4169-AC8D-E0C22960C47B}"/>
            </a:ext>
          </a:extLst>
        </xdr:cNvPr>
        <xdr:cNvSpPr txBox="1"/>
      </xdr:nvSpPr>
      <xdr:spPr>
        <a:xfrm>
          <a:off x="12611744" y="1789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11991</xdr:rowOff>
    </xdr:from>
    <xdr:ext cx="405111" cy="259045"/>
    <xdr:sp macro="" textlink="">
      <xdr:nvSpPr>
        <xdr:cNvPr id="696" name="n_1mainValue【公民館】&#10;有形固定資産減価償却率">
          <a:extLst>
            <a:ext uri="{FF2B5EF4-FFF2-40B4-BE49-F238E27FC236}">
              <a16:creationId xmlns:a16="http://schemas.microsoft.com/office/drawing/2014/main" id="{BCF4C9AD-69C0-43DD-BEE9-858780591ACF}"/>
            </a:ext>
          </a:extLst>
        </xdr:cNvPr>
        <xdr:cNvSpPr txBox="1"/>
      </xdr:nvSpPr>
      <xdr:spPr>
        <a:xfrm>
          <a:off x="152660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150784</xdr:rowOff>
    </xdr:from>
    <xdr:ext cx="405111" cy="259045"/>
    <xdr:sp macro="" textlink="">
      <xdr:nvSpPr>
        <xdr:cNvPr id="697" name="n_2mainValue【公民館】&#10;有形固定資産減価償却率">
          <a:extLst>
            <a:ext uri="{FF2B5EF4-FFF2-40B4-BE49-F238E27FC236}">
              <a16:creationId xmlns:a16="http://schemas.microsoft.com/office/drawing/2014/main" id="{D40177AF-D881-4F69-BD5D-C175E71EEACF}"/>
            </a:ext>
          </a:extLst>
        </xdr:cNvPr>
        <xdr:cNvSpPr txBox="1"/>
      </xdr:nvSpPr>
      <xdr:spPr>
        <a:xfrm>
          <a:off x="14389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116495</xdr:rowOff>
    </xdr:from>
    <xdr:ext cx="405111" cy="259045"/>
    <xdr:sp macro="" textlink="">
      <xdr:nvSpPr>
        <xdr:cNvPr id="698" name="n_3mainValue【公民館】&#10;有形固定資産減価償却率">
          <a:extLst>
            <a:ext uri="{FF2B5EF4-FFF2-40B4-BE49-F238E27FC236}">
              <a16:creationId xmlns:a16="http://schemas.microsoft.com/office/drawing/2014/main" id="{7BDA136E-532D-4CAB-85E4-AB57C8EB3108}"/>
            </a:ext>
          </a:extLst>
        </xdr:cNvPr>
        <xdr:cNvSpPr txBox="1"/>
      </xdr:nvSpPr>
      <xdr:spPr>
        <a:xfrm>
          <a:off x="13500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92001</xdr:rowOff>
    </xdr:from>
    <xdr:ext cx="405111" cy="259045"/>
    <xdr:sp macro="" textlink="">
      <xdr:nvSpPr>
        <xdr:cNvPr id="699" name="n_4mainValue【公民館】&#10;有形固定資産減価償却率">
          <a:extLst>
            <a:ext uri="{FF2B5EF4-FFF2-40B4-BE49-F238E27FC236}">
              <a16:creationId xmlns:a16="http://schemas.microsoft.com/office/drawing/2014/main" id="{373BBD5E-9068-4B48-99AA-4BC92D768D5D}"/>
            </a:ext>
          </a:extLst>
        </xdr:cNvPr>
        <xdr:cNvSpPr txBox="1"/>
      </xdr:nvSpPr>
      <xdr:spPr>
        <a:xfrm>
          <a:off x="12611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7D21D9F1-C796-4CC7-BA73-997F32AAFF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6AE8BF36-A964-4377-96FC-749AA9B85F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9E56BA85-6254-4FA0-9670-DFAFF9AA5B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2831856A-EE71-4BF4-A236-00C7F22BF8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3F89ABF0-0CC8-493D-B66D-926B981E6B3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24D5CD66-FBBD-4698-8E60-671320AD736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E09CE881-790C-4B7C-BD0D-7941BA1D4E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A61BB3F1-4638-4336-AC19-981417F064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47989035-E11B-409B-BA87-052F72A0C29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1FFB1265-2974-4B3C-A9CE-4D0653AC181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FC11EB4B-DAE9-431D-914A-B75A5F4F1F9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D1DEE059-E4CA-4022-85EE-D9C5865FBF0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9A8139C0-7A8E-4950-BE08-1F9780CBE6A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CB659083-AB9C-4081-90B9-BCAB8DB201E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8E60DE59-D53C-4320-892F-60E1D212196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5" name="テキスト ボックス 714">
          <a:extLst>
            <a:ext uri="{FF2B5EF4-FFF2-40B4-BE49-F238E27FC236}">
              <a16:creationId xmlns:a16="http://schemas.microsoft.com/office/drawing/2014/main" id="{42150CEC-E025-4EAC-9B10-6C880CDDB3E6}"/>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7F208869-7233-4B05-9B85-E32247A107A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7" name="テキスト ボックス 716">
          <a:extLst>
            <a:ext uri="{FF2B5EF4-FFF2-40B4-BE49-F238E27FC236}">
              <a16:creationId xmlns:a16="http://schemas.microsoft.com/office/drawing/2014/main" id="{D34E5D12-1B75-4A73-8EA1-640DF987D449}"/>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9DD7B845-9698-480B-AA5D-6AACDDB19EA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164A615E-E72F-4BC7-B44E-95C2069FC6C3}"/>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FE66AF0D-07B0-409A-BD81-979F5522C8D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ED28B93C-3A6E-4C0E-8F45-D90ADC95EDE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06BF586A-8657-462A-8228-049E5FD8B4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136550</xdr:rowOff>
    </xdr:from>
    <xdr:to>
      <xdr:col>116</xdr:col>
      <xdr:colOff>62864</xdr:colOff>
      <xdr:row>108</xdr:row>
      <xdr:rowOff>150952</xdr:rowOff>
    </xdr:to>
    <xdr:cxnSp macro="">
      <xdr:nvCxnSpPr>
        <xdr:cNvPr id="723" name="直線コネクタ 722">
          <a:extLst>
            <a:ext uri="{FF2B5EF4-FFF2-40B4-BE49-F238E27FC236}">
              <a16:creationId xmlns:a16="http://schemas.microsoft.com/office/drawing/2014/main" id="{B96DA590-0DE3-4300-BA07-EADCEF771EC3}"/>
            </a:ext>
          </a:extLst>
        </xdr:cNvPr>
        <xdr:cNvCxnSpPr/>
      </xdr:nvCxnSpPr>
      <xdr:spPr>
        <a:xfrm flipV="1">
          <a:off x="22160864" y="17281550"/>
          <a:ext cx="0" cy="1386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154779</xdr:rowOff>
    </xdr:from>
    <xdr:ext cx="469744" cy="259045"/>
    <xdr:sp macro="" textlink="">
      <xdr:nvSpPr>
        <xdr:cNvPr id="724" name="【公民館】&#10;一人当たり面積最小値テキスト">
          <a:extLst>
            <a:ext uri="{FF2B5EF4-FFF2-40B4-BE49-F238E27FC236}">
              <a16:creationId xmlns:a16="http://schemas.microsoft.com/office/drawing/2014/main" id="{4FBC1F56-D5D3-4334-BFDA-0983B91B4FB4}"/>
            </a:ext>
          </a:extLst>
        </xdr:cNvPr>
        <xdr:cNvSpPr txBox="1"/>
      </xdr:nvSpPr>
      <xdr:spPr>
        <a:xfrm>
          <a:off x="22199600" y="1867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150952</xdr:rowOff>
    </xdr:from>
    <xdr:to>
      <xdr:col>116</xdr:col>
      <xdr:colOff>152400</xdr:colOff>
      <xdr:row>108</xdr:row>
      <xdr:rowOff>150952</xdr:rowOff>
    </xdr:to>
    <xdr:cxnSp macro="">
      <xdr:nvCxnSpPr>
        <xdr:cNvPr id="725" name="直線コネクタ 724">
          <a:extLst>
            <a:ext uri="{FF2B5EF4-FFF2-40B4-BE49-F238E27FC236}">
              <a16:creationId xmlns:a16="http://schemas.microsoft.com/office/drawing/2014/main" id="{84D95AC7-CD85-4ECF-826A-BBB5254688E7}"/>
            </a:ext>
          </a:extLst>
        </xdr:cNvPr>
        <xdr:cNvCxnSpPr/>
      </xdr:nvCxnSpPr>
      <xdr:spPr>
        <a:xfrm>
          <a:off x="22072600" y="18667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83227</xdr:rowOff>
    </xdr:from>
    <xdr:ext cx="534377" cy="259045"/>
    <xdr:sp macro="" textlink="">
      <xdr:nvSpPr>
        <xdr:cNvPr id="726" name="【公民館】&#10;一人当たり面積最大値テキスト">
          <a:extLst>
            <a:ext uri="{FF2B5EF4-FFF2-40B4-BE49-F238E27FC236}">
              <a16:creationId xmlns:a16="http://schemas.microsoft.com/office/drawing/2014/main" id="{DFAB78EF-CDAD-4105-BFBB-4591F1ABD8F4}"/>
            </a:ext>
          </a:extLst>
        </xdr:cNvPr>
        <xdr:cNvSpPr txBox="1"/>
      </xdr:nvSpPr>
      <xdr:spPr>
        <a:xfrm>
          <a:off x="22199600" y="1705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136550</xdr:rowOff>
    </xdr:from>
    <xdr:to>
      <xdr:col>116</xdr:col>
      <xdr:colOff>152400</xdr:colOff>
      <xdr:row>100</xdr:row>
      <xdr:rowOff>136550</xdr:rowOff>
    </xdr:to>
    <xdr:cxnSp macro="">
      <xdr:nvCxnSpPr>
        <xdr:cNvPr id="727" name="直線コネクタ 726">
          <a:extLst>
            <a:ext uri="{FF2B5EF4-FFF2-40B4-BE49-F238E27FC236}">
              <a16:creationId xmlns:a16="http://schemas.microsoft.com/office/drawing/2014/main" id="{7A5E390C-71A1-4E82-BA03-8BB253B9F6D9}"/>
            </a:ext>
          </a:extLst>
        </xdr:cNvPr>
        <xdr:cNvCxnSpPr/>
      </xdr:nvCxnSpPr>
      <xdr:spPr>
        <a:xfrm>
          <a:off x="22072600" y="17281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43933</xdr:rowOff>
    </xdr:from>
    <xdr:ext cx="469744" cy="259045"/>
    <xdr:sp macro="" textlink="">
      <xdr:nvSpPr>
        <xdr:cNvPr id="728" name="【公民館】&#10;一人当たり面積平均値テキスト">
          <a:extLst>
            <a:ext uri="{FF2B5EF4-FFF2-40B4-BE49-F238E27FC236}">
              <a16:creationId xmlns:a16="http://schemas.microsoft.com/office/drawing/2014/main" id="{7A2B523F-4D08-4A5C-87E8-C945DC1788E8}"/>
            </a:ext>
          </a:extLst>
        </xdr:cNvPr>
        <xdr:cNvSpPr txBox="1"/>
      </xdr:nvSpPr>
      <xdr:spPr>
        <a:xfrm>
          <a:off x="22199600" y="18389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21056</xdr:rowOff>
    </xdr:from>
    <xdr:to>
      <xdr:col>116</xdr:col>
      <xdr:colOff>114300</xdr:colOff>
      <xdr:row>108</xdr:row>
      <xdr:rowOff>122656</xdr:rowOff>
    </xdr:to>
    <xdr:sp macro="" textlink="">
      <xdr:nvSpPr>
        <xdr:cNvPr id="729" name="フローチャート: 判断 728">
          <a:extLst>
            <a:ext uri="{FF2B5EF4-FFF2-40B4-BE49-F238E27FC236}">
              <a16:creationId xmlns:a16="http://schemas.microsoft.com/office/drawing/2014/main" id="{FB652EFD-95F7-40AF-A793-3683A22E59B3}"/>
            </a:ext>
          </a:extLst>
        </xdr:cNvPr>
        <xdr:cNvSpPr/>
      </xdr:nvSpPr>
      <xdr:spPr>
        <a:xfrm>
          <a:off x="22110700" y="18537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24791</xdr:rowOff>
    </xdr:from>
    <xdr:to>
      <xdr:col>112</xdr:col>
      <xdr:colOff>38100</xdr:colOff>
      <xdr:row>108</xdr:row>
      <xdr:rowOff>126391</xdr:rowOff>
    </xdr:to>
    <xdr:sp macro="" textlink="">
      <xdr:nvSpPr>
        <xdr:cNvPr id="730" name="フローチャート: 判断 729">
          <a:extLst>
            <a:ext uri="{FF2B5EF4-FFF2-40B4-BE49-F238E27FC236}">
              <a16:creationId xmlns:a16="http://schemas.microsoft.com/office/drawing/2014/main" id="{4B488C0E-83C0-4E6B-BAB0-89BCA65FB74E}"/>
            </a:ext>
          </a:extLst>
        </xdr:cNvPr>
        <xdr:cNvSpPr/>
      </xdr:nvSpPr>
      <xdr:spPr>
        <a:xfrm>
          <a:off x="21272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30048</xdr:rowOff>
    </xdr:from>
    <xdr:to>
      <xdr:col>107</xdr:col>
      <xdr:colOff>101600</xdr:colOff>
      <xdr:row>108</xdr:row>
      <xdr:rowOff>131648</xdr:rowOff>
    </xdr:to>
    <xdr:sp macro="" textlink="">
      <xdr:nvSpPr>
        <xdr:cNvPr id="731" name="フローチャート: 判断 730">
          <a:extLst>
            <a:ext uri="{FF2B5EF4-FFF2-40B4-BE49-F238E27FC236}">
              <a16:creationId xmlns:a16="http://schemas.microsoft.com/office/drawing/2014/main" id="{6F0C55E5-4005-4BA1-877A-81195A95921D}"/>
            </a:ext>
          </a:extLst>
        </xdr:cNvPr>
        <xdr:cNvSpPr/>
      </xdr:nvSpPr>
      <xdr:spPr>
        <a:xfrm>
          <a:off x="20383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27381</xdr:rowOff>
    </xdr:from>
    <xdr:to>
      <xdr:col>102</xdr:col>
      <xdr:colOff>165100</xdr:colOff>
      <xdr:row>108</xdr:row>
      <xdr:rowOff>128981</xdr:rowOff>
    </xdr:to>
    <xdr:sp macro="" textlink="">
      <xdr:nvSpPr>
        <xdr:cNvPr id="732" name="フローチャート: 判断 731">
          <a:extLst>
            <a:ext uri="{FF2B5EF4-FFF2-40B4-BE49-F238E27FC236}">
              <a16:creationId xmlns:a16="http://schemas.microsoft.com/office/drawing/2014/main" id="{1E7B78A8-D94E-4454-B775-31E9F3A63DE4}"/>
            </a:ext>
          </a:extLst>
        </xdr:cNvPr>
        <xdr:cNvSpPr/>
      </xdr:nvSpPr>
      <xdr:spPr>
        <a:xfrm>
          <a:off x="19494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26848</xdr:rowOff>
    </xdr:from>
    <xdr:to>
      <xdr:col>98</xdr:col>
      <xdr:colOff>38100</xdr:colOff>
      <xdr:row>108</xdr:row>
      <xdr:rowOff>128448</xdr:rowOff>
    </xdr:to>
    <xdr:sp macro="" textlink="">
      <xdr:nvSpPr>
        <xdr:cNvPr id="733" name="フローチャート: 判断 732">
          <a:extLst>
            <a:ext uri="{FF2B5EF4-FFF2-40B4-BE49-F238E27FC236}">
              <a16:creationId xmlns:a16="http://schemas.microsoft.com/office/drawing/2014/main" id="{0D62FA28-AF3E-4C4F-B9C2-771670AF8E03}"/>
            </a:ext>
          </a:extLst>
        </xdr:cNvPr>
        <xdr:cNvSpPr/>
      </xdr:nvSpPr>
      <xdr:spPr>
        <a:xfrm>
          <a:off x="18605500" y="1854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C2159D1-A8B8-4607-95CE-6A422DEA86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980CB66-DCF5-4E82-97D5-66B2AEEBEA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FA75ACD-B913-43A3-9BDC-0D4B27EB19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E09A424-DD01-467C-B66C-81E8857C666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500BE75-AC26-4F5F-B4B6-1A3565F6C74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26467</xdr:rowOff>
    </xdr:from>
    <xdr:to>
      <xdr:col>116</xdr:col>
      <xdr:colOff>114300</xdr:colOff>
      <xdr:row>108</xdr:row>
      <xdr:rowOff>128067</xdr:rowOff>
    </xdr:to>
    <xdr:sp macro="" textlink="">
      <xdr:nvSpPr>
        <xdr:cNvPr id="739" name="楕円 738">
          <a:extLst>
            <a:ext uri="{FF2B5EF4-FFF2-40B4-BE49-F238E27FC236}">
              <a16:creationId xmlns:a16="http://schemas.microsoft.com/office/drawing/2014/main" id="{9956CD11-B3FB-469E-92CB-6C838616B33A}"/>
            </a:ext>
          </a:extLst>
        </xdr:cNvPr>
        <xdr:cNvSpPr/>
      </xdr:nvSpPr>
      <xdr:spPr>
        <a:xfrm>
          <a:off x="22110700" y="1854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170934</xdr:rowOff>
    </xdr:from>
    <xdr:ext cx="469744" cy="259045"/>
    <xdr:sp macro="" textlink="">
      <xdr:nvSpPr>
        <xdr:cNvPr id="740" name="【公民館】&#10;一人当たり面積該当値テキスト">
          <a:extLst>
            <a:ext uri="{FF2B5EF4-FFF2-40B4-BE49-F238E27FC236}">
              <a16:creationId xmlns:a16="http://schemas.microsoft.com/office/drawing/2014/main" id="{5B68F6A2-9E57-44EF-9A87-04E69E175414}"/>
            </a:ext>
          </a:extLst>
        </xdr:cNvPr>
        <xdr:cNvSpPr txBox="1"/>
      </xdr:nvSpPr>
      <xdr:spPr>
        <a:xfrm>
          <a:off x="22199600" y="1851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28524</xdr:rowOff>
    </xdr:from>
    <xdr:to>
      <xdr:col>112</xdr:col>
      <xdr:colOff>38100</xdr:colOff>
      <xdr:row>108</xdr:row>
      <xdr:rowOff>130124</xdr:rowOff>
    </xdr:to>
    <xdr:sp macro="" textlink="">
      <xdr:nvSpPr>
        <xdr:cNvPr id="741" name="楕円 740">
          <a:extLst>
            <a:ext uri="{FF2B5EF4-FFF2-40B4-BE49-F238E27FC236}">
              <a16:creationId xmlns:a16="http://schemas.microsoft.com/office/drawing/2014/main" id="{96170565-7E68-4FDC-881D-31001860322D}"/>
            </a:ext>
          </a:extLst>
        </xdr:cNvPr>
        <xdr:cNvSpPr/>
      </xdr:nvSpPr>
      <xdr:spPr>
        <a:xfrm>
          <a:off x="21272500" y="1854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77267</xdr:rowOff>
    </xdr:from>
    <xdr:to>
      <xdr:col>116</xdr:col>
      <xdr:colOff>63500</xdr:colOff>
      <xdr:row>108</xdr:row>
      <xdr:rowOff>79324</xdr:rowOff>
    </xdr:to>
    <xdr:cxnSp macro="">
      <xdr:nvCxnSpPr>
        <xdr:cNvPr id="742" name="直線コネクタ 741">
          <a:extLst>
            <a:ext uri="{FF2B5EF4-FFF2-40B4-BE49-F238E27FC236}">
              <a16:creationId xmlns:a16="http://schemas.microsoft.com/office/drawing/2014/main" id="{4A4FB9B4-D0FF-43E3-8181-492FA1695D81}"/>
            </a:ext>
          </a:extLst>
        </xdr:cNvPr>
        <xdr:cNvCxnSpPr/>
      </xdr:nvCxnSpPr>
      <xdr:spPr>
        <a:xfrm flipV="1">
          <a:off x="21323300" y="18593867"/>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30505</xdr:rowOff>
    </xdr:from>
    <xdr:to>
      <xdr:col>107</xdr:col>
      <xdr:colOff>101600</xdr:colOff>
      <xdr:row>108</xdr:row>
      <xdr:rowOff>132105</xdr:rowOff>
    </xdr:to>
    <xdr:sp macro="" textlink="">
      <xdr:nvSpPr>
        <xdr:cNvPr id="743" name="楕円 742">
          <a:extLst>
            <a:ext uri="{FF2B5EF4-FFF2-40B4-BE49-F238E27FC236}">
              <a16:creationId xmlns:a16="http://schemas.microsoft.com/office/drawing/2014/main" id="{644A4A64-3C50-43D0-A5F3-FCEE5DA0DE94}"/>
            </a:ext>
          </a:extLst>
        </xdr:cNvPr>
        <xdr:cNvSpPr/>
      </xdr:nvSpPr>
      <xdr:spPr>
        <a:xfrm>
          <a:off x="20383500" y="185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79324</xdr:rowOff>
    </xdr:from>
    <xdr:to>
      <xdr:col>111</xdr:col>
      <xdr:colOff>177800</xdr:colOff>
      <xdr:row>108</xdr:row>
      <xdr:rowOff>81305</xdr:rowOff>
    </xdr:to>
    <xdr:cxnSp macro="">
      <xdr:nvCxnSpPr>
        <xdr:cNvPr id="744" name="直線コネクタ 743">
          <a:extLst>
            <a:ext uri="{FF2B5EF4-FFF2-40B4-BE49-F238E27FC236}">
              <a16:creationId xmlns:a16="http://schemas.microsoft.com/office/drawing/2014/main" id="{D9DECF44-7FED-4FEE-AE6A-772A79D8A7A8}"/>
            </a:ext>
          </a:extLst>
        </xdr:cNvPr>
        <xdr:cNvCxnSpPr/>
      </xdr:nvCxnSpPr>
      <xdr:spPr>
        <a:xfrm flipV="1">
          <a:off x="20434300" y="18595924"/>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31496</xdr:rowOff>
    </xdr:from>
    <xdr:to>
      <xdr:col>102</xdr:col>
      <xdr:colOff>165100</xdr:colOff>
      <xdr:row>108</xdr:row>
      <xdr:rowOff>133096</xdr:rowOff>
    </xdr:to>
    <xdr:sp macro="" textlink="">
      <xdr:nvSpPr>
        <xdr:cNvPr id="745" name="楕円 744">
          <a:extLst>
            <a:ext uri="{FF2B5EF4-FFF2-40B4-BE49-F238E27FC236}">
              <a16:creationId xmlns:a16="http://schemas.microsoft.com/office/drawing/2014/main" id="{0D74E38B-C17C-4DC7-969E-3DFC9BF13281}"/>
            </a:ext>
          </a:extLst>
        </xdr:cNvPr>
        <xdr:cNvSpPr/>
      </xdr:nvSpPr>
      <xdr:spPr>
        <a:xfrm>
          <a:off x="19494500" y="185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81305</xdr:rowOff>
    </xdr:from>
    <xdr:to>
      <xdr:col>107</xdr:col>
      <xdr:colOff>50800</xdr:colOff>
      <xdr:row>108</xdr:row>
      <xdr:rowOff>82296</xdr:rowOff>
    </xdr:to>
    <xdr:cxnSp macro="">
      <xdr:nvCxnSpPr>
        <xdr:cNvPr id="746" name="直線コネクタ 745">
          <a:extLst>
            <a:ext uri="{FF2B5EF4-FFF2-40B4-BE49-F238E27FC236}">
              <a16:creationId xmlns:a16="http://schemas.microsoft.com/office/drawing/2014/main" id="{4A0025D8-AAC2-41AD-88D6-C4CE84FD437A}"/>
            </a:ext>
          </a:extLst>
        </xdr:cNvPr>
        <xdr:cNvCxnSpPr/>
      </xdr:nvCxnSpPr>
      <xdr:spPr>
        <a:xfrm flipV="1">
          <a:off x="19545300" y="18597905"/>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33401</xdr:rowOff>
    </xdr:from>
    <xdr:to>
      <xdr:col>98</xdr:col>
      <xdr:colOff>38100</xdr:colOff>
      <xdr:row>108</xdr:row>
      <xdr:rowOff>135001</xdr:rowOff>
    </xdr:to>
    <xdr:sp macro="" textlink="">
      <xdr:nvSpPr>
        <xdr:cNvPr id="747" name="楕円 746">
          <a:extLst>
            <a:ext uri="{FF2B5EF4-FFF2-40B4-BE49-F238E27FC236}">
              <a16:creationId xmlns:a16="http://schemas.microsoft.com/office/drawing/2014/main" id="{EB4D19DD-E522-4D17-97CE-5E680A7BF9FD}"/>
            </a:ext>
          </a:extLst>
        </xdr:cNvPr>
        <xdr:cNvSpPr/>
      </xdr:nvSpPr>
      <xdr:spPr>
        <a:xfrm>
          <a:off x="18605500" y="1855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82296</xdr:rowOff>
    </xdr:from>
    <xdr:to>
      <xdr:col>102</xdr:col>
      <xdr:colOff>114300</xdr:colOff>
      <xdr:row>108</xdr:row>
      <xdr:rowOff>84201</xdr:rowOff>
    </xdr:to>
    <xdr:cxnSp macro="">
      <xdr:nvCxnSpPr>
        <xdr:cNvPr id="748" name="直線コネクタ 747">
          <a:extLst>
            <a:ext uri="{FF2B5EF4-FFF2-40B4-BE49-F238E27FC236}">
              <a16:creationId xmlns:a16="http://schemas.microsoft.com/office/drawing/2014/main" id="{F1BE3860-F3DA-4639-B53C-4F85D66A242A}"/>
            </a:ext>
          </a:extLst>
        </xdr:cNvPr>
        <xdr:cNvCxnSpPr/>
      </xdr:nvCxnSpPr>
      <xdr:spPr>
        <a:xfrm flipV="1">
          <a:off x="18656300" y="1859889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142918</xdr:rowOff>
    </xdr:from>
    <xdr:ext cx="469744" cy="259045"/>
    <xdr:sp macro="" textlink="">
      <xdr:nvSpPr>
        <xdr:cNvPr id="749" name="n_1aveValue【公民館】&#10;一人当たり面積">
          <a:extLst>
            <a:ext uri="{FF2B5EF4-FFF2-40B4-BE49-F238E27FC236}">
              <a16:creationId xmlns:a16="http://schemas.microsoft.com/office/drawing/2014/main" id="{52FBE46D-A6BA-4C7A-BD45-3C23C3D9316D}"/>
            </a:ext>
          </a:extLst>
        </xdr:cNvPr>
        <xdr:cNvSpPr txBox="1"/>
      </xdr:nvSpPr>
      <xdr:spPr>
        <a:xfrm>
          <a:off x="210757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148175</xdr:rowOff>
    </xdr:from>
    <xdr:ext cx="469744" cy="259045"/>
    <xdr:sp macro="" textlink="">
      <xdr:nvSpPr>
        <xdr:cNvPr id="750" name="n_2aveValue【公民館】&#10;一人当たり面積">
          <a:extLst>
            <a:ext uri="{FF2B5EF4-FFF2-40B4-BE49-F238E27FC236}">
              <a16:creationId xmlns:a16="http://schemas.microsoft.com/office/drawing/2014/main" id="{B1E5D7D0-EEFA-4EB7-93CC-1D0D2D601C0B}"/>
            </a:ext>
          </a:extLst>
        </xdr:cNvPr>
        <xdr:cNvSpPr txBox="1"/>
      </xdr:nvSpPr>
      <xdr:spPr>
        <a:xfrm>
          <a:off x="20199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145508</xdr:rowOff>
    </xdr:from>
    <xdr:ext cx="469744" cy="259045"/>
    <xdr:sp macro="" textlink="">
      <xdr:nvSpPr>
        <xdr:cNvPr id="751" name="n_3aveValue【公民館】&#10;一人当たり面積">
          <a:extLst>
            <a:ext uri="{FF2B5EF4-FFF2-40B4-BE49-F238E27FC236}">
              <a16:creationId xmlns:a16="http://schemas.microsoft.com/office/drawing/2014/main" id="{4B9EABF6-04D0-4324-8B3E-E4F82C15607E}"/>
            </a:ext>
          </a:extLst>
        </xdr:cNvPr>
        <xdr:cNvSpPr txBox="1"/>
      </xdr:nvSpPr>
      <xdr:spPr>
        <a:xfrm>
          <a:off x="19310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144975</xdr:rowOff>
    </xdr:from>
    <xdr:ext cx="469744" cy="259045"/>
    <xdr:sp macro="" textlink="">
      <xdr:nvSpPr>
        <xdr:cNvPr id="752" name="n_4aveValue【公民館】&#10;一人当たり面積">
          <a:extLst>
            <a:ext uri="{FF2B5EF4-FFF2-40B4-BE49-F238E27FC236}">
              <a16:creationId xmlns:a16="http://schemas.microsoft.com/office/drawing/2014/main" id="{8647FE01-A5D5-4C16-8AF2-9C4488BD599E}"/>
            </a:ext>
          </a:extLst>
        </xdr:cNvPr>
        <xdr:cNvSpPr txBox="1"/>
      </xdr:nvSpPr>
      <xdr:spPr>
        <a:xfrm>
          <a:off x="18421427" y="183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121251</xdr:rowOff>
    </xdr:from>
    <xdr:ext cx="469744" cy="259045"/>
    <xdr:sp macro="" textlink="">
      <xdr:nvSpPr>
        <xdr:cNvPr id="753" name="n_1mainValue【公民館】&#10;一人当たり面積">
          <a:extLst>
            <a:ext uri="{FF2B5EF4-FFF2-40B4-BE49-F238E27FC236}">
              <a16:creationId xmlns:a16="http://schemas.microsoft.com/office/drawing/2014/main" id="{AC706D00-1FD8-48C2-A738-4624262E2595}"/>
            </a:ext>
          </a:extLst>
        </xdr:cNvPr>
        <xdr:cNvSpPr txBox="1"/>
      </xdr:nvSpPr>
      <xdr:spPr>
        <a:xfrm>
          <a:off x="21075727" y="1863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123232</xdr:rowOff>
    </xdr:from>
    <xdr:ext cx="469744" cy="259045"/>
    <xdr:sp macro="" textlink="">
      <xdr:nvSpPr>
        <xdr:cNvPr id="754" name="n_2mainValue【公民館】&#10;一人当たり面積">
          <a:extLst>
            <a:ext uri="{FF2B5EF4-FFF2-40B4-BE49-F238E27FC236}">
              <a16:creationId xmlns:a16="http://schemas.microsoft.com/office/drawing/2014/main" id="{4558F583-9E00-4830-8F76-BFA477C583AE}"/>
            </a:ext>
          </a:extLst>
        </xdr:cNvPr>
        <xdr:cNvSpPr txBox="1"/>
      </xdr:nvSpPr>
      <xdr:spPr>
        <a:xfrm>
          <a:off x="20199427" y="1863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124223</xdr:rowOff>
    </xdr:from>
    <xdr:ext cx="469744" cy="259045"/>
    <xdr:sp macro="" textlink="">
      <xdr:nvSpPr>
        <xdr:cNvPr id="755" name="n_3mainValue【公民館】&#10;一人当たり面積">
          <a:extLst>
            <a:ext uri="{FF2B5EF4-FFF2-40B4-BE49-F238E27FC236}">
              <a16:creationId xmlns:a16="http://schemas.microsoft.com/office/drawing/2014/main" id="{04A7F5DB-4937-4D2D-8796-95ACA1EF3410}"/>
            </a:ext>
          </a:extLst>
        </xdr:cNvPr>
        <xdr:cNvSpPr txBox="1"/>
      </xdr:nvSpPr>
      <xdr:spPr>
        <a:xfrm>
          <a:off x="19310427" y="186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126128</xdr:rowOff>
    </xdr:from>
    <xdr:ext cx="469744" cy="259045"/>
    <xdr:sp macro="" textlink="">
      <xdr:nvSpPr>
        <xdr:cNvPr id="756" name="n_4mainValue【公民館】&#10;一人当たり面積">
          <a:extLst>
            <a:ext uri="{FF2B5EF4-FFF2-40B4-BE49-F238E27FC236}">
              <a16:creationId xmlns:a16="http://schemas.microsoft.com/office/drawing/2014/main" id="{4B487D73-AAA6-4A44-9448-FA1E323CC7F2}"/>
            </a:ext>
          </a:extLst>
        </xdr:cNvPr>
        <xdr:cNvSpPr txBox="1"/>
      </xdr:nvSpPr>
      <xdr:spPr>
        <a:xfrm>
          <a:off x="18421427" y="186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A6236B61-B269-4A90-93E9-15668224F83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8FA83E89-6989-4529-BCE1-BE9A2DBBAC7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85B0DC5E-D574-4B32-83E8-E18282290A1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少なく、公営住宅については平成２８年度から３ヶ年計画で毎年５棟の定住促進住宅の建設が進んだことにより、一時減少したが、施設整備が落ち着いたため、徐々に増加する見込みにある。特に低くなっている施設は、学校施設である。学校施設については、施設整備等を行っていることで有形固定資産減価償却率が低くなっている。橋りょう・トンネルについては、平成２７年度に固定資産台帳整備を行った際の取得価格等の見直し等を行ったため、有形固定資産減価償却率が類似団体平均に近づいた。また、類似団体と比較して特に高くなっている施設は保育所で、鮭川保育所は３５年以上、こまどり保育所は４５年以上が経過して老朽化が進んでいるため、改築が必要な時期を迎えている。今後、両保育所の統合新設に向け施設整備を進めていくことにより、有形固定資産減価償却率は低くなる見込み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5F6D7A-EE20-4ED1-B7C3-101A0162C8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832193-FE23-4CDE-A6D9-BBB47552E3F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68D186-1195-4C56-B628-8D27698F51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80784E3-8515-4A8C-861C-BC638AA88B7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533C35-33DB-469F-BD13-B5E88D8A87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AD04D2-2BA9-4A59-A724-5F2767E2D3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58CBD9-EB25-423C-92B3-09C1B9C68F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CBE499-622F-462D-88C9-A9D266C1F9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E8E4A8-452F-4707-8B3C-50C97E8A127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35FCEB-CA8C-4448-858B-4F3A3C1FC1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3,767
3,740
122.14
4,900,574
4,477,645
413,785
2,509,416
2,809,096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6F5CD3-1293-419D-8918-D9B73FAAC7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EF2C00-EFFC-4228-9FA0-62222F739C1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26219F-0440-48EC-9F2F-F5458E9104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9DB1B2-B5C8-4064-AD2E-E05C34AEDB3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9D49D3-581C-48F0-9793-40541976995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3ADFC0-C8FF-44AF-96D8-2A7D9D763D9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89224E-339F-4C7D-821C-EEB0A6409A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608376-8E23-4832-9FF5-79BFDC84940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BA3A67-BD79-4BB6-B1C8-70E2A0081E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184103-7045-4287-9F4A-769F20C85B9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978890-EA4F-410B-89DA-0A8CD2F7C4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C4E6AB-4634-4648-9FBB-277660ACCEC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39FA62-E7FC-4E64-93F7-DE6D3C2D62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38DFBA-C8DA-4419-89A3-4031964F81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C2A1A1-CD7C-4CB5-A921-ABE51B5A0DE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D16FE3-909B-470E-A5B0-5B07B5D77D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0E20BC-FF4E-4516-9AF3-37699192B25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D5231E-AEFE-4D05-BF95-81DF0B9701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0EA78B-DEF6-4C6B-A933-3E4AEB686D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C2A830-3D74-47FE-B75E-1E6B17CBB1D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C21BEC-EB97-4298-B823-AE0E9CFD2BC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78027C-D150-4478-9956-09A8952246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DB198F-2E2A-40F1-8D77-FAC08EE2CA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D6F69C-94EA-4D01-9081-0826551759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57D72E-FD30-4A8D-A256-B8D30CFBE3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4EFB92-04D6-4284-B33D-E7B6124A21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C336AB-0FAE-4E09-8FF4-C1BB5F97EEA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A47FA5-21CA-437A-AB14-E3B6D47CDD6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D8A1F45-116A-4459-AC95-A6D3C4CCE70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45C5D5C-DB99-4278-86B8-A8BDEC8212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B4ABBB2-FA89-47C9-A2C8-B08AE6C1F92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754AF01-8490-4047-AEDD-056201CD226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F74393C-A778-424C-A73B-D225AE7C6F9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EF438F6-8AC2-42C7-9819-FF9563BA3F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929D4E5-33C3-4929-93E3-E9EFC8CC9D3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796FA03-A88D-4711-87B2-FFD562F4008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C3CDC22-AD8E-40E8-98BE-3B565416F14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32FE6C9-5AA7-485F-8322-BDA62040DE8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AB93A89-E2AA-4103-993C-3F2F03AF5F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A780C11-0524-401F-B531-6516E9D21C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A58E8A6-93A4-4363-A62E-8E1CD48BC1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158ED9E-2C37-483B-83C5-1B2EF13035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4F69C40-18D6-4BBA-A9B0-97C0DE3E15B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0AB1BCB-A4F5-41A3-871D-F014D789583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BB8A0F1-A60B-4A93-A725-FA57B01965D8}"/>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BA1758D6-22C6-4B80-B28A-DEC1B7231C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66098210-F082-400A-A0E7-6E8A2EDB20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2FDB18EA-AA8A-4897-9B73-E2F7DDFB1F1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388C76AA-C32C-4E91-B59A-6B071F869B2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A0B4A890-43F3-424C-ABC7-F8BA105E75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26A8B173-DBFE-4909-BD2F-F93F3F90C3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880D657-B392-4BB6-BD25-A5FE4CF669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7C2B0E07-4EF5-4150-B869-EE43361861B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AB837508-5483-4D75-B24C-E83B2FE4D31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1CA90A26-4A5B-4FD6-BC44-4B148EFD338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86045002-A9AA-45ED-9FE5-3BC482E241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78CF47D-D24C-460A-B002-BBF91AE5C1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F94163CE-AEAC-4425-BBFA-D499C6BCB4D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E7501DCD-4D2C-40CD-B827-083E6DC997E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F131C224-69A6-4B0D-80BA-B61616B5932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D2181A7C-5B64-4671-81BD-50C33FA65FC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D6DDB63D-F92C-4D03-9695-4CC1F8F9053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BAD0980F-63B1-4973-98DA-8396E708C7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D925BC75-D70E-4F1E-B9C1-5262E1E272A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41097A68-588F-4C84-8EED-56B3FA90EC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C477DC31-F94A-49AA-BC04-C292093369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B409786D-D004-4FCF-A055-7E382A8FC0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F195A55C-CDC8-4DD1-A614-8181A9FBB6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4A4E59F9-E051-46DC-9718-8AF5431E061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26A6A780-ECB1-4CB3-98E2-7CD6A86A36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16CC5C58-A166-448F-86EC-642FF2380E0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5685FF0A-7122-473D-AC19-F9F50196EBE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17114667-B2AD-4445-A53F-A33175AE5FE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E8B3E2E9-621F-4D61-BC21-A759E73F5A5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23379AFC-4B88-464E-9CA7-F8EEAA40765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14748C4F-3094-4A2D-B618-F31DCFD88CE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170585F3-6310-488B-983C-3FDFC7EE375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8C65E864-56D6-4D46-ABDF-839F0AE1C84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42A0C4C4-9BCF-4761-9174-F8537F09367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48579C7E-FDF4-4E7A-A124-B278450039C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3F4632F0-629A-4BC3-9F78-213C316E2A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1E3598F0-F3ED-4E75-8BA2-AE55E65EF6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56C8D721-9DCB-42E9-91CC-9A66587B46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27CAA490-A4F5-406C-A64F-ED789E68A5E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D1D06D4F-5262-4B21-9913-0BB93BD6840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D0F27358-D4F4-49A2-92E6-1A187B5F08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112B2DAB-EFB4-4D80-AA1B-DFB8E8A108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A9EB0CD-D5FC-4D75-B447-AE2F085164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605C64A8-1F05-4CCA-BB51-8BC9C9F1C6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6C5D6DEC-603B-4F07-9922-F72241A0BCB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E6778D77-000D-4412-B6EF-4F23BA88ED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A77229D3-CF0F-4370-8F8F-D4CFDDAC9A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E6924443-5C23-4C8A-AE90-4905532A515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0C74995C-3BC0-42AA-88FF-71AE943AE2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89A4015D-F5A2-4DEA-A7AD-CCBA07B36F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C0EAAE18-52C6-40DD-9CCA-0AD464E226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9ACC35BD-6BCB-437F-81BD-F38B8B9C89E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1A493171-088E-4DD9-B9AA-1CB22C1B5C2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FF106880-FC2C-416C-A060-5CA2A88E82F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A1072EB0-C200-471C-8022-C0E4DB71C0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D8658A7B-A34B-4448-8FF5-DCF45B985CB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B624993B-FF70-4D13-9268-962A94525F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35E10CCE-A702-4287-9CE1-9322315D9C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6AD26D42-2179-49C6-B62C-97024BCC07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09D026A0-75F2-4563-B933-AA6FCCE87A3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136ED071-7971-4685-98A4-9FD401E583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FD895989-A145-42FB-AE31-9343828EF0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98D393B5-E9AC-41EF-AF93-2BA88C5EC3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3B51A069-549A-4EF2-B349-E25ECF3658E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5B5150E0-DF45-4008-A880-B3BB64E550D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3712582A-CC1E-4C75-B1BD-0481D8151BD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80D0E9A5-9BD0-423F-BD2A-1EA6A4E9788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4" name="直線コネクタ 123">
          <a:extLst>
            <a:ext uri="{FF2B5EF4-FFF2-40B4-BE49-F238E27FC236}">
              <a16:creationId xmlns:a16="http://schemas.microsoft.com/office/drawing/2014/main" id="{3559BEFF-B603-4D0F-81CA-FC36BD31D6A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125" name="テキスト ボックス 124">
          <a:extLst>
            <a:ext uri="{FF2B5EF4-FFF2-40B4-BE49-F238E27FC236}">
              <a16:creationId xmlns:a16="http://schemas.microsoft.com/office/drawing/2014/main" id="{F2A019BF-1A8A-4334-9752-7B6D0FAFEB0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6" name="直線コネクタ 125">
          <a:extLst>
            <a:ext uri="{FF2B5EF4-FFF2-40B4-BE49-F238E27FC236}">
              <a16:creationId xmlns:a16="http://schemas.microsoft.com/office/drawing/2014/main" id="{11911672-4382-48DF-9D3A-529730FCF4F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7" name="テキスト ボックス 126">
          <a:extLst>
            <a:ext uri="{FF2B5EF4-FFF2-40B4-BE49-F238E27FC236}">
              <a16:creationId xmlns:a16="http://schemas.microsoft.com/office/drawing/2014/main" id="{8D2E8CA2-BEAB-43B5-8E58-C32AFC6F9F1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8" name="直線コネクタ 127">
          <a:extLst>
            <a:ext uri="{FF2B5EF4-FFF2-40B4-BE49-F238E27FC236}">
              <a16:creationId xmlns:a16="http://schemas.microsoft.com/office/drawing/2014/main" id="{6969B093-87EA-4A79-B287-578A17B1D1F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9" name="テキスト ボックス 128">
          <a:extLst>
            <a:ext uri="{FF2B5EF4-FFF2-40B4-BE49-F238E27FC236}">
              <a16:creationId xmlns:a16="http://schemas.microsoft.com/office/drawing/2014/main" id="{37621922-6ABA-4A00-8D38-89472B34820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30" name="直線コネクタ 129">
          <a:extLst>
            <a:ext uri="{FF2B5EF4-FFF2-40B4-BE49-F238E27FC236}">
              <a16:creationId xmlns:a16="http://schemas.microsoft.com/office/drawing/2014/main" id="{15E8273D-D164-4786-B9A2-2497FE4D8AE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1" name="テキスト ボックス 130">
          <a:extLst>
            <a:ext uri="{FF2B5EF4-FFF2-40B4-BE49-F238E27FC236}">
              <a16:creationId xmlns:a16="http://schemas.microsoft.com/office/drawing/2014/main" id="{67D8FBD4-39CD-41BC-8769-1D5FFD068D1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2" name="直線コネクタ 131">
          <a:extLst>
            <a:ext uri="{FF2B5EF4-FFF2-40B4-BE49-F238E27FC236}">
              <a16:creationId xmlns:a16="http://schemas.microsoft.com/office/drawing/2014/main" id="{74EA5DF7-8933-4A94-9D9B-E35789E252A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133" name="テキスト ボックス 132">
          <a:extLst>
            <a:ext uri="{FF2B5EF4-FFF2-40B4-BE49-F238E27FC236}">
              <a16:creationId xmlns:a16="http://schemas.microsoft.com/office/drawing/2014/main" id="{F4C9502B-6AF8-427F-8A37-AF3F6333645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a:extLst>
            <a:ext uri="{FF2B5EF4-FFF2-40B4-BE49-F238E27FC236}">
              <a16:creationId xmlns:a16="http://schemas.microsoft.com/office/drawing/2014/main" id="{EDB15551-A3BB-484D-90FE-254876DC182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135" name="テキスト ボックス 134">
          <a:extLst>
            <a:ext uri="{FF2B5EF4-FFF2-40B4-BE49-F238E27FC236}">
              <a16:creationId xmlns:a16="http://schemas.microsoft.com/office/drawing/2014/main" id="{FA49F7D8-6C8E-42EE-8BC9-67E5AA59634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36" name="【保健センター・保健所】&#10;有形固定資産減価償却率グラフ枠">
          <a:extLst>
            <a:ext uri="{FF2B5EF4-FFF2-40B4-BE49-F238E27FC236}">
              <a16:creationId xmlns:a16="http://schemas.microsoft.com/office/drawing/2014/main" id="{2A1A9BD6-A022-4305-87AA-362085633C7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64</xdr:row>
      <xdr:rowOff>76200</xdr:rowOff>
    </xdr:to>
    <xdr:cxnSp macro="">
      <xdr:nvCxnSpPr>
        <xdr:cNvPr id="137" name="直線コネクタ 136">
          <a:extLst>
            <a:ext uri="{FF2B5EF4-FFF2-40B4-BE49-F238E27FC236}">
              <a16:creationId xmlns:a16="http://schemas.microsoft.com/office/drawing/2014/main" id="{A21789C2-2A09-4B84-99C8-EEC81A49D682}"/>
            </a:ext>
          </a:extLst>
        </xdr:cNvPr>
        <xdr:cNvCxnSpPr/>
      </xdr:nvCxnSpPr>
      <xdr:spPr>
        <a:xfrm flipV="1">
          <a:off x="16318864" y="94107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138" name="【保健センター・保健所】&#10;有形固定資産減価償却率最小値テキスト">
          <a:extLst>
            <a:ext uri="{FF2B5EF4-FFF2-40B4-BE49-F238E27FC236}">
              <a16:creationId xmlns:a16="http://schemas.microsoft.com/office/drawing/2014/main" id="{8B9F06CD-1768-40AB-8D8F-B97C1191F76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139" name="直線コネクタ 138">
          <a:extLst>
            <a:ext uri="{FF2B5EF4-FFF2-40B4-BE49-F238E27FC236}">
              <a16:creationId xmlns:a16="http://schemas.microsoft.com/office/drawing/2014/main" id="{47AA6FBA-5584-4502-B3A5-9BF3111A8475}"/>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140" name="【保健センター・保健所】&#10;有形固定資産減価償却率最大値テキスト">
          <a:extLst>
            <a:ext uri="{FF2B5EF4-FFF2-40B4-BE49-F238E27FC236}">
              <a16:creationId xmlns:a16="http://schemas.microsoft.com/office/drawing/2014/main" id="{A141B08F-C17D-49B1-9BD3-7803683A524F}"/>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141" name="直線コネクタ 140">
          <a:extLst>
            <a:ext uri="{FF2B5EF4-FFF2-40B4-BE49-F238E27FC236}">
              <a16:creationId xmlns:a16="http://schemas.microsoft.com/office/drawing/2014/main" id="{EEE41017-3223-4C0D-A26E-CBF951B6BFC6}"/>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42562</xdr:rowOff>
    </xdr:from>
    <xdr:ext cx="405111" cy="259045"/>
    <xdr:sp macro="" textlink="">
      <xdr:nvSpPr>
        <xdr:cNvPr id="142" name="【保健センター・保健所】&#10;有形固定資産減価償却率平均値テキスト">
          <a:extLst>
            <a:ext uri="{FF2B5EF4-FFF2-40B4-BE49-F238E27FC236}">
              <a16:creationId xmlns:a16="http://schemas.microsoft.com/office/drawing/2014/main" id="{210320A3-1928-4150-94C7-6CCE65313BB0}"/>
            </a:ext>
          </a:extLst>
        </xdr:cNvPr>
        <xdr:cNvSpPr txBox="1"/>
      </xdr:nvSpPr>
      <xdr:spPr>
        <a:xfrm>
          <a:off x="16357600" y="998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143" name="フローチャート: 判断 142">
          <a:extLst>
            <a:ext uri="{FF2B5EF4-FFF2-40B4-BE49-F238E27FC236}">
              <a16:creationId xmlns:a16="http://schemas.microsoft.com/office/drawing/2014/main" id="{528D4769-A08F-4E90-9207-B3FD91A8EA89}"/>
            </a:ext>
          </a:extLst>
        </xdr:cNvPr>
        <xdr:cNvSpPr/>
      </xdr:nvSpPr>
      <xdr:spPr>
        <a:xfrm>
          <a:off x="16268700" y="101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154940</xdr:rowOff>
    </xdr:from>
    <xdr:to>
      <xdr:col>81</xdr:col>
      <xdr:colOff>101600</xdr:colOff>
      <xdr:row>59</xdr:row>
      <xdr:rowOff>85090</xdr:rowOff>
    </xdr:to>
    <xdr:sp macro="" textlink="">
      <xdr:nvSpPr>
        <xdr:cNvPr id="144" name="フローチャート: 判断 143">
          <a:extLst>
            <a:ext uri="{FF2B5EF4-FFF2-40B4-BE49-F238E27FC236}">
              <a16:creationId xmlns:a16="http://schemas.microsoft.com/office/drawing/2014/main" id="{3D0C6EAD-2B7A-4EED-9D48-057722EF7F98}"/>
            </a:ext>
          </a:extLst>
        </xdr:cNvPr>
        <xdr:cNvSpPr/>
      </xdr:nvSpPr>
      <xdr:spPr>
        <a:xfrm>
          <a:off x="15430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147320</xdr:rowOff>
    </xdr:from>
    <xdr:to>
      <xdr:col>76</xdr:col>
      <xdr:colOff>165100</xdr:colOff>
      <xdr:row>59</xdr:row>
      <xdr:rowOff>77470</xdr:rowOff>
    </xdr:to>
    <xdr:sp macro="" textlink="">
      <xdr:nvSpPr>
        <xdr:cNvPr id="145" name="フローチャート: 判断 144">
          <a:extLst>
            <a:ext uri="{FF2B5EF4-FFF2-40B4-BE49-F238E27FC236}">
              <a16:creationId xmlns:a16="http://schemas.microsoft.com/office/drawing/2014/main" id="{88959B68-CCB7-4BB7-B462-B27F02FA1E24}"/>
            </a:ext>
          </a:extLst>
        </xdr:cNvPr>
        <xdr:cNvSpPr/>
      </xdr:nvSpPr>
      <xdr:spPr>
        <a:xfrm>
          <a:off x="14541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160655</xdr:rowOff>
    </xdr:from>
    <xdr:to>
      <xdr:col>72</xdr:col>
      <xdr:colOff>38100</xdr:colOff>
      <xdr:row>59</xdr:row>
      <xdr:rowOff>90805</xdr:rowOff>
    </xdr:to>
    <xdr:sp macro="" textlink="">
      <xdr:nvSpPr>
        <xdr:cNvPr id="146" name="フローチャート: 判断 145">
          <a:extLst>
            <a:ext uri="{FF2B5EF4-FFF2-40B4-BE49-F238E27FC236}">
              <a16:creationId xmlns:a16="http://schemas.microsoft.com/office/drawing/2014/main" id="{BFF1BC1B-24EF-4BDD-A075-EC48087A3C0F}"/>
            </a:ext>
          </a:extLst>
        </xdr:cNvPr>
        <xdr:cNvSpPr/>
      </xdr:nvSpPr>
      <xdr:spPr>
        <a:xfrm>
          <a:off x="13652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147" name="フローチャート: 判断 146">
          <a:extLst>
            <a:ext uri="{FF2B5EF4-FFF2-40B4-BE49-F238E27FC236}">
              <a16:creationId xmlns:a16="http://schemas.microsoft.com/office/drawing/2014/main" id="{9390A0A9-6807-4B68-B39B-99309ED9787E}"/>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7DEE8D92-9C16-49B7-974B-6C3683CDD50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2D950C65-7F84-4362-8012-2A475ABA549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2EFBBACB-014C-4F03-BD6F-2CE08ADC2C5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53E9E1C0-EE17-41E7-8980-71372E2FAD2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E9DC098F-F7EA-4F0D-BC59-74F58E5076C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153" name="楕円 152">
          <a:extLst>
            <a:ext uri="{FF2B5EF4-FFF2-40B4-BE49-F238E27FC236}">
              <a16:creationId xmlns:a16="http://schemas.microsoft.com/office/drawing/2014/main" id="{5761F21F-B750-4B43-BD1B-1A01724A9E89}"/>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154" name="【保健センター・保健所】&#10;有形固定資産減価償却率該当値テキスト">
          <a:extLst>
            <a:ext uri="{FF2B5EF4-FFF2-40B4-BE49-F238E27FC236}">
              <a16:creationId xmlns:a16="http://schemas.microsoft.com/office/drawing/2014/main" id="{5272A5AE-554C-4CD6-A9B1-4D668364DAA5}"/>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23495</xdr:rowOff>
    </xdr:from>
    <xdr:to>
      <xdr:col>81</xdr:col>
      <xdr:colOff>101600</xdr:colOff>
      <xdr:row>62</xdr:row>
      <xdr:rowOff>125095</xdr:rowOff>
    </xdr:to>
    <xdr:sp macro="" textlink="">
      <xdr:nvSpPr>
        <xdr:cNvPr id="155" name="楕円 154">
          <a:extLst>
            <a:ext uri="{FF2B5EF4-FFF2-40B4-BE49-F238E27FC236}">
              <a16:creationId xmlns:a16="http://schemas.microsoft.com/office/drawing/2014/main" id="{678019B6-05D0-403E-B637-0D9B78D6B2B6}"/>
            </a:ext>
          </a:extLst>
        </xdr:cNvPr>
        <xdr:cNvSpPr/>
      </xdr:nvSpPr>
      <xdr:spPr>
        <a:xfrm>
          <a:off x="15430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74295</xdr:rowOff>
    </xdr:from>
    <xdr:to>
      <xdr:col>85</xdr:col>
      <xdr:colOff>127000</xdr:colOff>
      <xdr:row>62</xdr:row>
      <xdr:rowOff>114300</xdr:rowOff>
    </xdr:to>
    <xdr:cxnSp macro="">
      <xdr:nvCxnSpPr>
        <xdr:cNvPr id="156" name="直線コネクタ 155">
          <a:extLst>
            <a:ext uri="{FF2B5EF4-FFF2-40B4-BE49-F238E27FC236}">
              <a16:creationId xmlns:a16="http://schemas.microsoft.com/office/drawing/2014/main" id="{13180767-F73A-4CB7-8DC3-D7E5CBE4DCF0}"/>
            </a:ext>
          </a:extLst>
        </xdr:cNvPr>
        <xdr:cNvCxnSpPr/>
      </xdr:nvCxnSpPr>
      <xdr:spPr>
        <a:xfrm>
          <a:off x="15481300" y="107041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153035</xdr:rowOff>
    </xdr:from>
    <xdr:to>
      <xdr:col>76</xdr:col>
      <xdr:colOff>165100</xdr:colOff>
      <xdr:row>62</xdr:row>
      <xdr:rowOff>83185</xdr:rowOff>
    </xdr:to>
    <xdr:sp macro="" textlink="">
      <xdr:nvSpPr>
        <xdr:cNvPr id="157" name="楕円 156">
          <a:extLst>
            <a:ext uri="{FF2B5EF4-FFF2-40B4-BE49-F238E27FC236}">
              <a16:creationId xmlns:a16="http://schemas.microsoft.com/office/drawing/2014/main" id="{12F4B294-6EFB-4808-BCC9-74582363E489}"/>
            </a:ext>
          </a:extLst>
        </xdr:cNvPr>
        <xdr:cNvSpPr/>
      </xdr:nvSpPr>
      <xdr:spPr>
        <a:xfrm>
          <a:off x="14541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32385</xdr:rowOff>
    </xdr:from>
    <xdr:to>
      <xdr:col>81</xdr:col>
      <xdr:colOff>50800</xdr:colOff>
      <xdr:row>62</xdr:row>
      <xdr:rowOff>74295</xdr:rowOff>
    </xdr:to>
    <xdr:cxnSp macro="">
      <xdr:nvCxnSpPr>
        <xdr:cNvPr id="158" name="直線コネクタ 157">
          <a:extLst>
            <a:ext uri="{FF2B5EF4-FFF2-40B4-BE49-F238E27FC236}">
              <a16:creationId xmlns:a16="http://schemas.microsoft.com/office/drawing/2014/main" id="{4926702B-784B-4DC9-9198-7E1E2973E0DB}"/>
            </a:ext>
          </a:extLst>
        </xdr:cNvPr>
        <xdr:cNvCxnSpPr/>
      </xdr:nvCxnSpPr>
      <xdr:spPr>
        <a:xfrm>
          <a:off x="14592300" y="106622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113030</xdr:rowOff>
    </xdr:from>
    <xdr:to>
      <xdr:col>72</xdr:col>
      <xdr:colOff>38100</xdr:colOff>
      <xdr:row>62</xdr:row>
      <xdr:rowOff>43180</xdr:rowOff>
    </xdr:to>
    <xdr:sp macro="" textlink="">
      <xdr:nvSpPr>
        <xdr:cNvPr id="159" name="楕円 158">
          <a:extLst>
            <a:ext uri="{FF2B5EF4-FFF2-40B4-BE49-F238E27FC236}">
              <a16:creationId xmlns:a16="http://schemas.microsoft.com/office/drawing/2014/main" id="{757922D7-FA05-48B9-A2FD-968DB27FC33C}"/>
            </a:ext>
          </a:extLst>
        </xdr:cNvPr>
        <xdr:cNvSpPr/>
      </xdr:nvSpPr>
      <xdr:spPr>
        <a:xfrm>
          <a:off x="13652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163830</xdr:rowOff>
    </xdr:from>
    <xdr:to>
      <xdr:col>76</xdr:col>
      <xdr:colOff>114300</xdr:colOff>
      <xdr:row>62</xdr:row>
      <xdr:rowOff>32385</xdr:rowOff>
    </xdr:to>
    <xdr:cxnSp macro="">
      <xdr:nvCxnSpPr>
        <xdr:cNvPr id="160" name="直線コネクタ 159">
          <a:extLst>
            <a:ext uri="{FF2B5EF4-FFF2-40B4-BE49-F238E27FC236}">
              <a16:creationId xmlns:a16="http://schemas.microsoft.com/office/drawing/2014/main" id="{E1B437F5-B5F6-46C3-9E65-75136E73E5DB}"/>
            </a:ext>
          </a:extLst>
        </xdr:cNvPr>
        <xdr:cNvCxnSpPr/>
      </xdr:nvCxnSpPr>
      <xdr:spPr>
        <a:xfrm>
          <a:off x="13703300" y="106222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120650</xdr:rowOff>
    </xdr:from>
    <xdr:to>
      <xdr:col>67</xdr:col>
      <xdr:colOff>101600</xdr:colOff>
      <xdr:row>62</xdr:row>
      <xdr:rowOff>50800</xdr:rowOff>
    </xdr:to>
    <xdr:sp macro="" textlink="">
      <xdr:nvSpPr>
        <xdr:cNvPr id="161" name="楕円 160">
          <a:extLst>
            <a:ext uri="{FF2B5EF4-FFF2-40B4-BE49-F238E27FC236}">
              <a16:creationId xmlns:a16="http://schemas.microsoft.com/office/drawing/2014/main" id="{997590B4-6C4E-4951-A5FE-E985071780E7}"/>
            </a:ext>
          </a:extLst>
        </xdr:cNvPr>
        <xdr:cNvSpPr/>
      </xdr:nvSpPr>
      <xdr:spPr>
        <a:xfrm>
          <a:off x="1276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163830</xdr:rowOff>
    </xdr:from>
    <xdr:to>
      <xdr:col>71</xdr:col>
      <xdr:colOff>177800</xdr:colOff>
      <xdr:row>62</xdr:row>
      <xdr:rowOff>0</xdr:rowOff>
    </xdr:to>
    <xdr:cxnSp macro="">
      <xdr:nvCxnSpPr>
        <xdr:cNvPr id="162" name="直線コネクタ 161">
          <a:extLst>
            <a:ext uri="{FF2B5EF4-FFF2-40B4-BE49-F238E27FC236}">
              <a16:creationId xmlns:a16="http://schemas.microsoft.com/office/drawing/2014/main" id="{BE054CAC-3707-4110-BC15-FF7E8F3CF69A}"/>
            </a:ext>
          </a:extLst>
        </xdr:cNvPr>
        <xdr:cNvCxnSpPr/>
      </xdr:nvCxnSpPr>
      <xdr:spPr>
        <a:xfrm flipV="1">
          <a:off x="12814300" y="1062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101617</xdr:rowOff>
    </xdr:from>
    <xdr:ext cx="405111" cy="259045"/>
    <xdr:sp macro="" textlink="">
      <xdr:nvSpPr>
        <xdr:cNvPr id="163" name="n_1aveValue【保健センター・保健所】&#10;有形固定資産減価償却率">
          <a:extLst>
            <a:ext uri="{FF2B5EF4-FFF2-40B4-BE49-F238E27FC236}">
              <a16:creationId xmlns:a16="http://schemas.microsoft.com/office/drawing/2014/main" id="{C2DC8EA4-72D9-4A87-BDCA-6A11AF1790B9}"/>
            </a:ext>
          </a:extLst>
        </xdr:cNvPr>
        <xdr:cNvSpPr txBox="1"/>
      </xdr:nvSpPr>
      <xdr:spPr>
        <a:xfrm>
          <a:off x="152660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93997</xdr:rowOff>
    </xdr:from>
    <xdr:ext cx="405111" cy="259045"/>
    <xdr:sp macro="" textlink="">
      <xdr:nvSpPr>
        <xdr:cNvPr id="164" name="n_2aveValue【保健センター・保健所】&#10;有形固定資産減価償却率">
          <a:extLst>
            <a:ext uri="{FF2B5EF4-FFF2-40B4-BE49-F238E27FC236}">
              <a16:creationId xmlns:a16="http://schemas.microsoft.com/office/drawing/2014/main" id="{30073133-8E95-4849-BEF0-EE1AED70D56A}"/>
            </a:ext>
          </a:extLst>
        </xdr:cNvPr>
        <xdr:cNvSpPr txBox="1"/>
      </xdr:nvSpPr>
      <xdr:spPr>
        <a:xfrm>
          <a:off x="14389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107332</xdr:rowOff>
    </xdr:from>
    <xdr:ext cx="405111" cy="259045"/>
    <xdr:sp macro="" textlink="">
      <xdr:nvSpPr>
        <xdr:cNvPr id="165" name="n_3aveValue【保健センター・保健所】&#10;有形固定資産減価償却率">
          <a:extLst>
            <a:ext uri="{FF2B5EF4-FFF2-40B4-BE49-F238E27FC236}">
              <a16:creationId xmlns:a16="http://schemas.microsoft.com/office/drawing/2014/main" id="{BFDCAED6-015D-4255-826D-99330C886171}"/>
            </a:ext>
          </a:extLst>
        </xdr:cNvPr>
        <xdr:cNvSpPr txBox="1"/>
      </xdr:nvSpPr>
      <xdr:spPr>
        <a:xfrm>
          <a:off x="13500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166" name="n_4aveValue【保健センター・保健所】&#10;有形固定資産減価償却率">
          <a:extLst>
            <a:ext uri="{FF2B5EF4-FFF2-40B4-BE49-F238E27FC236}">
              <a16:creationId xmlns:a16="http://schemas.microsoft.com/office/drawing/2014/main" id="{012128DB-F3AB-48FC-A9DE-D6812DDB161F}"/>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116222</xdr:rowOff>
    </xdr:from>
    <xdr:ext cx="405111" cy="259045"/>
    <xdr:sp macro="" textlink="">
      <xdr:nvSpPr>
        <xdr:cNvPr id="167" name="n_1mainValue【保健センター・保健所】&#10;有形固定資産減価償却率">
          <a:extLst>
            <a:ext uri="{FF2B5EF4-FFF2-40B4-BE49-F238E27FC236}">
              <a16:creationId xmlns:a16="http://schemas.microsoft.com/office/drawing/2014/main" id="{AD5012FD-98C3-4A4C-AE84-4BA771FF245D}"/>
            </a:ext>
          </a:extLst>
        </xdr:cNvPr>
        <xdr:cNvSpPr txBox="1"/>
      </xdr:nvSpPr>
      <xdr:spPr>
        <a:xfrm>
          <a:off x="152660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74312</xdr:rowOff>
    </xdr:from>
    <xdr:ext cx="405111" cy="259045"/>
    <xdr:sp macro="" textlink="">
      <xdr:nvSpPr>
        <xdr:cNvPr id="168" name="n_2mainValue【保健センター・保健所】&#10;有形固定資産減価償却率">
          <a:extLst>
            <a:ext uri="{FF2B5EF4-FFF2-40B4-BE49-F238E27FC236}">
              <a16:creationId xmlns:a16="http://schemas.microsoft.com/office/drawing/2014/main" id="{13AF1386-C24F-413F-B076-8585866D09AB}"/>
            </a:ext>
          </a:extLst>
        </xdr:cNvPr>
        <xdr:cNvSpPr txBox="1"/>
      </xdr:nvSpPr>
      <xdr:spPr>
        <a:xfrm>
          <a:off x="14389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34307</xdr:rowOff>
    </xdr:from>
    <xdr:ext cx="405111" cy="259045"/>
    <xdr:sp macro="" textlink="">
      <xdr:nvSpPr>
        <xdr:cNvPr id="169" name="n_3mainValue【保健センター・保健所】&#10;有形固定資産減価償却率">
          <a:extLst>
            <a:ext uri="{FF2B5EF4-FFF2-40B4-BE49-F238E27FC236}">
              <a16:creationId xmlns:a16="http://schemas.microsoft.com/office/drawing/2014/main" id="{F323957B-428D-44A4-8C76-38803BEB2378}"/>
            </a:ext>
          </a:extLst>
        </xdr:cNvPr>
        <xdr:cNvSpPr txBox="1"/>
      </xdr:nvSpPr>
      <xdr:spPr>
        <a:xfrm>
          <a:off x="13500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41927</xdr:rowOff>
    </xdr:from>
    <xdr:ext cx="405111" cy="259045"/>
    <xdr:sp macro="" textlink="">
      <xdr:nvSpPr>
        <xdr:cNvPr id="170" name="n_4mainValue【保健センター・保健所】&#10;有形固定資産減価償却率">
          <a:extLst>
            <a:ext uri="{FF2B5EF4-FFF2-40B4-BE49-F238E27FC236}">
              <a16:creationId xmlns:a16="http://schemas.microsoft.com/office/drawing/2014/main" id="{801685DB-2895-46CA-B5CC-AD31366A755A}"/>
            </a:ext>
          </a:extLst>
        </xdr:cNvPr>
        <xdr:cNvSpPr txBox="1"/>
      </xdr:nvSpPr>
      <xdr:spPr>
        <a:xfrm>
          <a:off x="12611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1" name="正方形/長方形 170">
          <a:extLst>
            <a:ext uri="{FF2B5EF4-FFF2-40B4-BE49-F238E27FC236}">
              <a16:creationId xmlns:a16="http://schemas.microsoft.com/office/drawing/2014/main" id="{3D8910DA-ACF6-4212-8383-FE25798FA73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2" name="正方形/長方形 171">
          <a:extLst>
            <a:ext uri="{FF2B5EF4-FFF2-40B4-BE49-F238E27FC236}">
              <a16:creationId xmlns:a16="http://schemas.microsoft.com/office/drawing/2014/main" id="{8DCA1455-F5C5-474B-9D39-A470E04D5F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3" name="正方形/長方形 172">
          <a:extLst>
            <a:ext uri="{FF2B5EF4-FFF2-40B4-BE49-F238E27FC236}">
              <a16:creationId xmlns:a16="http://schemas.microsoft.com/office/drawing/2014/main" id="{F3B6F7CA-DD83-47B8-97D6-543CCB6192B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4" name="正方形/長方形 173">
          <a:extLst>
            <a:ext uri="{FF2B5EF4-FFF2-40B4-BE49-F238E27FC236}">
              <a16:creationId xmlns:a16="http://schemas.microsoft.com/office/drawing/2014/main" id="{E2EF62B0-A7B9-418C-841D-5065BEF3B8C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5" name="正方形/長方形 174">
          <a:extLst>
            <a:ext uri="{FF2B5EF4-FFF2-40B4-BE49-F238E27FC236}">
              <a16:creationId xmlns:a16="http://schemas.microsoft.com/office/drawing/2014/main" id="{0C3091E1-DDF9-4A1A-8CD5-3B1D15AB18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6" name="正方形/長方形 175">
          <a:extLst>
            <a:ext uri="{FF2B5EF4-FFF2-40B4-BE49-F238E27FC236}">
              <a16:creationId xmlns:a16="http://schemas.microsoft.com/office/drawing/2014/main" id="{B126CF2E-0DC5-4607-A394-D590F277AF0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7" name="正方形/長方形 176">
          <a:extLst>
            <a:ext uri="{FF2B5EF4-FFF2-40B4-BE49-F238E27FC236}">
              <a16:creationId xmlns:a16="http://schemas.microsoft.com/office/drawing/2014/main" id="{19AECE13-A014-4FF7-B6EB-419366D339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8" name="正方形/長方形 177">
          <a:extLst>
            <a:ext uri="{FF2B5EF4-FFF2-40B4-BE49-F238E27FC236}">
              <a16:creationId xmlns:a16="http://schemas.microsoft.com/office/drawing/2014/main" id="{080AC360-B0F8-4D42-8DC2-5AA5CCC800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id="{B6373085-67FE-4A26-B844-0AAC9FD8DC8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0" name="直線コネクタ 179">
          <a:extLst>
            <a:ext uri="{FF2B5EF4-FFF2-40B4-BE49-F238E27FC236}">
              <a16:creationId xmlns:a16="http://schemas.microsoft.com/office/drawing/2014/main" id="{B40DFA39-48BA-43ED-9A4D-65E6385E921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181" name="直線コネクタ 180">
          <a:extLst>
            <a:ext uri="{FF2B5EF4-FFF2-40B4-BE49-F238E27FC236}">
              <a16:creationId xmlns:a16="http://schemas.microsoft.com/office/drawing/2014/main" id="{C8486142-FB85-47B1-995E-E8E79C4BFAA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182" name="テキスト ボックス 181">
          <a:extLst>
            <a:ext uri="{FF2B5EF4-FFF2-40B4-BE49-F238E27FC236}">
              <a16:creationId xmlns:a16="http://schemas.microsoft.com/office/drawing/2014/main" id="{96814794-3E17-43FA-AE10-7A57248936B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3" name="直線コネクタ 182">
          <a:extLst>
            <a:ext uri="{FF2B5EF4-FFF2-40B4-BE49-F238E27FC236}">
              <a16:creationId xmlns:a16="http://schemas.microsoft.com/office/drawing/2014/main" id="{6FE14456-94E1-4732-9E75-E4541372B97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4" name="テキスト ボックス 183">
          <a:extLst>
            <a:ext uri="{FF2B5EF4-FFF2-40B4-BE49-F238E27FC236}">
              <a16:creationId xmlns:a16="http://schemas.microsoft.com/office/drawing/2014/main" id="{D3077F96-3AE8-4B33-80D2-EA0CB544FEA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185" name="直線コネクタ 184">
          <a:extLst>
            <a:ext uri="{FF2B5EF4-FFF2-40B4-BE49-F238E27FC236}">
              <a16:creationId xmlns:a16="http://schemas.microsoft.com/office/drawing/2014/main" id="{21723971-468C-404B-A2D4-CD3054BC209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186" name="テキスト ボックス 185">
          <a:extLst>
            <a:ext uri="{FF2B5EF4-FFF2-40B4-BE49-F238E27FC236}">
              <a16:creationId xmlns:a16="http://schemas.microsoft.com/office/drawing/2014/main" id="{060D47DB-1B70-478C-B2D5-E9809BE4AAF4}"/>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87" name="直線コネクタ 186">
          <a:extLst>
            <a:ext uri="{FF2B5EF4-FFF2-40B4-BE49-F238E27FC236}">
              <a16:creationId xmlns:a16="http://schemas.microsoft.com/office/drawing/2014/main" id="{DDFA55D5-43AB-4CA1-9CF9-89FC56E298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88" name="テキスト ボックス 187">
          <a:extLst>
            <a:ext uri="{FF2B5EF4-FFF2-40B4-BE49-F238E27FC236}">
              <a16:creationId xmlns:a16="http://schemas.microsoft.com/office/drawing/2014/main" id="{851ED6CB-6FD3-4D7F-89EF-A7CF4695CFC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89" name="【保健センター・保健所】&#10;一人当たり面積グラフ枠">
          <a:extLst>
            <a:ext uri="{FF2B5EF4-FFF2-40B4-BE49-F238E27FC236}">
              <a16:creationId xmlns:a16="http://schemas.microsoft.com/office/drawing/2014/main" id="{54D2A4C7-7252-4E74-92D4-CDF5FB07AF1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149161</xdr:rowOff>
    </xdr:from>
    <xdr:to>
      <xdr:col>116</xdr:col>
      <xdr:colOff>62864</xdr:colOff>
      <xdr:row>63</xdr:row>
      <xdr:rowOff>46863</xdr:rowOff>
    </xdr:to>
    <xdr:cxnSp macro="">
      <xdr:nvCxnSpPr>
        <xdr:cNvPr id="190" name="直線コネクタ 189">
          <a:extLst>
            <a:ext uri="{FF2B5EF4-FFF2-40B4-BE49-F238E27FC236}">
              <a16:creationId xmlns:a16="http://schemas.microsoft.com/office/drawing/2014/main" id="{D8798BDE-6E04-4536-BE2F-A329C4EF0A1B}"/>
            </a:ext>
          </a:extLst>
        </xdr:cNvPr>
        <xdr:cNvCxnSpPr/>
      </xdr:nvCxnSpPr>
      <xdr:spPr>
        <a:xfrm flipV="1">
          <a:off x="22160864" y="9578911"/>
          <a:ext cx="0" cy="126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50690</xdr:rowOff>
    </xdr:from>
    <xdr:ext cx="469744" cy="259045"/>
    <xdr:sp macro="" textlink="">
      <xdr:nvSpPr>
        <xdr:cNvPr id="191" name="【保健センター・保健所】&#10;一人当たり面積最小値テキスト">
          <a:extLst>
            <a:ext uri="{FF2B5EF4-FFF2-40B4-BE49-F238E27FC236}">
              <a16:creationId xmlns:a16="http://schemas.microsoft.com/office/drawing/2014/main" id="{E41857C1-1FF1-493A-A8B0-489F53C6648B}"/>
            </a:ext>
          </a:extLst>
        </xdr:cNvPr>
        <xdr:cNvSpPr txBox="1"/>
      </xdr:nvSpPr>
      <xdr:spPr>
        <a:xfrm>
          <a:off x="22199600"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46863</xdr:rowOff>
    </xdr:from>
    <xdr:to>
      <xdr:col>116</xdr:col>
      <xdr:colOff>152400</xdr:colOff>
      <xdr:row>63</xdr:row>
      <xdr:rowOff>46863</xdr:rowOff>
    </xdr:to>
    <xdr:cxnSp macro="">
      <xdr:nvCxnSpPr>
        <xdr:cNvPr id="192" name="直線コネクタ 191">
          <a:extLst>
            <a:ext uri="{FF2B5EF4-FFF2-40B4-BE49-F238E27FC236}">
              <a16:creationId xmlns:a16="http://schemas.microsoft.com/office/drawing/2014/main" id="{94EFDE4C-CF65-458E-B258-FF9BFCB4BB1F}"/>
            </a:ext>
          </a:extLst>
        </xdr:cNvPr>
        <xdr:cNvCxnSpPr/>
      </xdr:nvCxnSpPr>
      <xdr:spPr>
        <a:xfrm>
          <a:off x="22072600" y="108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95838</xdr:rowOff>
    </xdr:from>
    <xdr:ext cx="469744" cy="259045"/>
    <xdr:sp macro="" textlink="">
      <xdr:nvSpPr>
        <xdr:cNvPr id="193" name="【保健センター・保健所】&#10;一人当たり面積最大値テキスト">
          <a:extLst>
            <a:ext uri="{FF2B5EF4-FFF2-40B4-BE49-F238E27FC236}">
              <a16:creationId xmlns:a16="http://schemas.microsoft.com/office/drawing/2014/main" id="{F7D9E350-379A-4BF6-B832-295900DA7024}"/>
            </a:ext>
          </a:extLst>
        </xdr:cNvPr>
        <xdr:cNvSpPr txBox="1"/>
      </xdr:nvSpPr>
      <xdr:spPr>
        <a:xfrm>
          <a:off x="22199600" y="935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149161</xdr:rowOff>
    </xdr:from>
    <xdr:to>
      <xdr:col>116</xdr:col>
      <xdr:colOff>152400</xdr:colOff>
      <xdr:row>55</xdr:row>
      <xdr:rowOff>149161</xdr:rowOff>
    </xdr:to>
    <xdr:cxnSp macro="">
      <xdr:nvCxnSpPr>
        <xdr:cNvPr id="194" name="直線コネクタ 193">
          <a:extLst>
            <a:ext uri="{FF2B5EF4-FFF2-40B4-BE49-F238E27FC236}">
              <a16:creationId xmlns:a16="http://schemas.microsoft.com/office/drawing/2014/main" id="{AFD9EDD6-8932-43BD-A5EC-F33FAD23BF41}"/>
            </a:ext>
          </a:extLst>
        </xdr:cNvPr>
        <xdr:cNvCxnSpPr/>
      </xdr:nvCxnSpPr>
      <xdr:spPr>
        <a:xfrm>
          <a:off x="22072600" y="957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82948</xdr:rowOff>
    </xdr:from>
    <xdr:ext cx="469744" cy="259045"/>
    <xdr:sp macro="" textlink="">
      <xdr:nvSpPr>
        <xdr:cNvPr id="195" name="【保健センター・保健所】&#10;一人当たり面積平均値テキスト">
          <a:extLst>
            <a:ext uri="{FF2B5EF4-FFF2-40B4-BE49-F238E27FC236}">
              <a16:creationId xmlns:a16="http://schemas.microsoft.com/office/drawing/2014/main" id="{30911B92-8230-4971-BAC6-B19BB6DDF6BE}"/>
            </a:ext>
          </a:extLst>
        </xdr:cNvPr>
        <xdr:cNvSpPr txBox="1"/>
      </xdr:nvSpPr>
      <xdr:spPr>
        <a:xfrm>
          <a:off x="22199600" y="10369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60071</xdr:rowOff>
    </xdr:from>
    <xdr:to>
      <xdr:col>116</xdr:col>
      <xdr:colOff>114300</xdr:colOff>
      <xdr:row>61</xdr:row>
      <xdr:rowOff>161671</xdr:rowOff>
    </xdr:to>
    <xdr:sp macro="" textlink="">
      <xdr:nvSpPr>
        <xdr:cNvPr id="196" name="フローチャート: 判断 195">
          <a:extLst>
            <a:ext uri="{FF2B5EF4-FFF2-40B4-BE49-F238E27FC236}">
              <a16:creationId xmlns:a16="http://schemas.microsoft.com/office/drawing/2014/main" id="{F4960480-93BF-4944-B9B4-A6EC1A78F470}"/>
            </a:ext>
          </a:extLst>
        </xdr:cNvPr>
        <xdr:cNvSpPr/>
      </xdr:nvSpPr>
      <xdr:spPr>
        <a:xfrm>
          <a:off x="22110700" y="1051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80073</xdr:rowOff>
    </xdr:from>
    <xdr:to>
      <xdr:col>112</xdr:col>
      <xdr:colOff>38100</xdr:colOff>
      <xdr:row>62</xdr:row>
      <xdr:rowOff>10223</xdr:rowOff>
    </xdr:to>
    <xdr:sp macro="" textlink="">
      <xdr:nvSpPr>
        <xdr:cNvPr id="197" name="フローチャート: 判断 196">
          <a:extLst>
            <a:ext uri="{FF2B5EF4-FFF2-40B4-BE49-F238E27FC236}">
              <a16:creationId xmlns:a16="http://schemas.microsoft.com/office/drawing/2014/main" id="{C9DA03D7-4737-44AB-9691-23A8A97628A9}"/>
            </a:ext>
          </a:extLst>
        </xdr:cNvPr>
        <xdr:cNvSpPr/>
      </xdr:nvSpPr>
      <xdr:spPr>
        <a:xfrm>
          <a:off x="21272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90360</xdr:rowOff>
    </xdr:from>
    <xdr:to>
      <xdr:col>107</xdr:col>
      <xdr:colOff>101600</xdr:colOff>
      <xdr:row>62</xdr:row>
      <xdr:rowOff>20510</xdr:rowOff>
    </xdr:to>
    <xdr:sp macro="" textlink="">
      <xdr:nvSpPr>
        <xdr:cNvPr id="198" name="フローチャート: 判断 197">
          <a:extLst>
            <a:ext uri="{FF2B5EF4-FFF2-40B4-BE49-F238E27FC236}">
              <a16:creationId xmlns:a16="http://schemas.microsoft.com/office/drawing/2014/main" id="{5045C21A-4F6B-409B-A630-198BBD20CEB8}"/>
            </a:ext>
          </a:extLst>
        </xdr:cNvPr>
        <xdr:cNvSpPr/>
      </xdr:nvSpPr>
      <xdr:spPr>
        <a:xfrm>
          <a:off x="203835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107506</xdr:rowOff>
    </xdr:from>
    <xdr:to>
      <xdr:col>102</xdr:col>
      <xdr:colOff>165100</xdr:colOff>
      <xdr:row>62</xdr:row>
      <xdr:rowOff>37656</xdr:rowOff>
    </xdr:to>
    <xdr:sp macro="" textlink="">
      <xdr:nvSpPr>
        <xdr:cNvPr id="199" name="フローチャート: 判断 198">
          <a:extLst>
            <a:ext uri="{FF2B5EF4-FFF2-40B4-BE49-F238E27FC236}">
              <a16:creationId xmlns:a16="http://schemas.microsoft.com/office/drawing/2014/main" id="{24B17194-F0C2-44D8-B53A-783E76EBEA0E}"/>
            </a:ext>
          </a:extLst>
        </xdr:cNvPr>
        <xdr:cNvSpPr/>
      </xdr:nvSpPr>
      <xdr:spPr>
        <a:xfrm>
          <a:off x="19494500" y="10565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116649</xdr:rowOff>
    </xdr:from>
    <xdr:to>
      <xdr:col>98</xdr:col>
      <xdr:colOff>38100</xdr:colOff>
      <xdr:row>62</xdr:row>
      <xdr:rowOff>46799</xdr:rowOff>
    </xdr:to>
    <xdr:sp macro="" textlink="">
      <xdr:nvSpPr>
        <xdr:cNvPr id="200" name="フローチャート: 判断 199">
          <a:extLst>
            <a:ext uri="{FF2B5EF4-FFF2-40B4-BE49-F238E27FC236}">
              <a16:creationId xmlns:a16="http://schemas.microsoft.com/office/drawing/2014/main" id="{CF6A7E66-4252-4781-A032-7ED5EA653E46}"/>
            </a:ext>
          </a:extLst>
        </xdr:cNvPr>
        <xdr:cNvSpPr/>
      </xdr:nvSpPr>
      <xdr:spPr>
        <a:xfrm>
          <a:off x="18605500" y="1057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id="{2036DF07-661D-4D6E-BC1C-D0842977E9E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id="{699F72C3-845C-43C8-AA66-CDFF880D25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3695BB92-7983-4962-8ACB-2A2C742168E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9E617FB8-D725-4410-8648-966DE956B86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66141A50-81A7-482C-B625-A8C7D58AC6B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101791</xdr:rowOff>
    </xdr:from>
    <xdr:to>
      <xdr:col>116</xdr:col>
      <xdr:colOff>114300</xdr:colOff>
      <xdr:row>63</xdr:row>
      <xdr:rowOff>31941</xdr:rowOff>
    </xdr:to>
    <xdr:sp macro="" textlink="">
      <xdr:nvSpPr>
        <xdr:cNvPr id="206" name="楕円 205">
          <a:extLst>
            <a:ext uri="{FF2B5EF4-FFF2-40B4-BE49-F238E27FC236}">
              <a16:creationId xmlns:a16="http://schemas.microsoft.com/office/drawing/2014/main" id="{DC8EFE7E-AC8B-4749-8BEA-28D988F82079}"/>
            </a:ext>
          </a:extLst>
        </xdr:cNvPr>
        <xdr:cNvSpPr/>
      </xdr:nvSpPr>
      <xdr:spPr>
        <a:xfrm>
          <a:off x="22110700" y="107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16718</xdr:rowOff>
    </xdr:from>
    <xdr:ext cx="469744" cy="259045"/>
    <xdr:sp macro="" textlink="">
      <xdr:nvSpPr>
        <xdr:cNvPr id="207" name="【保健センター・保健所】&#10;一人当たり面積該当値テキスト">
          <a:extLst>
            <a:ext uri="{FF2B5EF4-FFF2-40B4-BE49-F238E27FC236}">
              <a16:creationId xmlns:a16="http://schemas.microsoft.com/office/drawing/2014/main" id="{7560B11B-AC5C-4A31-903B-B3316A62F851}"/>
            </a:ext>
          </a:extLst>
        </xdr:cNvPr>
        <xdr:cNvSpPr txBox="1"/>
      </xdr:nvSpPr>
      <xdr:spPr>
        <a:xfrm>
          <a:off x="22199600" y="1064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104077</xdr:rowOff>
    </xdr:from>
    <xdr:to>
      <xdr:col>112</xdr:col>
      <xdr:colOff>38100</xdr:colOff>
      <xdr:row>63</xdr:row>
      <xdr:rowOff>34227</xdr:rowOff>
    </xdr:to>
    <xdr:sp macro="" textlink="">
      <xdr:nvSpPr>
        <xdr:cNvPr id="208" name="楕円 207">
          <a:extLst>
            <a:ext uri="{FF2B5EF4-FFF2-40B4-BE49-F238E27FC236}">
              <a16:creationId xmlns:a16="http://schemas.microsoft.com/office/drawing/2014/main" id="{C11FF88F-97A7-4F28-AD38-0D4F8D14C49D}"/>
            </a:ext>
          </a:extLst>
        </xdr:cNvPr>
        <xdr:cNvSpPr/>
      </xdr:nvSpPr>
      <xdr:spPr>
        <a:xfrm>
          <a:off x="21272500" y="107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152591</xdr:rowOff>
    </xdr:from>
    <xdr:to>
      <xdr:col>116</xdr:col>
      <xdr:colOff>63500</xdr:colOff>
      <xdr:row>62</xdr:row>
      <xdr:rowOff>154877</xdr:rowOff>
    </xdr:to>
    <xdr:cxnSp macro="">
      <xdr:nvCxnSpPr>
        <xdr:cNvPr id="209" name="直線コネクタ 208">
          <a:extLst>
            <a:ext uri="{FF2B5EF4-FFF2-40B4-BE49-F238E27FC236}">
              <a16:creationId xmlns:a16="http://schemas.microsoft.com/office/drawing/2014/main" id="{AC7E8395-70B6-4A84-9868-A68E8885602B}"/>
            </a:ext>
          </a:extLst>
        </xdr:cNvPr>
        <xdr:cNvCxnSpPr/>
      </xdr:nvCxnSpPr>
      <xdr:spPr>
        <a:xfrm flipV="1">
          <a:off x="21323300" y="1078249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105791</xdr:rowOff>
    </xdr:from>
    <xdr:to>
      <xdr:col>107</xdr:col>
      <xdr:colOff>101600</xdr:colOff>
      <xdr:row>63</xdr:row>
      <xdr:rowOff>35941</xdr:rowOff>
    </xdr:to>
    <xdr:sp macro="" textlink="">
      <xdr:nvSpPr>
        <xdr:cNvPr id="210" name="楕円 209">
          <a:extLst>
            <a:ext uri="{FF2B5EF4-FFF2-40B4-BE49-F238E27FC236}">
              <a16:creationId xmlns:a16="http://schemas.microsoft.com/office/drawing/2014/main" id="{8BF436D8-7CE7-4D0E-8580-46D25BCD1E13}"/>
            </a:ext>
          </a:extLst>
        </xdr:cNvPr>
        <xdr:cNvSpPr/>
      </xdr:nvSpPr>
      <xdr:spPr>
        <a:xfrm>
          <a:off x="203835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154877</xdr:rowOff>
    </xdr:from>
    <xdr:to>
      <xdr:col>111</xdr:col>
      <xdr:colOff>177800</xdr:colOff>
      <xdr:row>62</xdr:row>
      <xdr:rowOff>156591</xdr:rowOff>
    </xdr:to>
    <xdr:cxnSp macro="">
      <xdr:nvCxnSpPr>
        <xdr:cNvPr id="211" name="直線コネクタ 210">
          <a:extLst>
            <a:ext uri="{FF2B5EF4-FFF2-40B4-BE49-F238E27FC236}">
              <a16:creationId xmlns:a16="http://schemas.microsoft.com/office/drawing/2014/main" id="{76125DA5-2F12-40B9-96B3-92B4DBD42CFE}"/>
            </a:ext>
          </a:extLst>
        </xdr:cNvPr>
        <xdr:cNvCxnSpPr/>
      </xdr:nvCxnSpPr>
      <xdr:spPr>
        <a:xfrm flipV="1">
          <a:off x="20434300" y="10784777"/>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106934</xdr:rowOff>
    </xdr:from>
    <xdr:to>
      <xdr:col>102</xdr:col>
      <xdr:colOff>165100</xdr:colOff>
      <xdr:row>63</xdr:row>
      <xdr:rowOff>37084</xdr:rowOff>
    </xdr:to>
    <xdr:sp macro="" textlink="">
      <xdr:nvSpPr>
        <xdr:cNvPr id="212" name="楕円 211">
          <a:extLst>
            <a:ext uri="{FF2B5EF4-FFF2-40B4-BE49-F238E27FC236}">
              <a16:creationId xmlns:a16="http://schemas.microsoft.com/office/drawing/2014/main" id="{656AE52E-FC8C-4FAF-AB0A-0ACED6D7384A}"/>
            </a:ext>
          </a:extLst>
        </xdr:cNvPr>
        <xdr:cNvSpPr/>
      </xdr:nvSpPr>
      <xdr:spPr>
        <a:xfrm>
          <a:off x="19494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156591</xdr:rowOff>
    </xdr:from>
    <xdr:to>
      <xdr:col>107</xdr:col>
      <xdr:colOff>50800</xdr:colOff>
      <xdr:row>62</xdr:row>
      <xdr:rowOff>157734</xdr:rowOff>
    </xdr:to>
    <xdr:cxnSp macro="">
      <xdr:nvCxnSpPr>
        <xdr:cNvPr id="213" name="直線コネクタ 212">
          <a:extLst>
            <a:ext uri="{FF2B5EF4-FFF2-40B4-BE49-F238E27FC236}">
              <a16:creationId xmlns:a16="http://schemas.microsoft.com/office/drawing/2014/main" id="{06E928B2-EA5A-4794-AB76-8973D8BD013F}"/>
            </a:ext>
          </a:extLst>
        </xdr:cNvPr>
        <xdr:cNvCxnSpPr/>
      </xdr:nvCxnSpPr>
      <xdr:spPr>
        <a:xfrm flipV="1">
          <a:off x="19545300" y="1078649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108648</xdr:rowOff>
    </xdr:from>
    <xdr:to>
      <xdr:col>98</xdr:col>
      <xdr:colOff>38100</xdr:colOff>
      <xdr:row>63</xdr:row>
      <xdr:rowOff>38798</xdr:rowOff>
    </xdr:to>
    <xdr:sp macro="" textlink="">
      <xdr:nvSpPr>
        <xdr:cNvPr id="214" name="楕円 213">
          <a:extLst>
            <a:ext uri="{FF2B5EF4-FFF2-40B4-BE49-F238E27FC236}">
              <a16:creationId xmlns:a16="http://schemas.microsoft.com/office/drawing/2014/main" id="{F1106734-19F9-4183-88CD-875C1CD4177F}"/>
            </a:ext>
          </a:extLst>
        </xdr:cNvPr>
        <xdr:cNvSpPr/>
      </xdr:nvSpPr>
      <xdr:spPr>
        <a:xfrm>
          <a:off x="18605500" y="107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157734</xdr:rowOff>
    </xdr:from>
    <xdr:to>
      <xdr:col>102</xdr:col>
      <xdr:colOff>114300</xdr:colOff>
      <xdr:row>62</xdr:row>
      <xdr:rowOff>159448</xdr:rowOff>
    </xdr:to>
    <xdr:cxnSp macro="">
      <xdr:nvCxnSpPr>
        <xdr:cNvPr id="215" name="直線コネクタ 214">
          <a:extLst>
            <a:ext uri="{FF2B5EF4-FFF2-40B4-BE49-F238E27FC236}">
              <a16:creationId xmlns:a16="http://schemas.microsoft.com/office/drawing/2014/main" id="{C9429F39-2ABA-495C-94FF-0A24B78EAE63}"/>
            </a:ext>
          </a:extLst>
        </xdr:cNvPr>
        <xdr:cNvCxnSpPr/>
      </xdr:nvCxnSpPr>
      <xdr:spPr>
        <a:xfrm flipV="1">
          <a:off x="18656300" y="1078763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26750</xdr:rowOff>
    </xdr:from>
    <xdr:ext cx="469744" cy="259045"/>
    <xdr:sp macro="" textlink="">
      <xdr:nvSpPr>
        <xdr:cNvPr id="216" name="n_1aveValue【保健センター・保健所】&#10;一人当たり面積">
          <a:extLst>
            <a:ext uri="{FF2B5EF4-FFF2-40B4-BE49-F238E27FC236}">
              <a16:creationId xmlns:a16="http://schemas.microsoft.com/office/drawing/2014/main" id="{9EF5FDAF-67F0-4815-A679-6E7EEE222317}"/>
            </a:ext>
          </a:extLst>
        </xdr:cNvPr>
        <xdr:cNvSpPr txBox="1"/>
      </xdr:nvSpPr>
      <xdr:spPr>
        <a:xfrm>
          <a:off x="21075727" y="103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37037</xdr:rowOff>
    </xdr:from>
    <xdr:ext cx="469744" cy="259045"/>
    <xdr:sp macro="" textlink="">
      <xdr:nvSpPr>
        <xdr:cNvPr id="217" name="n_2aveValue【保健センター・保健所】&#10;一人当たり面積">
          <a:extLst>
            <a:ext uri="{FF2B5EF4-FFF2-40B4-BE49-F238E27FC236}">
              <a16:creationId xmlns:a16="http://schemas.microsoft.com/office/drawing/2014/main" id="{517AB994-9678-4FCB-BFD4-8B402059D426}"/>
            </a:ext>
          </a:extLst>
        </xdr:cNvPr>
        <xdr:cNvSpPr txBox="1"/>
      </xdr:nvSpPr>
      <xdr:spPr>
        <a:xfrm>
          <a:off x="20199427" y="103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54183</xdr:rowOff>
    </xdr:from>
    <xdr:ext cx="469744" cy="259045"/>
    <xdr:sp macro="" textlink="">
      <xdr:nvSpPr>
        <xdr:cNvPr id="218" name="n_3aveValue【保健センター・保健所】&#10;一人当たり面積">
          <a:extLst>
            <a:ext uri="{FF2B5EF4-FFF2-40B4-BE49-F238E27FC236}">
              <a16:creationId xmlns:a16="http://schemas.microsoft.com/office/drawing/2014/main" id="{C6117492-F292-412D-BEB4-6774ABC026EF}"/>
            </a:ext>
          </a:extLst>
        </xdr:cNvPr>
        <xdr:cNvSpPr txBox="1"/>
      </xdr:nvSpPr>
      <xdr:spPr>
        <a:xfrm>
          <a:off x="19310427" y="1034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63326</xdr:rowOff>
    </xdr:from>
    <xdr:ext cx="469744" cy="259045"/>
    <xdr:sp macro="" textlink="">
      <xdr:nvSpPr>
        <xdr:cNvPr id="219" name="n_4aveValue【保健センター・保健所】&#10;一人当たり面積">
          <a:extLst>
            <a:ext uri="{FF2B5EF4-FFF2-40B4-BE49-F238E27FC236}">
              <a16:creationId xmlns:a16="http://schemas.microsoft.com/office/drawing/2014/main" id="{0EE520DB-6C82-4214-BD33-9378F01D13EE}"/>
            </a:ext>
          </a:extLst>
        </xdr:cNvPr>
        <xdr:cNvSpPr txBox="1"/>
      </xdr:nvSpPr>
      <xdr:spPr>
        <a:xfrm>
          <a:off x="18421427" y="1035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25354</xdr:rowOff>
    </xdr:from>
    <xdr:ext cx="469744" cy="259045"/>
    <xdr:sp macro="" textlink="">
      <xdr:nvSpPr>
        <xdr:cNvPr id="220" name="n_1mainValue【保健センター・保健所】&#10;一人当たり面積">
          <a:extLst>
            <a:ext uri="{FF2B5EF4-FFF2-40B4-BE49-F238E27FC236}">
              <a16:creationId xmlns:a16="http://schemas.microsoft.com/office/drawing/2014/main" id="{DB6D2523-AE62-4882-A16A-6D52EF52F760}"/>
            </a:ext>
          </a:extLst>
        </xdr:cNvPr>
        <xdr:cNvSpPr txBox="1"/>
      </xdr:nvSpPr>
      <xdr:spPr>
        <a:xfrm>
          <a:off x="21075727" y="1082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27068</xdr:rowOff>
    </xdr:from>
    <xdr:ext cx="469744" cy="259045"/>
    <xdr:sp macro="" textlink="">
      <xdr:nvSpPr>
        <xdr:cNvPr id="221" name="n_2mainValue【保健センター・保健所】&#10;一人当たり面積">
          <a:extLst>
            <a:ext uri="{FF2B5EF4-FFF2-40B4-BE49-F238E27FC236}">
              <a16:creationId xmlns:a16="http://schemas.microsoft.com/office/drawing/2014/main" id="{E6904A07-8D53-442C-934E-023BF1906E0F}"/>
            </a:ext>
          </a:extLst>
        </xdr:cNvPr>
        <xdr:cNvSpPr txBox="1"/>
      </xdr:nvSpPr>
      <xdr:spPr>
        <a:xfrm>
          <a:off x="20199427" y="1082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28211</xdr:rowOff>
    </xdr:from>
    <xdr:ext cx="469744" cy="259045"/>
    <xdr:sp macro="" textlink="">
      <xdr:nvSpPr>
        <xdr:cNvPr id="222" name="n_3mainValue【保健センター・保健所】&#10;一人当たり面積">
          <a:extLst>
            <a:ext uri="{FF2B5EF4-FFF2-40B4-BE49-F238E27FC236}">
              <a16:creationId xmlns:a16="http://schemas.microsoft.com/office/drawing/2014/main" id="{6663EB81-3F0F-4008-A10E-B3894C9F3742}"/>
            </a:ext>
          </a:extLst>
        </xdr:cNvPr>
        <xdr:cNvSpPr txBox="1"/>
      </xdr:nvSpPr>
      <xdr:spPr>
        <a:xfrm>
          <a:off x="193104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29925</xdr:rowOff>
    </xdr:from>
    <xdr:ext cx="469744" cy="259045"/>
    <xdr:sp macro="" textlink="">
      <xdr:nvSpPr>
        <xdr:cNvPr id="223" name="n_4mainValue【保健センター・保健所】&#10;一人当たり面積">
          <a:extLst>
            <a:ext uri="{FF2B5EF4-FFF2-40B4-BE49-F238E27FC236}">
              <a16:creationId xmlns:a16="http://schemas.microsoft.com/office/drawing/2014/main" id="{2F232BC2-A980-40A5-B0DC-BB2C0542AFD7}"/>
            </a:ext>
          </a:extLst>
        </xdr:cNvPr>
        <xdr:cNvSpPr txBox="1"/>
      </xdr:nvSpPr>
      <xdr:spPr>
        <a:xfrm>
          <a:off x="18421427" y="1083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4" name="正方形/長方形 223">
          <a:extLst>
            <a:ext uri="{FF2B5EF4-FFF2-40B4-BE49-F238E27FC236}">
              <a16:creationId xmlns:a16="http://schemas.microsoft.com/office/drawing/2014/main" id="{A0E4B122-E27E-4890-8B73-DB4A68FF74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5" name="正方形/長方形 224">
          <a:extLst>
            <a:ext uri="{FF2B5EF4-FFF2-40B4-BE49-F238E27FC236}">
              <a16:creationId xmlns:a16="http://schemas.microsoft.com/office/drawing/2014/main" id="{353D857B-B119-49F2-90DF-9A969611076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6" name="正方形/長方形 225">
          <a:extLst>
            <a:ext uri="{FF2B5EF4-FFF2-40B4-BE49-F238E27FC236}">
              <a16:creationId xmlns:a16="http://schemas.microsoft.com/office/drawing/2014/main" id="{268E94B6-D130-4DEF-91D1-4C9F0DD6C6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7" name="正方形/長方形 226">
          <a:extLst>
            <a:ext uri="{FF2B5EF4-FFF2-40B4-BE49-F238E27FC236}">
              <a16:creationId xmlns:a16="http://schemas.microsoft.com/office/drawing/2014/main" id="{5F9545B8-5333-4BF1-94E7-B59463EF32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8" name="正方形/長方形 227">
          <a:extLst>
            <a:ext uri="{FF2B5EF4-FFF2-40B4-BE49-F238E27FC236}">
              <a16:creationId xmlns:a16="http://schemas.microsoft.com/office/drawing/2014/main" id="{96DCC0E0-354F-43FD-A6C6-6186395FAA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9" name="正方形/長方形 228">
          <a:extLst>
            <a:ext uri="{FF2B5EF4-FFF2-40B4-BE49-F238E27FC236}">
              <a16:creationId xmlns:a16="http://schemas.microsoft.com/office/drawing/2014/main" id="{8F7C2746-7C89-49A0-8BD0-26D5B4F7EE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0" name="正方形/長方形 229">
          <a:extLst>
            <a:ext uri="{FF2B5EF4-FFF2-40B4-BE49-F238E27FC236}">
              <a16:creationId xmlns:a16="http://schemas.microsoft.com/office/drawing/2014/main" id="{3DBEEAD4-B2CB-4E39-B80A-31D7554B138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1" name="正方形/長方形 230">
          <a:extLst>
            <a:ext uri="{FF2B5EF4-FFF2-40B4-BE49-F238E27FC236}">
              <a16:creationId xmlns:a16="http://schemas.microsoft.com/office/drawing/2014/main" id="{B4233CC0-E140-49B5-9905-3D5DD28EEE1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2" name="正方形/長方形 231">
          <a:extLst>
            <a:ext uri="{FF2B5EF4-FFF2-40B4-BE49-F238E27FC236}">
              <a16:creationId xmlns:a16="http://schemas.microsoft.com/office/drawing/2014/main" id="{76ACB463-1519-401D-A68C-6669FEBCB3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3" name="正方形/長方形 232">
          <a:extLst>
            <a:ext uri="{FF2B5EF4-FFF2-40B4-BE49-F238E27FC236}">
              <a16:creationId xmlns:a16="http://schemas.microsoft.com/office/drawing/2014/main" id="{F3FCE1B7-B965-445F-A114-BB06699F54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4" name="正方形/長方形 233">
          <a:extLst>
            <a:ext uri="{FF2B5EF4-FFF2-40B4-BE49-F238E27FC236}">
              <a16:creationId xmlns:a16="http://schemas.microsoft.com/office/drawing/2014/main" id="{50FA0670-5DE3-4B33-9E71-E7B6876BDFC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5" name="正方形/長方形 234">
          <a:extLst>
            <a:ext uri="{FF2B5EF4-FFF2-40B4-BE49-F238E27FC236}">
              <a16:creationId xmlns:a16="http://schemas.microsoft.com/office/drawing/2014/main" id="{70CCA03F-1A32-4EE0-96D9-D207D09A770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6" name="正方形/長方形 235">
          <a:extLst>
            <a:ext uri="{FF2B5EF4-FFF2-40B4-BE49-F238E27FC236}">
              <a16:creationId xmlns:a16="http://schemas.microsoft.com/office/drawing/2014/main" id="{A06E7E87-8AAB-43F1-A215-852973F4BF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7" name="正方形/長方形 236">
          <a:extLst>
            <a:ext uri="{FF2B5EF4-FFF2-40B4-BE49-F238E27FC236}">
              <a16:creationId xmlns:a16="http://schemas.microsoft.com/office/drawing/2014/main" id="{CD9203D4-D251-49F5-8590-A6C5AC014D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38" name="正方形/長方形 237">
          <a:extLst>
            <a:ext uri="{FF2B5EF4-FFF2-40B4-BE49-F238E27FC236}">
              <a16:creationId xmlns:a16="http://schemas.microsoft.com/office/drawing/2014/main" id="{893231CA-1E7F-4D7B-B7A2-93A0F850F1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39" name="正方形/長方形 238">
          <a:extLst>
            <a:ext uri="{FF2B5EF4-FFF2-40B4-BE49-F238E27FC236}">
              <a16:creationId xmlns:a16="http://schemas.microsoft.com/office/drawing/2014/main" id="{8AD24F3F-49CA-4CB0-A9E0-94422010477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0" name="正方形/長方形 239">
          <a:extLst>
            <a:ext uri="{FF2B5EF4-FFF2-40B4-BE49-F238E27FC236}">
              <a16:creationId xmlns:a16="http://schemas.microsoft.com/office/drawing/2014/main" id="{DCFAC6AD-638E-4321-A012-68C57BBCC6F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1" name="正方形/長方形 240">
          <a:extLst>
            <a:ext uri="{FF2B5EF4-FFF2-40B4-BE49-F238E27FC236}">
              <a16:creationId xmlns:a16="http://schemas.microsoft.com/office/drawing/2014/main" id="{5CBDB5BA-FEBE-4C00-A1B4-2F29208678C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2" name="正方形/長方形 241">
          <a:extLst>
            <a:ext uri="{FF2B5EF4-FFF2-40B4-BE49-F238E27FC236}">
              <a16:creationId xmlns:a16="http://schemas.microsoft.com/office/drawing/2014/main" id="{07BDA0B4-0581-4581-91BA-ABF2AEFA116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3" name="正方形/長方形 242">
          <a:extLst>
            <a:ext uri="{FF2B5EF4-FFF2-40B4-BE49-F238E27FC236}">
              <a16:creationId xmlns:a16="http://schemas.microsoft.com/office/drawing/2014/main" id="{459D3236-2076-4AD1-991A-6AFF3E832B5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4" name="正方形/長方形 243">
          <a:extLst>
            <a:ext uri="{FF2B5EF4-FFF2-40B4-BE49-F238E27FC236}">
              <a16:creationId xmlns:a16="http://schemas.microsoft.com/office/drawing/2014/main" id="{9D1E3DC8-827C-484E-9921-24583B2878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5" name="正方形/長方形 244">
          <a:extLst>
            <a:ext uri="{FF2B5EF4-FFF2-40B4-BE49-F238E27FC236}">
              <a16:creationId xmlns:a16="http://schemas.microsoft.com/office/drawing/2014/main" id="{4D1F3DFE-1B0C-4B03-8902-5D1C0EACB3B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6" name="正方形/長方形 245">
          <a:extLst>
            <a:ext uri="{FF2B5EF4-FFF2-40B4-BE49-F238E27FC236}">
              <a16:creationId xmlns:a16="http://schemas.microsoft.com/office/drawing/2014/main" id="{E624EEAD-391F-409B-826A-2ECEF48A44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7" name="正方形/長方形 246">
          <a:extLst>
            <a:ext uri="{FF2B5EF4-FFF2-40B4-BE49-F238E27FC236}">
              <a16:creationId xmlns:a16="http://schemas.microsoft.com/office/drawing/2014/main" id="{F8AA2093-3B24-4826-89EA-373F1C55AE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48" name="テキスト ボックス 247">
          <a:extLst>
            <a:ext uri="{FF2B5EF4-FFF2-40B4-BE49-F238E27FC236}">
              <a16:creationId xmlns:a16="http://schemas.microsoft.com/office/drawing/2014/main" id="{B29821D4-A39F-4F71-B958-EB3BE8776B2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49" name="直線コネクタ 248">
          <a:extLst>
            <a:ext uri="{FF2B5EF4-FFF2-40B4-BE49-F238E27FC236}">
              <a16:creationId xmlns:a16="http://schemas.microsoft.com/office/drawing/2014/main" id="{8457B965-C3D6-4D00-AEE6-0E1D39C4E3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0" name="テキスト ボックス 249">
          <a:extLst>
            <a:ext uri="{FF2B5EF4-FFF2-40B4-BE49-F238E27FC236}">
              <a16:creationId xmlns:a16="http://schemas.microsoft.com/office/drawing/2014/main" id="{9A8DC618-0005-44E1-9ACF-62FE7336EE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1" name="直線コネクタ 250">
          <a:extLst>
            <a:ext uri="{FF2B5EF4-FFF2-40B4-BE49-F238E27FC236}">
              <a16:creationId xmlns:a16="http://schemas.microsoft.com/office/drawing/2014/main" id="{127505E6-0C69-4945-94D7-0FFB25A8D3B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2" name="テキスト ボックス 251">
          <a:extLst>
            <a:ext uri="{FF2B5EF4-FFF2-40B4-BE49-F238E27FC236}">
              <a16:creationId xmlns:a16="http://schemas.microsoft.com/office/drawing/2014/main" id="{B87B1836-6886-4383-95CC-5E98BC36234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3" name="直線コネクタ 252">
          <a:extLst>
            <a:ext uri="{FF2B5EF4-FFF2-40B4-BE49-F238E27FC236}">
              <a16:creationId xmlns:a16="http://schemas.microsoft.com/office/drawing/2014/main" id="{91D23342-24FA-4316-85AF-47A703E371D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4" name="テキスト ボックス 253">
          <a:extLst>
            <a:ext uri="{FF2B5EF4-FFF2-40B4-BE49-F238E27FC236}">
              <a16:creationId xmlns:a16="http://schemas.microsoft.com/office/drawing/2014/main" id="{FE9909AD-BFBA-41CE-B166-460FE2AF0B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5" name="直線コネクタ 254">
          <a:extLst>
            <a:ext uri="{FF2B5EF4-FFF2-40B4-BE49-F238E27FC236}">
              <a16:creationId xmlns:a16="http://schemas.microsoft.com/office/drawing/2014/main" id="{AEA0AD23-12D7-42C8-A33F-1AB2DE70A94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6" name="テキスト ボックス 255">
          <a:extLst>
            <a:ext uri="{FF2B5EF4-FFF2-40B4-BE49-F238E27FC236}">
              <a16:creationId xmlns:a16="http://schemas.microsoft.com/office/drawing/2014/main" id="{270A48AD-50B8-498F-B95A-47813C74A3E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57" name="直線コネクタ 256">
          <a:extLst>
            <a:ext uri="{FF2B5EF4-FFF2-40B4-BE49-F238E27FC236}">
              <a16:creationId xmlns:a16="http://schemas.microsoft.com/office/drawing/2014/main" id="{013255B3-5F2C-44AA-95B2-F8846B31421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58" name="テキスト ボックス 257">
          <a:extLst>
            <a:ext uri="{FF2B5EF4-FFF2-40B4-BE49-F238E27FC236}">
              <a16:creationId xmlns:a16="http://schemas.microsoft.com/office/drawing/2014/main" id="{F174BC9D-DEF4-4C83-8B13-324BA30D843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59" name="直線コネクタ 258">
          <a:extLst>
            <a:ext uri="{FF2B5EF4-FFF2-40B4-BE49-F238E27FC236}">
              <a16:creationId xmlns:a16="http://schemas.microsoft.com/office/drawing/2014/main" id="{38BF01C6-6FDF-45D1-B2FA-8628B591BF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0" name="テキスト ボックス 259">
          <a:extLst>
            <a:ext uri="{FF2B5EF4-FFF2-40B4-BE49-F238E27FC236}">
              <a16:creationId xmlns:a16="http://schemas.microsoft.com/office/drawing/2014/main" id="{E6693113-FF75-4DBA-A8D3-89679FB534C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1" name="直線コネクタ 260">
          <a:extLst>
            <a:ext uri="{FF2B5EF4-FFF2-40B4-BE49-F238E27FC236}">
              <a16:creationId xmlns:a16="http://schemas.microsoft.com/office/drawing/2014/main" id="{A427F596-69FD-42E2-AA8B-31542A01AB4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2" name="テキスト ボックス 261">
          <a:extLst>
            <a:ext uri="{FF2B5EF4-FFF2-40B4-BE49-F238E27FC236}">
              <a16:creationId xmlns:a16="http://schemas.microsoft.com/office/drawing/2014/main" id="{834E8087-A4CB-484A-92B1-1887489AF27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3" name="直線コネクタ 262">
          <a:extLst>
            <a:ext uri="{FF2B5EF4-FFF2-40B4-BE49-F238E27FC236}">
              <a16:creationId xmlns:a16="http://schemas.microsoft.com/office/drawing/2014/main" id="{182FFF4F-B699-4D10-A058-995A316EDE5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4" name="【庁舎】&#10;有形固定資産減価償却率グラフ枠">
          <a:extLst>
            <a:ext uri="{FF2B5EF4-FFF2-40B4-BE49-F238E27FC236}">
              <a16:creationId xmlns:a16="http://schemas.microsoft.com/office/drawing/2014/main" id="{29012433-3CDE-4D2B-8A4E-47BB0C0A3B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164374</xdr:rowOff>
    </xdr:from>
    <xdr:to>
      <xdr:col>85</xdr:col>
      <xdr:colOff>126364</xdr:colOff>
      <xdr:row>109</xdr:row>
      <xdr:rowOff>35379</xdr:rowOff>
    </xdr:to>
    <xdr:cxnSp macro="">
      <xdr:nvCxnSpPr>
        <xdr:cNvPr id="265" name="直線コネクタ 264">
          <a:extLst>
            <a:ext uri="{FF2B5EF4-FFF2-40B4-BE49-F238E27FC236}">
              <a16:creationId xmlns:a16="http://schemas.microsoft.com/office/drawing/2014/main" id="{8E1F8362-9F33-4E17-BBA8-867A13939ADF}"/>
            </a:ext>
          </a:extLst>
        </xdr:cNvPr>
        <xdr:cNvCxnSpPr/>
      </xdr:nvCxnSpPr>
      <xdr:spPr>
        <a:xfrm flipV="1">
          <a:off x="16318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6" name="【庁舎】&#10;有形固定資産減価償却率最小値テキスト">
          <a:extLst>
            <a:ext uri="{FF2B5EF4-FFF2-40B4-BE49-F238E27FC236}">
              <a16:creationId xmlns:a16="http://schemas.microsoft.com/office/drawing/2014/main" id="{761F95F4-DB90-4E2F-97C9-1806A68811D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67" name="直線コネクタ 266">
          <a:extLst>
            <a:ext uri="{FF2B5EF4-FFF2-40B4-BE49-F238E27FC236}">
              <a16:creationId xmlns:a16="http://schemas.microsoft.com/office/drawing/2014/main" id="{6E97F35E-D07E-4789-9922-F617C60CB4C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111051</xdr:rowOff>
    </xdr:from>
    <xdr:ext cx="340478" cy="259045"/>
    <xdr:sp macro="" textlink="">
      <xdr:nvSpPr>
        <xdr:cNvPr id="268" name="【庁舎】&#10;有形固定資産減価償却率最大値テキスト">
          <a:extLst>
            <a:ext uri="{FF2B5EF4-FFF2-40B4-BE49-F238E27FC236}">
              <a16:creationId xmlns:a16="http://schemas.microsoft.com/office/drawing/2014/main" id="{3B9CF054-6A15-4822-B47C-3C647F0530F2}"/>
            </a:ext>
          </a:extLst>
        </xdr:cNvPr>
        <xdr:cNvSpPr txBox="1"/>
      </xdr:nvSpPr>
      <xdr:spPr>
        <a:xfrm>
          <a:off x="16357600" y="169131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164374</xdr:rowOff>
    </xdr:from>
    <xdr:to>
      <xdr:col>86</xdr:col>
      <xdr:colOff>25400</xdr:colOff>
      <xdr:row>99</xdr:row>
      <xdr:rowOff>164374</xdr:rowOff>
    </xdr:to>
    <xdr:cxnSp macro="">
      <xdr:nvCxnSpPr>
        <xdr:cNvPr id="269" name="直線コネクタ 268">
          <a:extLst>
            <a:ext uri="{FF2B5EF4-FFF2-40B4-BE49-F238E27FC236}">
              <a16:creationId xmlns:a16="http://schemas.microsoft.com/office/drawing/2014/main" id="{9C84092A-6E24-4D2E-93EC-7676D81D8795}"/>
            </a:ext>
          </a:extLst>
        </xdr:cNvPr>
        <xdr:cNvCxnSpPr/>
      </xdr:nvCxnSpPr>
      <xdr:spPr>
        <a:xfrm>
          <a:off x="16230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65876</xdr:rowOff>
    </xdr:from>
    <xdr:ext cx="405111" cy="259045"/>
    <xdr:sp macro="" textlink="">
      <xdr:nvSpPr>
        <xdr:cNvPr id="270" name="【庁舎】&#10;有形固定資産減価償却率平均値テキスト">
          <a:extLst>
            <a:ext uri="{FF2B5EF4-FFF2-40B4-BE49-F238E27FC236}">
              <a16:creationId xmlns:a16="http://schemas.microsoft.com/office/drawing/2014/main" id="{9E1334C0-E807-4B61-98B7-75B6C1D5E3E7}"/>
            </a:ext>
          </a:extLst>
        </xdr:cNvPr>
        <xdr:cNvSpPr txBox="1"/>
      </xdr:nvSpPr>
      <xdr:spPr>
        <a:xfrm>
          <a:off x="16357600" y="1789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271" name="フローチャート: 判断 270">
          <a:extLst>
            <a:ext uri="{FF2B5EF4-FFF2-40B4-BE49-F238E27FC236}">
              <a16:creationId xmlns:a16="http://schemas.microsoft.com/office/drawing/2014/main" id="{80F339D6-FCCC-40CF-9B54-81E339A3D248}"/>
            </a:ext>
          </a:extLst>
        </xdr:cNvPr>
        <xdr:cNvSpPr/>
      </xdr:nvSpPr>
      <xdr:spPr>
        <a:xfrm>
          <a:off x="162687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105411</xdr:rowOff>
    </xdr:from>
    <xdr:to>
      <xdr:col>81</xdr:col>
      <xdr:colOff>101600</xdr:colOff>
      <xdr:row>105</xdr:row>
      <xdr:rowOff>35561</xdr:rowOff>
    </xdr:to>
    <xdr:sp macro="" textlink="">
      <xdr:nvSpPr>
        <xdr:cNvPr id="272" name="フローチャート: 判断 271">
          <a:extLst>
            <a:ext uri="{FF2B5EF4-FFF2-40B4-BE49-F238E27FC236}">
              <a16:creationId xmlns:a16="http://schemas.microsoft.com/office/drawing/2014/main" id="{0D6A1BBB-528D-467D-84E3-6E4C390299DF}"/>
            </a:ext>
          </a:extLst>
        </xdr:cNvPr>
        <xdr:cNvSpPr/>
      </xdr:nvSpPr>
      <xdr:spPr>
        <a:xfrm>
          <a:off x="15430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273" name="フローチャート: 判断 272">
          <a:extLst>
            <a:ext uri="{FF2B5EF4-FFF2-40B4-BE49-F238E27FC236}">
              <a16:creationId xmlns:a16="http://schemas.microsoft.com/office/drawing/2014/main" id="{104FF2CA-8892-46D5-8CC7-0E13A4F2BA2C}"/>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157662</xdr:rowOff>
    </xdr:from>
    <xdr:to>
      <xdr:col>72</xdr:col>
      <xdr:colOff>38100</xdr:colOff>
      <xdr:row>105</xdr:row>
      <xdr:rowOff>87812</xdr:rowOff>
    </xdr:to>
    <xdr:sp macro="" textlink="">
      <xdr:nvSpPr>
        <xdr:cNvPr id="274" name="フローチャート: 判断 273">
          <a:extLst>
            <a:ext uri="{FF2B5EF4-FFF2-40B4-BE49-F238E27FC236}">
              <a16:creationId xmlns:a16="http://schemas.microsoft.com/office/drawing/2014/main" id="{20FFC09C-A61F-4DD1-98DB-9A8D00B60AC5}"/>
            </a:ext>
          </a:extLst>
        </xdr:cNvPr>
        <xdr:cNvSpPr/>
      </xdr:nvSpPr>
      <xdr:spPr>
        <a:xfrm>
          <a:off x="13652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275" name="フローチャート: 判断 274">
          <a:extLst>
            <a:ext uri="{FF2B5EF4-FFF2-40B4-BE49-F238E27FC236}">
              <a16:creationId xmlns:a16="http://schemas.microsoft.com/office/drawing/2014/main" id="{3C28FBB2-E342-4C2A-AE3C-7C5EE1D7185C}"/>
            </a:ext>
          </a:extLst>
        </xdr:cNvPr>
        <xdr:cNvSpPr/>
      </xdr:nvSpPr>
      <xdr:spPr>
        <a:xfrm>
          <a:off x="12763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5E4DFDAB-58C5-4949-81E1-F31F352E20A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31F060AA-70E8-4EBE-87BA-3E97A614DD2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924F2AD4-0097-401C-9CAE-7C2305F45A9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F67DBE59-5501-44A1-AC71-6AA1A29209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9E8A74E0-DD4B-465C-8D8F-B6A933D1C74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5806</xdr:rowOff>
    </xdr:from>
    <xdr:to>
      <xdr:col>85</xdr:col>
      <xdr:colOff>177800</xdr:colOff>
      <xdr:row>104</xdr:row>
      <xdr:rowOff>107406</xdr:rowOff>
    </xdr:to>
    <xdr:sp macro="" textlink="">
      <xdr:nvSpPr>
        <xdr:cNvPr id="281" name="楕円 280">
          <a:extLst>
            <a:ext uri="{FF2B5EF4-FFF2-40B4-BE49-F238E27FC236}">
              <a16:creationId xmlns:a16="http://schemas.microsoft.com/office/drawing/2014/main" id="{A65942D0-4001-4576-86E8-AED887DF8837}"/>
            </a:ext>
          </a:extLst>
        </xdr:cNvPr>
        <xdr:cNvSpPr/>
      </xdr:nvSpPr>
      <xdr:spPr>
        <a:xfrm>
          <a:off x="162687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28683</xdr:rowOff>
    </xdr:from>
    <xdr:ext cx="405111" cy="259045"/>
    <xdr:sp macro="" textlink="">
      <xdr:nvSpPr>
        <xdr:cNvPr id="282" name="【庁舎】&#10;有形固定資産減価償却率該当値テキスト">
          <a:extLst>
            <a:ext uri="{FF2B5EF4-FFF2-40B4-BE49-F238E27FC236}">
              <a16:creationId xmlns:a16="http://schemas.microsoft.com/office/drawing/2014/main" id="{49BBF615-D44F-45B1-88EF-A52857F674F7}"/>
            </a:ext>
          </a:extLst>
        </xdr:cNvPr>
        <xdr:cNvSpPr txBox="1"/>
      </xdr:nvSpPr>
      <xdr:spPr>
        <a:xfrm>
          <a:off x="16357600" y="1768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283" name="楕円 282">
          <a:extLst>
            <a:ext uri="{FF2B5EF4-FFF2-40B4-BE49-F238E27FC236}">
              <a16:creationId xmlns:a16="http://schemas.microsoft.com/office/drawing/2014/main" id="{679528CA-8E2F-43E0-B73C-78B2BE91F77E}"/>
            </a:ext>
          </a:extLst>
        </xdr:cNvPr>
        <xdr:cNvSpPr/>
      </xdr:nvSpPr>
      <xdr:spPr>
        <a:xfrm>
          <a:off x="15430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56606</xdr:rowOff>
    </xdr:to>
    <xdr:cxnSp macro="">
      <xdr:nvCxnSpPr>
        <xdr:cNvPr id="284" name="直線コネクタ 283">
          <a:extLst>
            <a:ext uri="{FF2B5EF4-FFF2-40B4-BE49-F238E27FC236}">
              <a16:creationId xmlns:a16="http://schemas.microsoft.com/office/drawing/2014/main" id="{C4FE84F8-2AA9-401E-B0A1-6AC0ACEA785F}"/>
            </a:ext>
          </a:extLst>
        </xdr:cNvPr>
        <xdr:cNvCxnSpPr/>
      </xdr:nvCxnSpPr>
      <xdr:spPr>
        <a:xfrm>
          <a:off x="15481300" y="1785801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285" name="楕円 284">
          <a:extLst>
            <a:ext uri="{FF2B5EF4-FFF2-40B4-BE49-F238E27FC236}">
              <a16:creationId xmlns:a16="http://schemas.microsoft.com/office/drawing/2014/main" id="{A272DE31-ECEA-4FC0-A4A9-F02677CD4D56}"/>
            </a:ext>
          </a:extLst>
        </xdr:cNvPr>
        <xdr:cNvSpPr/>
      </xdr:nvSpPr>
      <xdr:spPr>
        <a:xfrm>
          <a:off x="14541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xdr:rowOff>
    </xdr:from>
    <xdr:to>
      <xdr:col>81</xdr:col>
      <xdr:colOff>50800</xdr:colOff>
      <xdr:row>104</xdr:row>
      <xdr:rowOff>27214</xdr:rowOff>
    </xdr:to>
    <xdr:cxnSp macro="">
      <xdr:nvCxnSpPr>
        <xdr:cNvPr id="286" name="直線コネクタ 285">
          <a:extLst>
            <a:ext uri="{FF2B5EF4-FFF2-40B4-BE49-F238E27FC236}">
              <a16:creationId xmlns:a16="http://schemas.microsoft.com/office/drawing/2014/main" id="{4B47C3E7-E9D8-4547-A71D-3D457ACAD199}"/>
            </a:ext>
          </a:extLst>
        </xdr:cNvPr>
        <xdr:cNvCxnSpPr/>
      </xdr:nvCxnSpPr>
      <xdr:spPr>
        <a:xfrm>
          <a:off x="14592300" y="178318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92348</xdr:rowOff>
    </xdr:from>
    <xdr:to>
      <xdr:col>72</xdr:col>
      <xdr:colOff>38100</xdr:colOff>
      <xdr:row>104</xdr:row>
      <xdr:rowOff>22498</xdr:rowOff>
    </xdr:to>
    <xdr:sp macro="" textlink="">
      <xdr:nvSpPr>
        <xdr:cNvPr id="287" name="楕円 286">
          <a:extLst>
            <a:ext uri="{FF2B5EF4-FFF2-40B4-BE49-F238E27FC236}">
              <a16:creationId xmlns:a16="http://schemas.microsoft.com/office/drawing/2014/main" id="{8548F092-C7DE-4BE2-83A2-2C7EF2785CE4}"/>
            </a:ext>
          </a:extLst>
        </xdr:cNvPr>
        <xdr:cNvSpPr/>
      </xdr:nvSpPr>
      <xdr:spPr>
        <a:xfrm>
          <a:off x="13652500" y="17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143148</xdr:rowOff>
    </xdr:from>
    <xdr:to>
      <xdr:col>76</xdr:col>
      <xdr:colOff>114300</xdr:colOff>
      <xdr:row>104</xdr:row>
      <xdr:rowOff>1088</xdr:rowOff>
    </xdr:to>
    <xdr:cxnSp macro="">
      <xdr:nvCxnSpPr>
        <xdr:cNvPr id="288" name="直線コネクタ 287">
          <a:extLst>
            <a:ext uri="{FF2B5EF4-FFF2-40B4-BE49-F238E27FC236}">
              <a16:creationId xmlns:a16="http://schemas.microsoft.com/office/drawing/2014/main" id="{C36BF541-317D-48A8-BAEE-C33996596ADA}"/>
            </a:ext>
          </a:extLst>
        </xdr:cNvPr>
        <xdr:cNvCxnSpPr/>
      </xdr:nvCxnSpPr>
      <xdr:spPr>
        <a:xfrm>
          <a:off x="13703300" y="1780249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64588</xdr:rowOff>
    </xdr:from>
    <xdr:to>
      <xdr:col>67</xdr:col>
      <xdr:colOff>101600</xdr:colOff>
      <xdr:row>103</xdr:row>
      <xdr:rowOff>166188</xdr:rowOff>
    </xdr:to>
    <xdr:sp macro="" textlink="">
      <xdr:nvSpPr>
        <xdr:cNvPr id="289" name="楕円 288">
          <a:extLst>
            <a:ext uri="{FF2B5EF4-FFF2-40B4-BE49-F238E27FC236}">
              <a16:creationId xmlns:a16="http://schemas.microsoft.com/office/drawing/2014/main" id="{E9CDBA53-F4C6-408C-9FE7-443CB6A56211}"/>
            </a:ext>
          </a:extLst>
        </xdr:cNvPr>
        <xdr:cNvSpPr/>
      </xdr:nvSpPr>
      <xdr:spPr>
        <a:xfrm>
          <a:off x="12763500" y="1772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115388</xdr:rowOff>
    </xdr:from>
    <xdr:to>
      <xdr:col>71</xdr:col>
      <xdr:colOff>177800</xdr:colOff>
      <xdr:row>103</xdr:row>
      <xdr:rowOff>143148</xdr:rowOff>
    </xdr:to>
    <xdr:cxnSp macro="">
      <xdr:nvCxnSpPr>
        <xdr:cNvPr id="290" name="直線コネクタ 289">
          <a:extLst>
            <a:ext uri="{FF2B5EF4-FFF2-40B4-BE49-F238E27FC236}">
              <a16:creationId xmlns:a16="http://schemas.microsoft.com/office/drawing/2014/main" id="{591815FD-9C15-4C94-AA10-ACC64A3C373E}"/>
            </a:ext>
          </a:extLst>
        </xdr:cNvPr>
        <xdr:cNvCxnSpPr/>
      </xdr:nvCxnSpPr>
      <xdr:spPr>
        <a:xfrm>
          <a:off x="12814300" y="1777473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26688</xdr:rowOff>
    </xdr:from>
    <xdr:ext cx="405111" cy="259045"/>
    <xdr:sp macro="" textlink="">
      <xdr:nvSpPr>
        <xdr:cNvPr id="291" name="n_1aveValue【庁舎】&#10;有形固定資産減価償却率">
          <a:extLst>
            <a:ext uri="{FF2B5EF4-FFF2-40B4-BE49-F238E27FC236}">
              <a16:creationId xmlns:a16="http://schemas.microsoft.com/office/drawing/2014/main" id="{8E84D656-72B0-44DD-B868-1D79E3B554DB}"/>
            </a:ext>
          </a:extLst>
        </xdr:cNvPr>
        <xdr:cNvSpPr txBox="1"/>
      </xdr:nvSpPr>
      <xdr:spPr>
        <a:xfrm>
          <a:off x="152660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292" name="n_2aveValue【庁舎】&#10;有形固定資産減価償却率">
          <a:extLst>
            <a:ext uri="{FF2B5EF4-FFF2-40B4-BE49-F238E27FC236}">
              <a16:creationId xmlns:a16="http://schemas.microsoft.com/office/drawing/2014/main" id="{3A53DDA0-AE84-4514-A475-F6FED67D0303}"/>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78939</xdr:rowOff>
    </xdr:from>
    <xdr:ext cx="405111" cy="259045"/>
    <xdr:sp macro="" textlink="">
      <xdr:nvSpPr>
        <xdr:cNvPr id="293" name="n_3aveValue【庁舎】&#10;有形固定資産減価償却率">
          <a:extLst>
            <a:ext uri="{FF2B5EF4-FFF2-40B4-BE49-F238E27FC236}">
              <a16:creationId xmlns:a16="http://schemas.microsoft.com/office/drawing/2014/main" id="{7F856F29-4BE8-4B5E-8DDA-CDEFE3A1965D}"/>
            </a:ext>
          </a:extLst>
        </xdr:cNvPr>
        <xdr:cNvSpPr txBox="1"/>
      </xdr:nvSpPr>
      <xdr:spPr>
        <a:xfrm>
          <a:off x="13500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111596</xdr:rowOff>
    </xdr:from>
    <xdr:ext cx="405111" cy="259045"/>
    <xdr:sp macro="" textlink="">
      <xdr:nvSpPr>
        <xdr:cNvPr id="294" name="n_4aveValue【庁舎】&#10;有形固定資産減価償却率">
          <a:extLst>
            <a:ext uri="{FF2B5EF4-FFF2-40B4-BE49-F238E27FC236}">
              <a16:creationId xmlns:a16="http://schemas.microsoft.com/office/drawing/2014/main" id="{D6755353-5F6E-4A28-8CA0-F23B5CB33932}"/>
            </a:ext>
          </a:extLst>
        </xdr:cNvPr>
        <xdr:cNvSpPr txBox="1"/>
      </xdr:nvSpPr>
      <xdr:spPr>
        <a:xfrm>
          <a:off x="12611744"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295" name="n_1mainValue【庁舎】&#10;有形固定資産減価償却率">
          <a:extLst>
            <a:ext uri="{FF2B5EF4-FFF2-40B4-BE49-F238E27FC236}">
              <a16:creationId xmlns:a16="http://schemas.microsoft.com/office/drawing/2014/main" id="{6DD3A8B2-24BA-4EE8-ACCB-05963C62FCAB}"/>
            </a:ext>
          </a:extLst>
        </xdr:cNvPr>
        <xdr:cNvSpPr txBox="1"/>
      </xdr:nvSpPr>
      <xdr:spPr>
        <a:xfrm>
          <a:off x="15266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296" name="n_2mainValue【庁舎】&#10;有形固定資産減価償却率">
          <a:extLst>
            <a:ext uri="{FF2B5EF4-FFF2-40B4-BE49-F238E27FC236}">
              <a16:creationId xmlns:a16="http://schemas.microsoft.com/office/drawing/2014/main" id="{34684BED-99F3-4EBA-99A0-F51981EC57BD}"/>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39025</xdr:rowOff>
    </xdr:from>
    <xdr:ext cx="405111" cy="259045"/>
    <xdr:sp macro="" textlink="">
      <xdr:nvSpPr>
        <xdr:cNvPr id="297" name="n_3mainValue【庁舎】&#10;有形固定資産減価償却率">
          <a:extLst>
            <a:ext uri="{FF2B5EF4-FFF2-40B4-BE49-F238E27FC236}">
              <a16:creationId xmlns:a16="http://schemas.microsoft.com/office/drawing/2014/main" id="{860B7C72-32EE-4006-970A-04572BE8B0E0}"/>
            </a:ext>
          </a:extLst>
        </xdr:cNvPr>
        <xdr:cNvSpPr txBox="1"/>
      </xdr:nvSpPr>
      <xdr:spPr>
        <a:xfrm>
          <a:off x="13500744" y="1752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11265</xdr:rowOff>
    </xdr:from>
    <xdr:ext cx="405111" cy="259045"/>
    <xdr:sp macro="" textlink="">
      <xdr:nvSpPr>
        <xdr:cNvPr id="298" name="n_4mainValue【庁舎】&#10;有形固定資産減価償却率">
          <a:extLst>
            <a:ext uri="{FF2B5EF4-FFF2-40B4-BE49-F238E27FC236}">
              <a16:creationId xmlns:a16="http://schemas.microsoft.com/office/drawing/2014/main" id="{2A179901-EC0B-40F7-8511-5F81007929EF}"/>
            </a:ext>
          </a:extLst>
        </xdr:cNvPr>
        <xdr:cNvSpPr txBox="1"/>
      </xdr:nvSpPr>
      <xdr:spPr>
        <a:xfrm>
          <a:off x="12611744" y="174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99" name="正方形/長方形 298">
          <a:extLst>
            <a:ext uri="{FF2B5EF4-FFF2-40B4-BE49-F238E27FC236}">
              <a16:creationId xmlns:a16="http://schemas.microsoft.com/office/drawing/2014/main" id="{15B9034D-8098-4552-AE1C-E00384DD48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0" name="正方形/長方形 299">
          <a:extLst>
            <a:ext uri="{FF2B5EF4-FFF2-40B4-BE49-F238E27FC236}">
              <a16:creationId xmlns:a16="http://schemas.microsoft.com/office/drawing/2014/main" id="{4EA655FC-3E78-4ECD-B5CC-FE9F9FC8A6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1" name="正方形/長方形 300">
          <a:extLst>
            <a:ext uri="{FF2B5EF4-FFF2-40B4-BE49-F238E27FC236}">
              <a16:creationId xmlns:a16="http://schemas.microsoft.com/office/drawing/2014/main" id="{6FE0D746-4E58-4BE0-BAE1-4084E58851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2" name="正方形/長方形 301">
          <a:extLst>
            <a:ext uri="{FF2B5EF4-FFF2-40B4-BE49-F238E27FC236}">
              <a16:creationId xmlns:a16="http://schemas.microsoft.com/office/drawing/2014/main" id="{FB3E962A-25E6-492F-B9CB-2525F3B327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3" name="正方形/長方形 302">
          <a:extLst>
            <a:ext uri="{FF2B5EF4-FFF2-40B4-BE49-F238E27FC236}">
              <a16:creationId xmlns:a16="http://schemas.microsoft.com/office/drawing/2014/main" id="{CB752A91-F4D5-4A17-B481-92B7803D1F2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4" name="正方形/長方形 303">
          <a:extLst>
            <a:ext uri="{FF2B5EF4-FFF2-40B4-BE49-F238E27FC236}">
              <a16:creationId xmlns:a16="http://schemas.microsoft.com/office/drawing/2014/main" id="{523D70EA-BC29-408F-8CB5-C1915C589E7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5" name="正方形/長方形 304">
          <a:extLst>
            <a:ext uri="{FF2B5EF4-FFF2-40B4-BE49-F238E27FC236}">
              <a16:creationId xmlns:a16="http://schemas.microsoft.com/office/drawing/2014/main" id="{59F4C3E0-93BF-4D42-86A0-EEE61366A16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6" name="正方形/長方形 305">
          <a:extLst>
            <a:ext uri="{FF2B5EF4-FFF2-40B4-BE49-F238E27FC236}">
              <a16:creationId xmlns:a16="http://schemas.microsoft.com/office/drawing/2014/main" id="{A5638095-8BC8-4E32-BE39-1FCC3E1795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7" name="テキスト ボックス 306">
          <a:extLst>
            <a:ext uri="{FF2B5EF4-FFF2-40B4-BE49-F238E27FC236}">
              <a16:creationId xmlns:a16="http://schemas.microsoft.com/office/drawing/2014/main" id="{A0BAFC06-EE25-4084-906B-2151371894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08" name="直線コネクタ 307">
          <a:extLst>
            <a:ext uri="{FF2B5EF4-FFF2-40B4-BE49-F238E27FC236}">
              <a16:creationId xmlns:a16="http://schemas.microsoft.com/office/drawing/2014/main" id="{0768640B-0F2C-4451-AE9C-618E30798EB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09" name="直線コネクタ 308">
          <a:extLst>
            <a:ext uri="{FF2B5EF4-FFF2-40B4-BE49-F238E27FC236}">
              <a16:creationId xmlns:a16="http://schemas.microsoft.com/office/drawing/2014/main" id="{C27B7389-312E-4BA7-AA37-C1419C0A20D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10" name="テキスト ボックス 309">
          <a:extLst>
            <a:ext uri="{FF2B5EF4-FFF2-40B4-BE49-F238E27FC236}">
              <a16:creationId xmlns:a16="http://schemas.microsoft.com/office/drawing/2014/main" id="{C7E00726-DCF1-49AF-ACDA-E82F1691E2D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1" name="直線コネクタ 310">
          <a:extLst>
            <a:ext uri="{FF2B5EF4-FFF2-40B4-BE49-F238E27FC236}">
              <a16:creationId xmlns:a16="http://schemas.microsoft.com/office/drawing/2014/main" id="{2DB2C1A0-8A23-49E8-ABF1-C793A168569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2" name="テキスト ボックス 311">
          <a:extLst>
            <a:ext uri="{FF2B5EF4-FFF2-40B4-BE49-F238E27FC236}">
              <a16:creationId xmlns:a16="http://schemas.microsoft.com/office/drawing/2014/main" id="{9992C7D9-B96E-4E2E-9B7E-E7D3CC88FC6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3" name="直線コネクタ 312">
          <a:extLst>
            <a:ext uri="{FF2B5EF4-FFF2-40B4-BE49-F238E27FC236}">
              <a16:creationId xmlns:a16="http://schemas.microsoft.com/office/drawing/2014/main" id="{9CE8921B-20BA-49E1-A20F-54A304FF12D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4" name="テキスト ボックス 313">
          <a:extLst>
            <a:ext uri="{FF2B5EF4-FFF2-40B4-BE49-F238E27FC236}">
              <a16:creationId xmlns:a16="http://schemas.microsoft.com/office/drawing/2014/main" id="{6884BB63-9F81-44EA-99C6-109734060E3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5" name="直線コネクタ 314">
          <a:extLst>
            <a:ext uri="{FF2B5EF4-FFF2-40B4-BE49-F238E27FC236}">
              <a16:creationId xmlns:a16="http://schemas.microsoft.com/office/drawing/2014/main" id="{17A15DB4-92A2-469F-A002-8C7B218F0F6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6" name="テキスト ボックス 315">
          <a:extLst>
            <a:ext uri="{FF2B5EF4-FFF2-40B4-BE49-F238E27FC236}">
              <a16:creationId xmlns:a16="http://schemas.microsoft.com/office/drawing/2014/main" id="{5FC61EBA-4262-45B5-9423-AA59D46A7D8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17" name="直線コネクタ 316">
          <a:extLst>
            <a:ext uri="{FF2B5EF4-FFF2-40B4-BE49-F238E27FC236}">
              <a16:creationId xmlns:a16="http://schemas.microsoft.com/office/drawing/2014/main" id="{0C673B46-168B-4E5D-BBA5-CE145D48099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18" name="テキスト ボックス 317">
          <a:extLst>
            <a:ext uri="{FF2B5EF4-FFF2-40B4-BE49-F238E27FC236}">
              <a16:creationId xmlns:a16="http://schemas.microsoft.com/office/drawing/2014/main" id="{ED19946B-1ED9-4FE6-9AD6-18B2245D493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19" name="直線コネクタ 318">
          <a:extLst>
            <a:ext uri="{FF2B5EF4-FFF2-40B4-BE49-F238E27FC236}">
              <a16:creationId xmlns:a16="http://schemas.microsoft.com/office/drawing/2014/main" id="{34B3F1B8-9DE0-4AED-BF9E-29FE7FAC97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0" name="テキスト ボックス 319">
          <a:extLst>
            <a:ext uri="{FF2B5EF4-FFF2-40B4-BE49-F238E27FC236}">
              <a16:creationId xmlns:a16="http://schemas.microsoft.com/office/drawing/2014/main" id="{D5D5B5EB-C7D6-4172-9F12-83D764F1624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1" name="【庁舎】&#10;一人当たり面積グラフ枠">
          <a:extLst>
            <a:ext uri="{FF2B5EF4-FFF2-40B4-BE49-F238E27FC236}">
              <a16:creationId xmlns:a16="http://schemas.microsoft.com/office/drawing/2014/main" id="{B75A25ED-C12E-4F09-B1BD-CE8C2A21482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84582</xdr:rowOff>
    </xdr:from>
    <xdr:to>
      <xdr:col>116</xdr:col>
      <xdr:colOff>62864</xdr:colOff>
      <xdr:row>108</xdr:row>
      <xdr:rowOff>31242</xdr:rowOff>
    </xdr:to>
    <xdr:cxnSp macro="">
      <xdr:nvCxnSpPr>
        <xdr:cNvPr id="322" name="直線コネクタ 321">
          <a:extLst>
            <a:ext uri="{FF2B5EF4-FFF2-40B4-BE49-F238E27FC236}">
              <a16:creationId xmlns:a16="http://schemas.microsoft.com/office/drawing/2014/main" id="{C49669EB-BD0A-4A54-AF16-77AF8E4000AA}"/>
            </a:ext>
          </a:extLst>
        </xdr:cNvPr>
        <xdr:cNvCxnSpPr/>
      </xdr:nvCxnSpPr>
      <xdr:spPr>
        <a:xfrm flipV="1">
          <a:off x="22160864" y="17229582"/>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35069</xdr:rowOff>
    </xdr:from>
    <xdr:ext cx="469744" cy="259045"/>
    <xdr:sp macro="" textlink="">
      <xdr:nvSpPr>
        <xdr:cNvPr id="323" name="【庁舎】&#10;一人当たり面積最小値テキスト">
          <a:extLst>
            <a:ext uri="{FF2B5EF4-FFF2-40B4-BE49-F238E27FC236}">
              <a16:creationId xmlns:a16="http://schemas.microsoft.com/office/drawing/2014/main" id="{317BB36A-F1CA-48D8-99B4-C3D06DC9CBD2}"/>
            </a:ext>
          </a:extLst>
        </xdr:cNvPr>
        <xdr:cNvSpPr txBox="1"/>
      </xdr:nvSpPr>
      <xdr:spPr>
        <a:xfrm>
          <a:off x="22199600" y="185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31242</xdr:rowOff>
    </xdr:from>
    <xdr:to>
      <xdr:col>116</xdr:col>
      <xdr:colOff>152400</xdr:colOff>
      <xdr:row>108</xdr:row>
      <xdr:rowOff>31242</xdr:rowOff>
    </xdr:to>
    <xdr:cxnSp macro="">
      <xdr:nvCxnSpPr>
        <xdr:cNvPr id="324" name="直線コネクタ 323">
          <a:extLst>
            <a:ext uri="{FF2B5EF4-FFF2-40B4-BE49-F238E27FC236}">
              <a16:creationId xmlns:a16="http://schemas.microsoft.com/office/drawing/2014/main" id="{AB28FDE5-FB63-4CCF-8FE5-FAC8EBE72002}"/>
            </a:ext>
          </a:extLst>
        </xdr:cNvPr>
        <xdr:cNvCxnSpPr/>
      </xdr:nvCxnSpPr>
      <xdr:spPr>
        <a:xfrm>
          <a:off x="22072600" y="1854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31259</xdr:rowOff>
    </xdr:from>
    <xdr:ext cx="469744" cy="259045"/>
    <xdr:sp macro="" textlink="">
      <xdr:nvSpPr>
        <xdr:cNvPr id="325" name="【庁舎】&#10;一人当たり面積最大値テキスト">
          <a:extLst>
            <a:ext uri="{FF2B5EF4-FFF2-40B4-BE49-F238E27FC236}">
              <a16:creationId xmlns:a16="http://schemas.microsoft.com/office/drawing/2014/main" id="{C7C83067-D170-4744-8AF9-419A0472E4C9}"/>
            </a:ext>
          </a:extLst>
        </xdr:cNvPr>
        <xdr:cNvSpPr txBox="1"/>
      </xdr:nvSpPr>
      <xdr:spPr>
        <a:xfrm>
          <a:off x="22199600" y="1700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84582</xdr:rowOff>
    </xdr:from>
    <xdr:to>
      <xdr:col>116</xdr:col>
      <xdr:colOff>152400</xdr:colOff>
      <xdr:row>100</xdr:row>
      <xdr:rowOff>84582</xdr:rowOff>
    </xdr:to>
    <xdr:cxnSp macro="">
      <xdr:nvCxnSpPr>
        <xdr:cNvPr id="326" name="直線コネクタ 325">
          <a:extLst>
            <a:ext uri="{FF2B5EF4-FFF2-40B4-BE49-F238E27FC236}">
              <a16:creationId xmlns:a16="http://schemas.microsoft.com/office/drawing/2014/main" id="{20BC1412-3CBA-4864-998E-5CE554FDB5BE}"/>
            </a:ext>
          </a:extLst>
        </xdr:cNvPr>
        <xdr:cNvCxnSpPr/>
      </xdr:nvCxnSpPr>
      <xdr:spPr>
        <a:xfrm>
          <a:off x="22072600" y="17229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73804</xdr:rowOff>
    </xdr:from>
    <xdr:ext cx="469744" cy="259045"/>
    <xdr:sp macro="" textlink="">
      <xdr:nvSpPr>
        <xdr:cNvPr id="327" name="【庁舎】&#10;一人当たり面積平均値テキスト">
          <a:extLst>
            <a:ext uri="{FF2B5EF4-FFF2-40B4-BE49-F238E27FC236}">
              <a16:creationId xmlns:a16="http://schemas.microsoft.com/office/drawing/2014/main" id="{8D54F66F-696D-4DAF-82D5-AC7D3B325AC6}"/>
            </a:ext>
          </a:extLst>
        </xdr:cNvPr>
        <xdr:cNvSpPr txBox="1"/>
      </xdr:nvSpPr>
      <xdr:spPr>
        <a:xfrm>
          <a:off x="22199600" y="18076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50927</xdr:rowOff>
    </xdr:from>
    <xdr:to>
      <xdr:col>116</xdr:col>
      <xdr:colOff>114300</xdr:colOff>
      <xdr:row>106</xdr:row>
      <xdr:rowOff>152527</xdr:rowOff>
    </xdr:to>
    <xdr:sp macro="" textlink="">
      <xdr:nvSpPr>
        <xdr:cNvPr id="328" name="フローチャート: 判断 327">
          <a:extLst>
            <a:ext uri="{FF2B5EF4-FFF2-40B4-BE49-F238E27FC236}">
              <a16:creationId xmlns:a16="http://schemas.microsoft.com/office/drawing/2014/main" id="{304BAE57-D71A-40E8-8C44-58DE8AB28B0D}"/>
            </a:ext>
          </a:extLst>
        </xdr:cNvPr>
        <xdr:cNvSpPr/>
      </xdr:nvSpPr>
      <xdr:spPr>
        <a:xfrm>
          <a:off x="22110700" y="1822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55499</xdr:rowOff>
    </xdr:from>
    <xdr:to>
      <xdr:col>112</xdr:col>
      <xdr:colOff>38100</xdr:colOff>
      <xdr:row>106</xdr:row>
      <xdr:rowOff>157099</xdr:rowOff>
    </xdr:to>
    <xdr:sp macro="" textlink="">
      <xdr:nvSpPr>
        <xdr:cNvPr id="329" name="フローチャート: 判断 328">
          <a:extLst>
            <a:ext uri="{FF2B5EF4-FFF2-40B4-BE49-F238E27FC236}">
              <a16:creationId xmlns:a16="http://schemas.microsoft.com/office/drawing/2014/main" id="{9A7686BF-A43A-4F3C-8DC9-081496772540}"/>
            </a:ext>
          </a:extLst>
        </xdr:cNvPr>
        <xdr:cNvSpPr/>
      </xdr:nvSpPr>
      <xdr:spPr>
        <a:xfrm>
          <a:off x="21272500" y="1822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77215</xdr:rowOff>
    </xdr:from>
    <xdr:to>
      <xdr:col>107</xdr:col>
      <xdr:colOff>101600</xdr:colOff>
      <xdr:row>107</xdr:row>
      <xdr:rowOff>7365</xdr:rowOff>
    </xdr:to>
    <xdr:sp macro="" textlink="">
      <xdr:nvSpPr>
        <xdr:cNvPr id="330" name="フローチャート: 判断 329">
          <a:extLst>
            <a:ext uri="{FF2B5EF4-FFF2-40B4-BE49-F238E27FC236}">
              <a16:creationId xmlns:a16="http://schemas.microsoft.com/office/drawing/2014/main" id="{DEFB7E7B-424C-4BF4-A769-ECB967B2D317}"/>
            </a:ext>
          </a:extLst>
        </xdr:cNvPr>
        <xdr:cNvSpPr/>
      </xdr:nvSpPr>
      <xdr:spPr>
        <a:xfrm>
          <a:off x="20383500" y="182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331" name="フローチャート: 判断 330">
          <a:extLst>
            <a:ext uri="{FF2B5EF4-FFF2-40B4-BE49-F238E27FC236}">
              <a16:creationId xmlns:a16="http://schemas.microsoft.com/office/drawing/2014/main" id="{7CD6E432-B52F-4E0B-B5DF-B31961AE5314}"/>
            </a:ext>
          </a:extLst>
        </xdr:cNvPr>
        <xdr:cNvSpPr/>
      </xdr:nvSpPr>
      <xdr:spPr>
        <a:xfrm>
          <a:off x="19494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332" name="フローチャート: 判断 331">
          <a:extLst>
            <a:ext uri="{FF2B5EF4-FFF2-40B4-BE49-F238E27FC236}">
              <a16:creationId xmlns:a16="http://schemas.microsoft.com/office/drawing/2014/main" id="{E0BBB4BC-CF41-4ABC-9A69-D5D9407863E8}"/>
            </a:ext>
          </a:extLst>
        </xdr:cNvPr>
        <xdr:cNvSpPr/>
      </xdr:nvSpPr>
      <xdr:spPr>
        <a:xfrm>
          <a:off x="18605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1B8F041C-EDE0-4680-BD94-7CE4171A4C5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FE008066-B44C-4804-8462-EC259D31766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0FD3EFAC-FB07-4175-BB9F-42EC92D23B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B3261C7F-B218-4D6F-A2F5-26A24F41C3F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724C8349-8B93-421A-8DCB-2F65DDFFC8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119507</xdr:rowOff>
    </xdr:from>
    <xdr:to>
      <xdr:col>116</xdr:col>
      <xdr:colOff>114300</xdr:colOff>
      <xdr:row>107</xdr:row>
      <xdr:rowOff>49657</xdr:rowOff>
    </xdr:to>
    <xdr:sp macro="" textlink="">
      <xdr:nvSpPr>
        <xdr:cNvPr id="338" name="楕円 337">
          <a:extLst>
            <a:ext uri="{FF2B5EF4-FFF2-40B4-BE49-F238E27FC236}">
              <a16:creationId xmlns:a16="http://schemas.microsoft.com/office/drawing/2014/main" id="{4AADAB2F-5057-48D2-8A66-269B4534B109}"/>
            </a:ext>
          </a:extLst>
        </xdr:cNvPr>
        <xdr:cNvSpPr/>
      </xdr:nvSpPr>
      <xdr:spPr>
        <a:xfrm>
          <a:off x="22110700" y="182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97934</xdr:rowOff>
    </xdr:from>
    <xdr:ext cx="469744" cy="259045"/>
    <xdr:sp macro="" textlink="">
      <xdr:nvSpPr>
        <xdr:cNvPr id="339" name="【庁舎】&#10;一人当たり面積該当値テキスト">
          <a:extLst>
            <a:ext uri="{FF2B5EF4-FFF2-40B4-BE49-F238E27FC236}">
              <a16:creationId xmlns:a16="http://schemas.microsoft.com/office/drawing/2014/main" id="{1CEA5EDD-9F75-4BFB-B5EA-D65F22C3D331}"/>
            </a:ext>
          </a:extLst>
        </xdr:cNvPr>
        <xdr:cNvSpPr txBox="1"/>
      </xdr:nvSpPr>
      <xdr:spPr>
        <a:xfrm>
          <a:off x="22199600" y="1827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127888</xdr:rowOff>
    </xdr:from>
    <xdr:to>
      <xdr:col>112</xdr:col>
      <xdr:colOff>38100</xdr:colOff>
      <xdr:row>107</xdr:row>
      <xdr:rowOff>58038</xdr:rowOff>
    </xdr:to>
    <xdr:sp macro="" textlink="">
      <xdr:nvSpPr>
        <xdr:cNvPr id="340" name="楕円 339">
          <a:extLst>
            <a:ext uri="{FF2B5EF4-FFF2-40B4-BE49-F238E27FC236}">
              <a16:creationId xmlns:a16="http://schemas.microsoft.com/office/drawing/2014/main" id="{C6AF546D-7E30-4110-A4FE-388C9E04A8F0}"/>
            </a:ext>
          </a:extLst>
        </xdr:cNvPr>
        <xdr:cNvSpPr/>
      </xdr:nvSpPr>
      <xdr:spPr>
        <a:xfrm>
          <a:off x="21272500" y="183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170307</xdr:rowOff>
    </xdr:from>
    <xdr:to>
      <xdr:col>116</xdr:col>
      <xdr:colOff>63500</xdr:colOff>
      <xdr:row>107</xdr:row>
      <xdr:rowOff>7238</xdr:rowOff>
    </xdr:to>
    <xdr:cxnSp macro="">
      <xdr:nvCxnSpPr>
        <xdr:cNvPr id="341" name="直線コネクタ 340">
          <a:extLst>
            <a:ext uri="{FF2B5EF4-FFF2-40B4-BE49-F238E27FC236}">
              <a16:creationId xmlns:a16="http://schemas.microsoft.com/office/drawing/2014/main" id="{5CD98E3F-E67E-41B9-B682-9502543481F9}"/>
            </a:ext>
          </a:extLst>
        </xdr:cNvPr>
        <xdr:cNvCxnSpPr/>
      </xdr:nvCxnSpPr>
      <xdr:spPr>
        <a:xfrm flipV="1">
          <a:off x="21323300" y="18344007"/>
          <a:ext cx="8382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136652</xdr:rowOff>
    </xdr:from>
    <xdr:to>
      <xdr:col>107</xdr:col>
      <xdr:colOff>101600</xdr:colOff>
      <xdr:row>107</xdr:row>
      <xdr:rowOff>66802</xdr:rowOff>
    </xdr:to>
    <xdr:sp macro="" textlink="">
      <xdr:nvSpPr>
        <xdr:cNvPr id="342" name="楕円 341">
          <a:extLst>
            <a:ext uri="{FF2B5EF4-FFF2-40B4-BE49-F238E27FC236}">
              <a16:creationId xmlns:a16="http://schemas.microsoft.com/office/drawing/2014/main" id="{B7A15AE2-DEB7-469D-8784-EF92A9E93444}"/>
            </a:ext>
          </a:extLst>
        </xdr:cNvPr>
        <xdr:cNvSpPr/>
      </xdr:nvSpPr>
      <xdr:spPr>
        <a:xfrm>
          <a:off x="20383500" y="1831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7238</xdr:rowOff>
    </xdr:from>
    <xdr:to>
      <xdr:col>111</xdr:col>
      <xdr:colOff>177800</xdr:colOff>
      <xdr:row>107</xdr:row>
      <xdr:rowOff>16002</xdr:rowOff>
    </xdr:to>
    <xdr:cxnSp macro="">
      <xdr:nvCxnSpPr>
        <xdr:cNvPr id="343" name="直線コネクタ 342">
          <a:extLst>
            <a:ext uri="{FF2B5EF4-FFF2-40B4-BE49-F238E27FC236}">
              <a16:creationId xmlns:a16="http://schemas.microsoft.com/office/drawing/2014/main" id="{344C5BC1-EF68-4A43-9204-392499E127A8}"/>
            </a:ext>
          </a:extLst>
        </xdr:cNvPr>
        <xdr:cNvCxnSpPr/>
      </xdr:nvCxnSpPr>
      <xdr:spPr>
        <a:xfrm flipV="1">
          <a:off x="20434300" y="18352388"/>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141224</xdr:rowOff>
    </xdr:from>
    <xdr:to>
      <xdr:col>102</xdr:col>
      <xdr:colOff>165100</xdr:colOff>
      <xdr:row>107</xdr:row>
      <xdr:rowOff>71374</xdr:rowOff>
    </xdr:to>
    <xdr:sp macro="" textlink="">
      <xdr:nvSpPr>
        <xdr:cNvPr id="344" name="楕円 343">
          <a:extLst>
            <a:ext uri="{FF2B5EF4-FFF2-40B4-BE49-F238E27FC236}">
              <a16:creationId xmlns:a16="http://schemas.microsoft.com/office/drawing/2014/main" id="{C198B8F0-9A4A-44A5-9F2D-84C9013103E2}"/>
            </a:ext>
          </a:extLst>
        </xdr:cNvPr>
        <xdr:cNvSpPr/>
      </xdr:nvSpPr>
      <xdr:spPr>
        <a:xfrm>
          <a:off x="19494500" y="1831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xdr:rowOff>
    </xdr:from>
    <xdr:to>
      <xdr:col>107</xdr:col>
      <xdr:colOff>50800</xdr:colOff>
      <xdr:row>107</xdr:row>
      <xdr:rowOff>20574</xdr:rowOff>
    </xdr:to>
    <xdr:cxnSp macro="">
      <xdr:nvCxnSpPr>
        <xdr:cNvPr id="345" name="直線コネクタ 344">
          <a:extLst>
            <a:ext uri="{FF2B5EF4-FFF2-40B4-BE49-F238E27FC236}">
              <a16:creationId xmlns:a16="http://schemas.microsoft.com/office/drawing/2014/main" id="{2594773E-3164-4FAE-A017-5984F96DC90A}"/>
            </a:ext>
          </a:extLst>
        </xdr:cNvPr>
        <xdr:cNvCxnSpPr/>
      </xdr:nvCxnSpPr>
      <xdr:spPr>
        <a:xfrm flipV="1">
          <a:off x="19545300" y="18361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149225</xdr:rowOff>
    </xdr:from>
    <xdr:to>
      <xdr:col>98</xdr:col>
      <xdr:colOff>38100</xdr:colOff>
      <xdr:row>107</xdr:row>
      <xdr:rowOff>79375</xdr:rowOff>
    </xdr:to>
    <xdr:sp macro="" textlink="">
      <xdr:nvSpPr>
        <xdr:cNvPr id="346" name="楕円 345">
          <a:extLst>
            <a:ext uri="{FF2B5EF4-FFF2-40B4-BE49-F238E27FC236}">
              <a16:creationId xmlns:a16="http://schemas.microsoft.com/office/drawing/2014/main" id="{3DD5E5FF-29B9-4E9E-83A6-31955A60752A}"/>
            </a:ext>
          </a:extLst>
        </xdr:cNvPr>
        <xdr:cNvSpPr/>
      </xdr:nvSpPr>
      <xdr:spPr>
        <a:xfrm>
          <a:off x="18605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20574</xdr:rowOff>
    </xdr:from>
    <xdr:to>
      <xdr:col>102</xdr:col>
      <xdr:colOff>114300</xdr:colOff>
      <xdr:row>107</xdr:row>
      <xdr:rowOff>28575</xdr:rowOff>
    </xdr:to>
    <xdr:cxnSp macro="">
      <xdr:nvCxnSpPr>
        <xdr:cNvPr id="347" name="直線コネクタ 346">
          <a:extLst>
            <a:ext uri="{FF2B5EF4-FFF2-40B4-BE49-F238E27FC236}">
              <a16:creationId xmlns:a16="http://schemas.microsoft.com/office/drawing/2014/main" id="{F522B040-522F-43AB-85DF-807311EA1187}"/>
            </a:ext>
          </a:extLst>
        </xdr:cNvPr>
        <xdr:cNvCxnSpPr/>
      </xdr:nvCxnSpPr>
      <xdr:spPr>
        <a:xfrm flipV="1">
          <a:off x="18656300" y="1836572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2176</xdr:rowOff>
    </xdr:from>
    <xdr:ext cx="469744" cy="259045"/>
    <xdr:sp macro="" textlink="">
      <xdr:nvSpPr>
        <xdr:cNvPr id="348" name="n_1aveValue【庁舎】&#10;一人当たり面積">
          <a:extLst>
            <a:ext uri="{FF2B5EF4-FFF2-40B4-BE49-F238E27FC236}">
              <a16:creationId xmlns:a16="http://schemas.microsoft.com/office/drawing/2014/main" id="{FC9AB038-B5C6-4779-BDC4-9CC82404C900}"/>
            </a:ext>
          </a:extLst>
        </xdr:cNvPr>
        <xdr:cNvSpPr txBox="1"/>
      </xdr:nvSpPr>
      <xdr:spPr>
        <a:xfrm>
          <a:off x="21075727" y="1800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23892</xdr:rowOff>
    </xdr:from>
    <xdr:ext cx="469744" cy="259045"/>
    <xdr:sp macro="" textlink="">
      <xdr:nvSpPr>
        <xdr:cNvPr id="349" name="n_2aveValue【庁舎】&#10;一人当たり面積">
          <a:extLst>
            <a:ext uri="{FF2B5EF4-FFF2-40B4-BE49-F238E27FC236}">
              <a16:creationId xmlns:a16="http://schemas.microsoft.com/office/drawing/2014/main" id="{757C97AF-D5DB-4229-814D-515380384267}"/>
            </a:ext>
          </a:extLst>
        </xdr:cNvPr>
        <xdr:cNvSpPr txBox="1"/>
      </xdr:nvSpPr>
      <xdr:spPr>
        <a:xfrm>
          <a:off x="20199427" y="1802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40657</xdr:rowOff>
    </xdr:from>
    <xdr:ext cx="469744" cy="259045"/>
    <xdr:sp macro="" textlink="">
      <xdr:nvSpPr>
        <xdr:cNvPr id="350" name="n_3aveValue【庁舎】&#10;一人当たり面積">
          <a:extLst>
            <a:ext uri="{FF2B5EF4-FFF2-40B4-BE49-F238E27FC236}">
              <a16:creationId xmlns:a16="http://schemas.microsoft.com/office/drawing/2014/main" id="{B85AF46C-A66F-42A4-8391-1F4AE87D875A}"/>
            </a:ext>
          </a:extLst>
        </xdr:cNvPr>
        <xdr:cNvSpPr txBox="1"/>
      </xdr:nvSpPr>
      <xdr:spPr>
        <a:xfrm>
          <a:off x="19310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48277</xdr:rowOff>
    </xdr:from>
    <xdr:ext cx="469744" cy="259045"/>
    <xdr:sp macro="" textlink="">
      <xdr:nvSpPr>
        <xdr:cNvPr id="351" name="n_4aveValue【庁舎】&#10;一人当たり面積">
          <a:extLst>
            <a:ext uri="{FF2B5EF4-FFF2-40B4-BE49-F238E27FC236}">
              <a16:creationId xmlns:a16="http://schemas.microsoft.com/office/drawing/2014/main" id="{77FE4D84-DC5C-4A02-A7FE-EE49BBFEF7AB}"/>
            </a:ext>
          </a:extLst>
        </xdr:cNvPr>
        <xdr:cNvSpPr txBox="1"/>
      </xdr:nvSpPr>
      <xdr:spPr>
        <a:xfrm>
          <a:off x="18421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49165</xdr:rowOff>
    </xdr:from>
    <xdr:ext cx="469744" cy="259045"/>
    <xdr:sp macro="" textlink="">
      <xdr:nvSpPr>
        <xdr:cNvPr id="352" name="n_1mainValue【庁舎】&#10;一人当たり面積">
          <a:extLst>
            <a:ext uri="{FF2B5EF4-FFF2-40B4-BE49-F238E27FC236}">
              <a16:creationId xmlns:a16="http://schemas.microsoft.com/office/drawing/2014/main" id="{2D64AC30-E7F5-4381-B65B-7BB986EC0EB0}"/>
            </a:ext>
          </a:extLst>
        </xdr:cNvPr>
        <xdr:cNvSpPr txBox="1"/>
      </xdr:nvSpPr>
      <xdr:spPr>
        <a:xfrm>
          <a:off x="21075727" y="1839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57929</xdr:rowOff>
    </xdr:from>
    <xdr:ext cx="469744" cy="259045"/>
    <xdr:sp macro="" textlink="">
      <xdr:nvSpPr>
        <xdr:cNvPr id="353" name="n_2mainValue【庁舎】&#10;一人当たり面積">
          <a:extLst>
            <a:ext uri="{FF2B5EF4-FFF2-40B4-BE49-F238E27FC236}">
              <a16:creationId xmlns:a16="http://schemas.microsoft.com/office/drawing/2014/main" id="{CF4B71D6-5467-4AD6-A42E-8A724789A202}"/>
            </a:ext>
          </a:extLst>
        </xdr:cNvPr>
        <xdr:cNvSpPr txBox="1"/>
      </xdr:nvSpPr>
      <xdr:spPr>
        <a:xfrm>
          <a:off x="201994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62501</xdr:rowOff>
    </xdr:from>
    <xdr:ext cx="469744" cy="259045"/>
    <xdr:sp macro="" textlink="">
      <xdr:nvSpPr>
        <xdr:cNvPr id="354" name="n_3mainValue【庁舎】&#10;一人当たり面積">
          <a:extLst>
            <a:ext uri="{FF2B5EF4-FFF2-40B4-BE49-F238E27FC236}">
              <a16:creationId xmlns:a16="http://schemas.microsoft.com/office/drawing/2014/main" id="{35754EBE-63E2-4FBC-91A9-639238410341}"/>
            </a:ext>
          </a:extLst>
        </xdr:cNvPr>
        <xdr:cNvSpPr txBox="1"/>
      </xdr:nvSpPr>
      <xdr:spPr>
        <a:xfrm>
          <a:off x="19310427" y="1840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70502</xdr:rowOff>
    </xdr:from>
    <xdr:ext cx="469744" cy="259045"/>
    <xdr:sp macro="" textlink="">
      <xdr:nvSpPr>
        <xdr:cNvPr id="355" name="n_4mainValue【庁舎】&#10;一人当たり面積">
          <a:extLst>
            <a:ext uri="{FF2B5EF4-FFF2-40B4-BE49-F238E27FC236}">
              <a16:creationId xmlns:a16="http://schemas.microsoft.com/office/drawing/2014/main" id="{096DEB43-1EB6-4697-8600-9D85236990CE}"/>
            </a:ext>
          </a:extLst>
        </xdr:cNvPr>
        <xdr:cNvSpPr txBox="1"/>
      </xdr:nvSpPr>
      <xdr:spPr>
        <a:xfrm>
          <a:off x="184214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6" name="正方形/長方形 355">
          <a:extLst>
            <a:ext uri="{FF2B5EF4-FFF2-40B4-BE49-F238E27FC236}">
              <a16:creationId xmlns:a16="http://schemas.microsoft.com/office/drawing/2014/main" id="{E98A1E70-DBA9-4177-A7FA-E1FE3E8F91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7" name="正方形/長方形 356">
          <a:extLst>
            <a:ext uri="{FF2B5EF4-FFF2-40B4-BE49-F238E27FC236}">
              <a16:creationId xmlns:a16="http://schemas.microsoft.com/office/drawing/2014/main" id="{44535D48-E4DF-403C-9390-C7B5DD4EEC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8" name="テキスト ボックス 357">
          <a:extLst>
            <a:ext uri="{FF2B5EF4-FFF2-40B4-BE49-F238E27FC236}">
              <a16:creationId xmlns:a16="http://schemas.microsoft.com/office/drawing/2014/main" id="{B9E7B9D3-7AA3-4A7D-8AC1-B4D811A9EB4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保健センター・保健所であり、有形固定資産減価償却率が８４．０％となっている。また、低くなっている施設として庁舎があるが、庁舎については、</a:t>
          </a:r>
          <a:r>
            <a:rPr kumimoji="1" lang="en-US" altLang="ja-JP" sz="1300">
              <a:latin typeface="ＭＳ Ｐゴシック" panose="020B0600070205080204" pitchFamily="50" charset="-128"/>
              <a:ea typeface="ＭＳ Ｐゴシック" panose="020B0600070205080204" pitchFamily="50" charset="-128"/>
            </a:rPr>
            <a:t>H12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H13</a:t>
          </a:r>
          <a:r>
            <a:rPr kumimoji="1" lang="ja-JP" altLang="en-US" sz="1300">
              <a:latin typeface="ＭＳ Ｐゴシック" panose="020B0600070205080204" pitchFamily="50" charset="-128"/>
              <a:ea typeface="ＭＳ Ｐゴシック" panose="020B0600070205080204" pitchFamily="50" charset="-128"/>
            </a:rPr>
            <a:t>にかけて建設しており、比較的新しい施設のため、減価償却率は低くなっている。公共施設等総合管理計画に基づき、今後、利用需要、財政状況等をみながら施設の維持管理を適正に行っていく。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4900574</v>
      </c>
      <c r="BO4" s="462"/>
      <c r="BP4" s="462"/>
      <c r="BQ4" s="462"/>
      <c r="BR4" s="462"/>
      <c r="BS4" s="462"/>
      <c r="BT4" s="462"/>
      <c r="BU4" s="463"/>
      <c r="BV4" s="461">
        <v>4922207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16.5</v>
      </c>
      <c r="CU4" s="602"/>
      <c r="CV4" s="602"/>
      <c r="CW4" s="602"/>
      <c r="CX4" s="602"/>
      <c r="CY4" s="602"/>
      <c r="CZ4" s="602"/>
      <c r="DA4" s="603"/>
      <c r="DB4" s="601">
        <v>13.8</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4477645</v>
      </c>
      <c r="BO5" s="433"/>
      <c r="BP5" s="433"/>
      <c r="BQ5" s="433"/>
      <c r="BR5" s="433"/>
      <c r="BS5" s="433"/>
      <c r="BT5" s="433"/>
      <c r="BU5" s="434"/>
      <c r="BV5" s="432">
        <v>4461392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82.1</v>
      </c>
      <c r="CU5" s="430"/>
      <c r="CV5" s="430"/>
      <c r="CW5" s="430"/>
      <c r="CX5" s="430"/>
      <c r="CY5" s="430"/>
      <c r="CZ5" s="430"/>
      <c r="DA5" s="431"/>
      <c r="DB5" s="429">
        <v>82.9</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422929</v>
      </c>
      <c r="BO6" s="433"/>
      <c r="BP6" s="433"/>
      <c r="BQ6" s="433"/>
      <c r="BR6" s="433"/>
      <c r="BS6" s="433"/>
      <c r="BT6" s="433"/>
      <c r="BU6" s="434"/>
      <c r="BV6" s="432">
        <v>460815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82.4</v>
      </c>
      <c r="CU6" s="576"/>
      <c r="CV6" s="576"/>
      <c r="CW6" s="576"/>
      <c r="CX6" s="576"/>
      <c r="CY6" s="576"/>
      <c r="CZ6" s="576"/>
      <c r="DA6" s="577"/>
      <c r="DB6" s="575">
        <v>83.6</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9144</v>
      </c>
      <c r="BO7" s="433"/>
      <c r="BP7" s="433"/>
      <c r="BQ7" s="433"/>
      <c r="BR7" s="433"/>
      <c r="BS7" s="433"/>
      <c r="BT7" s="433"/>
      <c r="BU7" s="434"/>
      <c r="BV7" s="432">
        <v>115365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2509416</v>
      </c>
      <c r="CU7" s="433"/>
      <c r="CV7" s="433"/>
      <c r="CW7" s="433"/>
      <c r="CX7" s="433"/>
      <c r="CY7" s="433"/>
      <c r="CZ7" s="433"/>
      <c r="DA7" s="434"/>
      <c r="DB7" s="432">
        <v>2504028</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413785</v>
      </c>
      <c r="BO8" s="433"/>
      <c r="BP8" s="433"/>
      <c r="BQ8" s="433"/>
      <c r="BR8" s="433"/>
      <c r="BS8" s="433"/>
      <c r="BT8" s="433"/>
      <c r="BU8" s="434"/>
      <c r="BV8" s="432">
        <v>345450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0.17</v>
      </c>
      <c r="CU8" s="536"/>
      <c r="CV8" s="536"/>
      <c r="CW8" s="536"/>
      <c r="CX8" s="536"/>
      <c r="CY8" s="536"/>
      <c r="CZ8" s="536"/>
      <c r="DA8" s="537"/>
      <c r="DB8" s="535">
        <v>0.17</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3902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68335</v>
      </c>
      <c r="BO9" s="433"/>
      <c r="BP9" s="433"/>
      <c r="BQ9" s="433"/>
      <c r="BR9" s="433"/>
      <c r="BS9" s="433"/>
      <c r="BT9" s="433"/>
      <c r="BU9" s="434"/>
      <c r="BV9" s="432">
        <v>-174707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9.6999999999999993</v>
      </c>
      <c r="CU9" s="430"/>
      <c r="CV9" s="430"/>
      <c r="CW9" s="430"/>
      <c r="CX9" s="430"/>
      <c r="CY9" s="430"/>
      <c r="CZ9" s="430"/>
      <c r="DA9" s="431"/>
      <c r="DB9" s="429">
        <v>9.4</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4317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180027</v>
      </c>
      <c r="BO10" s="433"/>
      <c r="BP10" s="433"/>
      <c r="BQ10" s="433"/>
      <c r="BR10" s="433"/>
      <c r="BS10" s="433"/>
      <c r="BT10" s="433"/>
      <c r="BU10" s="434"/>
      <c r="BV10" s="432">
        <v>270027</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3767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310000</v>
      </c>
      <c r="BO12" s="433"/>
      <c r="BP12" s="433"/>
      <c r="BQ12" s="433"/>
      <c r="BR12" s="433"/>
      <c r="BS12" s="433"/>
      <c r="BT12" s="433"/>
      <c r="BU12" s="434"/>
      <c r="BV12" s="432">
        <v>230000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3740</v>
      </c>
      <c r="S13" s="520"/>
      <c r="T13" s="520"/>
      <c r="U13" s="520"/>
      <c r="V13" s="521"/>
      <c r="W13" s="522" t="s">
        <v>131</v>
      </c>
      <c r="X13" s="418"/>
      <c r="Y13" s="418"/>
      <c r="Z13" s="418"/>
      <c r="AA13" s="418"/>
      <c r="AB13" s="419"/>
      <c r="AC13" s="385">
        <v>647</v>
      </c>
      <c r="AD13" s="386"/>
      <c r="AE13" s="386"/>
      <c r="AF13" s="386"/>
      <c r="AG13" s="387"/>
      <c r="AH13" s="385">
        <v>612</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-61638</v>
      </c>
      <c r="BO13" s="433"/>
      <c r="BP13" s="433"/>
      <c r="BQ13" s="433"/>
      <c r="BR13" s="433"/>
      <c r="BS13" s="433"/>
      <c r="BT13" s="433"/>
      <c r="BU13" s="434"/>
      <c r="BV13" s="432">
        <v>-134680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5.5</v>
      </c>
      <c r="CU13" s="430"/>
      <c r="CV13" s="430"/>
      <c r="CW13" s="430"/>
      <c r="CX13" s="430"/>
      <c r="CY13" s="430"/>
      <c r="CZ13" s="430"/>
      <c r="DA13" s="431"/>
      <c r="DB13" s="429">
        <v>5.7</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3871</v>
      </c>
      <c r="S14" s="520"/>
      <c r="T14" s="520"/>
      <c r="U14" s="520"/>
      <c r="V14" s="521"/>
      <c r="W14" s="523"/>
      <c r="X14" s="421"/>
      <c r="Y14" s="421"/>
      <c r="Z14" s="421"/>
      <c r="AA14" s="421"/>
      <c r="AB14" s="422"/>
      <c r="AC14" s="512">
        <v>29.8</v>
      </c>
      <c r="AD14" s="513"/>
      <c r="AE14" s="513"/>
      <c r="AF14" s="513"/>
      <c r="AG14" s="514"/>
      <c r="AH14" s="512">
        <v>27.4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3846</v>
      </c>
      <c r="S15" s="520"/>
      <c r="T15" s="520"/>
      <c r="U15" s="520"/>
      <c r="V15" s="521"/>
      <c r="W15" s="522" t="s">
        <v>137</v>
      </c>
      <c r="X15" s="418"/>
      <c r="Y15" s="418"/>
      <c r="Z15" s="418"/>
      <c r="AA15" s="418"/>
      <c r="AB15" s="419"/>
      <c r="AC15" s="385">
        <v>582</v>
      </c>
      <c r="AD15" s="386"/>
      <c r="AE15" s="386"/>
      <c r="AF15" s="386"/>
      <c r="AG15" s="387"/>
      <c r="AH15" s="385">
        <v>643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403375</v>
      </c>
      <c r="BO15" s="462"/>
      <c r="BP15" s="462"/>
      <c r="BQ15" s="462"/>
      <c r="BR15" s="462"/>
      <c r="BS15" s="462"/>
      <c r="BT15" s="462"/>
      <c r="BU15" s="463"/>
      <c r="BV15" s="461">
        <v>410128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26.8</v>
      </c>
      <c r="AD16" s="513"/>
      <c r="AE16" s="513"/>
      <c r="AF16" s="513"/>
      <c r="AG16" s="514"/>
      <c r="AH16" s="512">
        <v>28.8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2407787</v>
      </c>
      <c r="BO16" s="433"/>
      <c r="BP16" s="433"/>
      <c r="BQ16" s="433"/>
      <c r="BR16" s="433"/>
      <c r="BS16" s="433"/>
      <c r="BT16" s="433"/>
      <c r="BU16" s="434"/>
      <c r="BV16" s="432">
        <v>2385564</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943</v>
      </c>
      <c r="AD17" s="386"/>
      <c r="AE17" s="386"/>
      <c r="AF17" s="386"/>
      <c r="AG17" s="387"/>
      <c r="AH17" s="385">
        <v>980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496478</v>
      </c>
      <c r="BO17" s="433"/>
      <c r="BP17" s="433"/>
      <c r="BQ17" s="433"/>
      <c r="BR17" s="433"/>
      <c r="BS17" s="433"/>
      <c r="BT17" s="433"/>
      <c r="BU17" s="434"/>
      <c r="BV17" s="432">
        <v>507831</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122.14</v>
      </c>
      <c r="M18" s="485"/>
      <c r="N18" s="485"/>
      <c r="O18" s="485"/>
      <c r="P18" s="485"/>
      <c r="Q18" s="485"/>
      <c r="R18" s="486"/>
      <c r="S18" s="486"/>
      <c r="T18" s="486"/>
      <c r="U18" s="486"/>
      <c r="V18" s="487"/>
      <c r="W18" s="503"/>
      <c r="X18" s="504"/>
      <c r="Y18" s="504"/>
      <c r="Z18" s="504"/>
      <c r="AA18" s="504"/>
      <c r="AB18" s="528"/>
      <c r="AC18" s="402">
        <v>43.4</v>
      </c>
      <c r="AD18" s="403"/>
      <c r="AE18" s="403"/>
      <c r="AF18" s="403"/>
      <c r="AG18" s="488"/>
      <c r="AH18" s="402">
        <v>43.8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2071141</v>
      </c>
      <c r="BO18" s="433"/>
      <c r="BP18" s="433"/>
      <c r="BQ18" s="433"/>
      <c r="BR18" s="433"/>
      <c r="BS18" s="433"/>
      <c r="BT18" s="433"/>
      <c r="BU18" s="434"/>
      <c r="BV18" s="432">
        <v>2080710</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32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3672178</v>
      </c>
      <c r="BO19" s="433"/>
      <c r="BP19" s="433"/>
      <c r="BQ19" s="433"/>
      <c r="BR19" s="433"/>
      <c r="BS19" s="433"/>
      <c r="BT19" s="433"/>
      <c r="BU19" s="434"/>
      <c r="BV19" s="432">
        <v>3835660</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1193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2809096</v>
      </c>
      <c r="BO22" s="462"/>
      <c r="BP22" s="462"/>
      <c r="BQ22" s="462"/>
      <c r="BR22" s="462"/>
      <c r="BS22" s="462"/>
      <c r="BT22" s="462"/>
      <c r="BU22" s="463"/>
      <c r="BV22" s="461">
        <v>2894692</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2584153</v>
      </c>
      <c r="BO23" s="433"/>
      <c r="BP23" s="433"/>
      <c r="BQ23" s="433"/>
      <c r="BR23" s="433"/>
      <c r="BS23" s="433"/>
      <c r="BT23" s="433"/>
      <c r="BU23" s="434"/>
      <c r="BV23" s="432">
        <v>2610224</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8200</v>
      </c>
      <c r="R24" s="386"/>
      <c r="S24" s="386"/>
      <c r="T24" s="386"/>
      <c r="U24" s="386"/>
      <c r="V24" s="387"/>
      <c r="W24" s="475"/>
      <c r="X24" s="412"/>
      <c r="Y24" s="413"/>
      <c r="Z24" s="388" t="s">
        <v>162</v>
      </c>
      <c r="AA24" s="389"/>
      <c r="AB24" s="389"/>
      <c r="AC24" s="389"/>
      <c r="AD24" s="389"/>
      <c r="AE24" s="389"/>
      <c r="AF24" s="389"/>
      <c r="AG24" s="390"/>
      <c r="AH24" s="385">
        <v>73</v>
      </c>
      <c r="AI24" s="386"/>
      <c r="AJ24" s="386"/>
      <c r="AK24" s="386"/>
      <c r="AL24" s="387"/>
      <c r="AM24" s="385">
        <v>210678</v>
      </c>
      <c r="AN24" s="386"/>
      <c r="AO24" s="386"/>
      <c r="AP24" s="386"/>
      <c r="AQ24" s="386"/>
      <c r="AR24" s="387"/>
      <c r="AS24" s="385">
        <v>2886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1755375</v>
      </c>
      <c r="BO24" s="433"/>
      <c r="BP24" s="433"/>
      <c r="BQ24" s="433"/>
      <c r="BR24" s="433"/>
      <c r="BS24" s="433"/>
      <c r="BT24" s="433"/>
      <c r="BU24" s="434"/>
      <c r="BV24" s="432">
        <v>1707344</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49907</v>
      </c>
      <c r="BO25" s="462"/>
      <c r="BP25" s="462"/>
      <c r="BQ25" s="462"/>
      <c r="BR25" s="462"/>
      <c r="BS25" s="462"/>
      <c r="BT25" s="462"/>
      <c r="BU25" s="463"/>
      <c r="BV25" s="461">
        <v>47519</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5750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14155</v>
      </c>
      <c r="AN26" s="386"/>
      <c r="AO26" s="386"/>
      <c r="AP26" s="386"/>
      <c r="AQ26" s="386"/>
      <c r="AR26" s="387"/>
      <c r="AS26" s="385">
        <v>2831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3100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10065</v>
      </c>
      <c r="BO27" s="467"/>
      <c r="BP27" s="467"/>
      <c r="BQ27" s="467"/>
      <c r="BR27" s="467"/>
      <c r="BS27" s="467"/>
      <c r="BT27" s="467"/>
      <c r="BU27" s="468"/>
      <c r="BV27" s="466">
        <v>10064</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2500</v>
      </c>
      <c r="R28" s="386"/>
      <c r="S28" s="386"/>
      <c r="T28" s="386"/>
      <c r="U28" s="386"/>
      <c r="V28" s="387"/>
      <c r="W28" s="475"/>
      <c r="X28" s="412"/>
      <c r="Y28" s="413"/>
      <c r="Z28" s="388" t="s">
        <v>174</v>
      </c>
      <c r="AA28" s="389"/>
      <c r="AB28" s="389"/>
      <c r="AC28" s="389"/>
      <c r="AD28" s="389"/>
      <c r="AE28" s="389"/>
      <c r="AF28" s="389"/>
      <c r="AG28" s="390"/>
      <c r="AH28" s="385">
        <v>1</v>
      </c>
      <c r="AI28" s="386"/>
      <c r="AJ28" s="386"/>
      <c r="AK28" s="386"/>
      <c r="AL28" s="387"/>
      <c r="AM28" s="385" t="s">
        <v>175</v>
      </c>
      <c r="AN28" s="386"/>
      <c r="AO28" s="386"/>
      <c r="AP28" s="386"/>
      <c r="AQ28" s="386"/>
      <c r="AR28" s="387"/>
      <c r="AS28" s="385" t="s">
        <v>175</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1140805</v>
      </c>
      <c r="BO28" s="462"/>
      <c r="BP28" s="462"/>
      <c r="BQ28" s="462"/>
      <c r="BR28" s="462"/>
      <c r="BS28" s="462"/>
      <c r="BT28" s="462"/>
      <c r="BU28" s="463"/>
      <c r="BV28" s="461">
        <v>1270778</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8</v>
      </c>
      <c r="M29" s="386"/>
      <c r="N29" s="386"/>
      <c r="O29" s="386"/>
      <c r="P29" s="387"/>
      <c r="Q29" s="385">
        <v>2300</v>
      </c>
      <c r="R29" s="386"/>
      <c r="S29" s="386"/>
      <c r="T29" s="386"/>
      <c r="U29" s="386"/>
      <c r="V29" s="387"/>
      <c r="W29" s="476"/>
      <c r="X29" s="477"/>
      <c r="Y29" s="478"/>
      <c r="Z29" s="388" t="s">
        <v>178</v>
      </c>
      <c r="AA29" s="389"/>
      <c r="AB29" s="389"/>
      <c r="AC29" s="389"/>
      <c r="AD29" s="389"/>
      <c r="AE29" s="389"/>
      <c r="AF29" s="389"/>
      <c r="AG29" s="390"/>
      <c r="AH29" s="385">
        <v>74</v>
      </c>
      <c r="AI29" s="386"/>
      <c r="AJ29" s="386"/>
      <c r="AK29" s="386"/>
      <c r="AL29" s="387"/>
      <c r="AM29" s="385">
        <v>212579</v>
      </c>
      <c r="AN29" s="386"/>
      <c r="AO29" s="386"/>
      <c r="AP29" s="386"/>
      <c r="AQ29" s="386"/>
      <c r="AR29" s="387"/>
      <c r="AS29" s="385">
        <v>2873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204659</v>
      </c>
      <c r="BO29" s="433"/>
      <c r="BP29" s="433"/>
      <c r="BQ29" s="433"/>
      <c r="BR29" s="433"/>
      <c r="BS29" s="433"/>
      <c r="BT29" s="433"/>
      <c r="BU29" s="434"/>
      <c r="BV29" s="432">
        <v>204657</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1579752</v>
      </c>
      <c r="BO30" s="467"/>
      <c r="BP30" s="467"/>
      <c r="BQ30" s="467"/>
      <c r="BR30" s="467"/>
      <c r="BS30" s="467"/>
      <c r="BT30" s="467"/>
      <c r="BU30" s="468"/>
      <c r="BV30" s="466">
        <v>1285183</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187</v>
      </c>
      <c r="D33" s="384"/>
      <c r="E33" s="383" t="s">
        <v>188</v>
      </c>
      <c r="F33" s="383"/>
      <c r="G33" s="383"/>
      <c r="H33" s="383"/>
      <c r="I33" s="383"/>
      <c r="J33" s="383"/>
      <c r="K33" s="383"/>
      <c r="L33" s="383"/>
      <c r="M33" s="383"/>
      <c r="N33" s="383"/>
      <c r="O33" s="383"/>
      <c r="P33" s="383"/>
      <c r="Q33" s="383"/>
      <c r="R33" s="383"/>
      <c r="S33" s="383"/>
      <c r="T33" s="200"/>
      <c r="U33" s="384" t="s">
        <v>187</v>
      </c>
      <c r="V33" s="384"/>
      <c r="W33" s="383" t="s">
        <v>188</v>
      </c>
      <c r="X33" s="383"/>
      <c r="Y33" s="383"/>
      <c r="Z33" s="383"/>
      <c r="AA33" s="383"/>
      <c r="AB33" s="383"/>
      <c r="AC33" s="383"/>
      <c r="AD33" s="383"/>
      <c r="AE33" s="383"/>
      <c r="AF33" s="383"/>
      <c r="AG33" s="383"/>
      <c r="AH33" s="383"/>
      <c r="AI33" s="383"/>
      <c r="AJ33" s="383"/>
      <c r="AK33" s="383"/>
      <c r="AL33" s="200"/>
      <c r="AM33" s="384" t="s">
        <v>187</v>
      </c>
      <c r="AN33" s="384"/>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384" t="s">
        <v>189</v>
      </c>
      <c r="BX33" s="384"/>
      <c r="BY33" s="383" t="s">
        <v>191</v>
      </c>
      <c r="BZ33" s="383"/>
      <c r="CA33" s="383"/>
      <c r="CB33" s="383"/>
      <c r="CC33" s="383"/>
      <c r="CD33" s="383"/>
      <c r="CE33" s="383"/>
      <c r="CF33" s="383"/>
      <c r="CG33" s="383"/>
      <c r="CH33" s="383"/>
      <c r="CI33" s="383"/>
      <c r="CJ33" s="383"/>
      <c r="CK33" s="383"/>
      <c r="CL33" s="383"/>
      <c r="CM33" s="383"/>
      <c r="CN33" s="200"/>
      <c r="CO33" s="384" t="s">
        <v>187</v>
      </c>
      <c r="CP33" s="384"/>
      <c r="CQ33" s="383" t="s">
        <v>192</v>
      </c>
      <c r="CR33" s="383"/>
      <c r="CS33" s="383"/>
      <c r="CT33" s="383"/>
      <c r="CU33" s="383"/>
      <c r="CV33" s="383"/>
      <c r="CW33" s="383"/>
      <c r="CX33" s="383"/>
      <c r="CY33" s="383"/>
      <c r="CZ33" s="383"/>
      <c r="DA33" s="383"/>
      <c r="DB33" s="383"/>
      <c r="DC33" s="383"/>
      <c r="DD33" s="383"/>
      <c r="DE33" s="383"/>
      <c r="DF33" s="200"/>
      <c r="DG33" s="382" t="s">
        <v>193</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鮭川村国民健康保険特別会計</v>
      </c>
      <c r="X34" s="381"/>
      <c r="Y34" s="381"/>
      <c r="Z34" s="381"/>
      <c r="AA34" s="381"/>
      <c r="AB34" s="381"/>
      <c r="AC34" s="381"/>
      <c r="AD34" s="381"/>
      <c r="AE34" s="381"/>
      <c r="AF34" s="381"/>
      <c r="AG34" s="381"/>
      <c r="AH34" s="381"/>
      <c r="AI34" s="381"/>
      <c r="AJ34" s="381"/>
      <c r="AK34" s="381"/>
      <c r="AL34" s="175"/>
      <c r="AM34" s="380" t="str">
        <f>IF(AO34="","",MAX(C34:D43,U34:V43)+1)</f>
        <v/>
      </c>
      <c r="AN34" s="380"/>
      <c r="AO34" s="381"/>
      <c r="AP34" s="381"/>
      <c r="AQ34" s="381"/>
      <c r="AR34" s="381"/>
      <c r="AS34" s="381"/>
      <c r="AT34" s="381"/>
      <c r="AU34" s="381"/>
      <c r="AV34" s="381"/>
      <c r="AW34" s="381"/>
      <c r="AX34" s="381"/>
      <c r="AY34" s="381"/>
      <c r="AZ34" s="381"/>
      <c r="BA34" s="381"/>
      <c r="BB34" s="381"/>
      <c r="BC34" s="381"/>
      <c r="BD34" s="175"/>
      <c r="BE34" s="380">
        <f>IF(BG34="","",MAX(C34:D43,U34:V43,AM34:AN43)+1)</f>
        <v>5</v>
      </c>
      <c r="BF34" s="380"/>
      <c r="BG34" s="381" t="str">
        <f>IF('各会計、関係団体の財政状況及び健全化判断比率'!B31="","",'各会計、関係団体の財政状況及び健全化判断比率'!B31)</f>
        <v>鮭川村簡易水道事業特別会計</v>
      </c>
      <c r="BH34" s="381"/>
      <c r="BI34" s="381"/>
      <c r="BJ34" s="381"/>
      <c r="BK34" s="381"/>
      <c r="BL34" s="381"/>
      <c r="BM34" s="381"/>
      <c r="BN34" s="381"/>
      <c r="BO34" s="381"/>
      <c r="BP34" s="381"/>
      <c r="BQ34" s="381"/>
      <c r="BR34" s="381"/>
      <c r="BS34" s="381"/>
      <c r="BT34" s="381"/>
      <c r="BU34" s="381"/>
      <c r="BV34" s="175"/>
      <c r="BW34" s="380">
        <f>IF(BY34="","",MAX(C34:D43,U34:V43,AM34:AN43,BE34:BF43)+1)</f>
        <v>7</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鮭川村介護保険特別会計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6</v>
      </c>
      <c r="BF35" s="380"/>
      <c r="BG35" s="381" t="str">
        <f>IF('各会計、関係団体の財政状況及び健全化判断比率'!B32="","",'各会計、関係団体の財政状況及び健全化判断比率'!B32)</f>
        <v>鮭川村農業集落排水事業特別会計</v>
      </c>
      <c r="BH35" s="381"/>
      <c r="BI35" s="381"/>
      <c r="BJ35" s="381"/>
      <c r="BK35" s="381"/>
      <c r="BL35" s="381"/>
      <c r="BM35" s="381"/>
      <c r="BN35" s="381"/>
      <c r="BO35" s="381"/>
      <c r="BP35" s="381"/>
      <c r="BQ35" s="381"/>
      <c r="BR35" s="381"/>
      <c r="BS35" s="381"/>
      <c r="BT35" s="381"/>
      <c r="BU35" s="381"/>
      <c r="BV35" s="175"/>
      <c r="BW35" s="380">
        <f t="shared" ref="BW35:BW43" si="2">IF(BY35="","",BW34+1)</f>
        <v>8</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鮭川村後期高齢者医療特別会計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9</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10</v>
      </c>
      <c r="BX37" s="380"/>
      <c r="BY37" s="381" t="str">
        <f>IF('各会計、関係団体の財政状況及び健全化判断比率'!B71="","",'各会計、関係団体の財政状況及び健全化判断比率'!B71)</f>
        <v>山形県市町村交通災害共済組合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11</v>
      </c>
      <c r="BX38" s="380"/>
      <c r="BY38" s="381" t="str">
        <f>IF('各会計、関係団体の財政状況及び健全化判断比率'!B72="","",'各会計、関係団体の財政状況及び健全化判断比率'!B72)</f>
        <v>最上広域市町村圏事務組合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12</v>
      </c>
      <c r="BX39" s="380"/>
      <c r="BY39" s="381" t="str">
        <f>IF('各会計、関係団体の財政状況及び健全化判断比率'!B73="","",'各会計、関係団体の財政状況及び健全化判断比率'!B73)</f>
        <v>最上地区広域連合（普通会計分）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13</v>
      </c>
      <c r="BX40" s="380"/>
      <c r="BY40" s="381" t="str">
        <f>IF('各会計、関係団体の財政状況及び健全化判断比率'!B74="","",'各会計、関係団体の財政状況及び健全化判断比率'!B74)</f>
        <v>最上地区広域連合（事業会計分）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14</v>
      </c>
      <c r="BX41" s="380"/>
      <c r="BY41" s="381" t="str">
        <f>IF('各会計、関係団体の財政状況及び健全化判断比率'!B75="","",'各会計、関係団体の財政状況及び健全化判断比率'!B75)</f>
        <v>山形県後期高齢者医療広域連合（普通会計分）</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f t="shared" si="2"/>
        <v>15</v>
      </c>
      <c r="BX42" s="380"/>
      <c r="BY42" s="381" t="str">
        <f>IF('各会計、関係団体の財政状況及び健全化判断比率'!B76="","",'各会計、関係団体の財政状況及び健全化判断比率'!B76)</f>
        <v>山形県後期高齢者医療広域連合（事業会計分）</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K2ohf+1ZNl8xqpV4iDiJW6JYVuK5bpXdlw8EKYJixo74YfqdNhM+WlInJ1PmABExKd9kHWqNn67Lpti0k2oc0g==" saltValue="JERYEN4lXTJBmFSCYDNm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362792</v>
      </c>
      <c r="S5" s="690"/>
      <c r="T5" s="690"/>
      <c r="U5" s="690"/>
      <c r="V5" s="690"/>
      <c r="W5" s="690"/>
      <c r="X5" s="690"/>
      <c r="Y5" s="715"/>
      <c r="Z5" s="728">
        <v>7.4</v>
      </c>
      <c r="AA5" s="728"/>
      <c r="AB5" s="728"/>
      <c r="AC5" s="728"/>
      <c r="AD5" s="729">
        <v>362792</v>
      </c>
      <c r="AE5" s="729"/>
      <c r="AF5" s="729"/>
      <c r="AG5" s="729"/>
      <c r="AH5" s="729"/>
      <c r="AI5" s="729"/>
      <c r="AJ5" s="729"/>
      <c r="AK5" s="729"/>
      <c r="AL5" s="716">
        <v>14.4</v>
      </c>
      <c r="AM5" s="698"/>
      <c r="AN5" s="698"/>
      <c r="AO5" s="717"/>
      <c r="AP5" s="692" t="s">
        <v>217</v>
      </c>
      <c r="AQ5" s="693"/>
      <c r="AR5" s="693"/>
      <c r="AS5" s="693"/>
      <c r="AT5" s="693"/>
      <c r="AU5" s="693"/>
      <c r="AV5" s="693"/>
      <c r="AW5" s="693"/>
      <c r="AX5" s="693"/>
      <c r="AY5" s="693"/>
      <c r="AZ5" s="693"/>
      <c r="BA5" s="693"/>
      <c r="BB5" s="693"/>
      <c r="BC5" s="693"/>
      <c r="BD5" s="693"/>
      <c r="BE5" s="693"/>
      <c r="BF5" s="694"/>
      <c r="BG5" s="634">
        <v>361728</v>
      </c>
      <c r="BH5" s="635"/>
      <c r="BI5" s="635"/>
      <c r="BJ5" s="635"/>
      <c r="BK5" s="635"/>
      <c r="BL5" s="635"/>
      <c r="BM5" s="635"/>
      <c r="BN5" s="636"/>
      <c r="BO5" s="672">
        <v>99.7</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37484</v>
      </c>
      <c r="S6" s="635"/>
      <c r="T6" s="635"/>
      <c r="U6" s="635"/>
      <c r="V6" s="635"/>
      <c r="W6" s="635"/>
      <c r="X6" s="635"/>
      <c r="Y6" s="636"/>
      <c r="Z6" s="672">
        <v>0.8</v>
      </c>
      <c r="AA6" s="672"/>
      <c r="AB6" s="672"/>
      <c r="AC6" s="672"/>
      <c r="AD6" s="673">
        <v>37484</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361728</v>
      </c>
      <c r="BH6" s="635"/>
      <c r="BI6" s="635"/>
      <c r="BJ6" s="635"/>
      <c r="BK6" s="635"/>
      <c r="BL6" s="635"/>
      <c r="BM6" s="635"/>
      <c r="BN6" s="636"/>
      <c r="BO6" s="672">
        <v>99.7</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68670</v>
      </c>
      <c r="CS6" s="635"/>
      <c r="CT6" s="635"/>
      <c r="CU6" s="635"/>
      <c r="CV6" s="635"/>
      <c r="CW6" s="635"/>
      <c r="CX6" s="635"/>
      <c r="CY6" s="636"/>
      <c r="CZ6" s="716">
        <v>1.5</v>
      </c>
      <c r="DA6" s="698"/>
      <c r="DB6" s="698"/>
      <c r="DC6" s="718"/>
      <c r="DD6" s="640" t="s">
        <v>122</v>
      </c>
      <c r="DE6" s="635"/>
      <c r="DF6" s="635"/>
      <c r="DG6" s="635"/>
      <c r="DH6" s="635"/>
      <c r="DI6" s="635"/>
      <c r="DJ6" s="635"/>
      <c r="DK6" s="635"/>
      <c r="DL6" s="635"/>
      <c r="DM6" s="635"/>
      <c r="DN6" s="635"/>
      <c r="DO6" s="635"/>
      <c r="DP6" s="636"/>
      <c r="DQ6" s="640">
        <v>68670</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100</v>
      </c>
      <c r="S7" s="635"/>
      <c r="T7" s="635"/>
      <c r="U7" s="635"/>
      <c r="V7" s="635"/>
      <c r="W7" s="635"/>
      <c r="X7" s="635"/>
      <c r="Y7" s="636"/>
      <c r="Z7" s="672">
        <v>0</v>
      </c>
      <c r="AA7" s="672"/>
      <c r="AB7" s="672"/>
      <c r="AC7" s="672"/>
      <c r="AD7" s="673">
        <v>100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161140</v>
      </c>
      <c r="BH7" s="635"/>
      <c r="BI7" s="635"/>
      <c r="BJ7" s="635"/>
      <c r="BK7" s="635"/>
      <c r="BL7" s="635"/>
      <c r="BM7" s="635"/>
      <c r="BN7" s="636"/>
      <c r="BO7" s="672">
        <v>44.4</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1341450</v>
      </c>
      <c r="CS7" s="635"/>
      <c r="CT7" s="635"/>
      <c r="CU7" s="635"/>
      <c r="CV7" s="635"/>
      <c r="CW7" s="635"/>
      <c r="CX7" s="635"/>
      <c r="CY7" s="636"/>
      <c r="CZ7" s="672">
        <v>30</v>
      </c>
      <c r="DA7" s="672"/>
      <c r="DB7" s="672"/>
      <c r="DC7" s="672"/>
      <c r="DD7" s="640">
        <v>104943</v>
      </c>
      <c r="DE7" s="635"/>
      <c r="DF7" s="635"/>
      <c r="DG7" s="635"/>
      <c r="DH7" s="635"/>
      <c r="DI7" s="635"/>
      <c r="DJ7" s="635"/>
      <c r="DK7" s="635"/>
      <c r="DL7" s="635"/>
      <c r="DM7" s="635"/>
      <c r="DN7" s="635"/>
      <c r="DO7" s="635"/>
      <c r="DP7" s="636"/>
      <c r="DQ7" s="640">
        <v>1071236</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1233</v>
      </c>
      <c r="S8" s="635"/>
      <c r="T8" s="635"/>
      <c r="U8" s="635"/>
      <c r="V8" s="635"/>
      <c r="W8" s="635"/>
      <c r="X8" s="635"/>
      <c r="Y8" s="636"/>
      <c r="Z8" s="672">
        <v>0</v>
      </c>
      <c r="AA8" s="672"/>
      <c r="AB8" s="672"/>
      <c r="AC8" s="672"/>
      <c r="AD8" s="673">
        <v>1233</v>
      </c>
      <c r="AE8" s="673"/>
      <c r="AF8" s="673"/>
      <c r="AG8" s="673"/>
      <c r="AH8" s="673"/>
      <c r="AI8" s="673"/>
      <c r="AJ8" s="673"/>
      <c r="AK8" s="673"/>
      <c r="AL8" s="637">
        <v>0</v>
      </c>
      <c r="AM8" s="638"/>
      <c r="AN8" s="638"/>
      <c r="AO8" s="674"/>
      <c r="AP8" s="631" t="s">
        <v>228</v>
      </c>
      <c r="AQ8" s="632"/>
      <c r="AR8" s="632"/>
      <c r="AS8" s="632"/>
      <c r="AT8" s="632"/>
      <c r="AU8" s="632"/>
      <c r="AV8" s="632"/>
      <c r="AW8" s="632"/>
      <c r="AX8" s="632"/>
      <c r="AY8" s="632"/>
      <c r="AZ8" s="632"/>
      <c r="BA8" s="632"/>
      <c r="BB8" s="632"/>
      <c r="BC8" s="632"/>
      <c r="BD8" s="632"/>
      <c r="BE8" s="632"/>
      <c r="BF8" s="633"/>
      <c r="BG8" s="634">
        <v>6578</v>
      </c>
      <c r="BH8" s="635"/>
      <c r="BI8" s="635"/>
      <c r="BJ8" s="635"/>
      <c r="BK8" s="635"/>
      <c r="BL8" s="635"/>
      <c r="BM8" s="635"/>
      <c r="BN8" s="636"/>
      <c r="BO8" s="672">
        <v>1.8</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755029</v>
      </c>
      <c r="CS8" s="635"/>
      <c r="CT8" s="635"/>
      <c r="CU8" s="635"/>
      <c r="CV8" s="635"/>
      <c r="CW8" s="635"/>
      <c r="CX8" s="635"/>
      <c r="CY8" s="636"/>
      <c r="CZ8" s="672">
        <v>16.899999999999999</v>
      </c>
      <c r="DA8" s="672"/>
      <c r="DB8" s="672"/>
      <c r="DC8" s="672"/>
      <c r="DD8" s="640">
        <v>14532</v>
      </c>
      <c r="DE8" s="635"/>
      <c r="DF8" s="635"/>
      <c r="DG8" s="635"/>
      <c r="DH8" s="635"/>
      <c r="DI8" s="635"/>
      <c r="DJ8" s="635"/>
      <c r="DK8" s="635"/>
      <c r="DL8" s="635"/>
      <c r="DM8" s="635"/>
      <c r="DN8" s="635"/>
      <c r="DO8" s="635"/>
      <c r="DP8" s="636"/>
      <c r="DQ8" s="640">
        <v>519144</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1482</v>
      </c>
      <c r="S9" s="635"/>
      <c r="T9" s="635"/>
      <c r="U9" s="635"/>
      <c r="V9" s="635"/>
      <c r="W9" s="635"/>
      <c r="X9" s="635"/>
      <c r="Y9" s="636"/>
      <c r="Z9" s="672">
        <v>0</v>
      </c>
      <c r="AA9" s="672"/>
      <c r="AB9" s="672"/>
      <c r="AC9" s="672"/>
      <c r="AD9" s="673">
        <v>1482</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135035</v>
      </c>
      <c r="BH9" s="635"/>
      <c r="BI9" s="635"/>
      <c r="BJ9" s="635"/>
      <c r="BK9" s="635"/>
      <c r="BL9" s="635"/>
      <c r="BM9" s="635"/>
      <c r="BN9" s="636"/>
      <c r="BO9" s="672">
        <v>37.200000000000003</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282017</v>
      </c>
      <c r="CS9" s="635"/>
      <c r="CT9" s="635"/>
      <c r="CU9" s="635"/>
      <c r="CV9" s="635"/>
      <c r="CW9" s="635"/>
      <c r="CX9" s="635"/>
      <c r="CY9" s="636"/>
      <c r="CZ9" s="672">
        <v>6.3</v>
      </c>
      <c r="DA9" s="672"/>
      <c r="DB9" s="672"/>
      <c r="DC9" s="672"/>
      <c r="DD9" s="640">
        <v>4386</v>
      </c>
      <c r="DE9" s="635"/>
      <c r="DF9" s="635"/>
      <c r="DG9" s="635"/>
      <c r="DH9" s="635"/>
      <c r="DI9" s="635"/>
      <c r="DJ9" s="635"/>
      <c r="DK9" s="635"/>
      <c r="DL9" s="635"/>
      <c r="DM9" s="635"/>
      <c r="DN9" s="635"/>
      <c r="DO9" s="635"/>
      <c r="DP9" s="636"/>
      <c r="DQ9" s="640">
        <v>239663</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5700</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6946</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946</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94251</v>
      </c>
      <c r="S11" s="635"/>
      <c r="T11" s="635"/>
      <c r="U11" s="635"/>
      <c r="V11" s="635"/>
      <c r="W11" s="635"/>
      <c r="X11" s="635"/>
      <c r="Y11" s="636"/>
      <c r="Z11" s="637">
        <v>1.9</v>
      </c>
      <c r="AA11" s="638"/>
      <c r="AB11" s="638"/>
      <c r="AC11" s="639"/>
      <c r="AD11" s="640">
        <v>94251</v>
      </c>
      <c r="AE11" s="635"/>
      <c r="AF11" s="635"/>
      <c r="AG11" s="635"/>
      <c r="AH11" s="635"/>
      <c r="AI11" s="635"/>
      <c r="AJ11" s="635"/>
      <c r="AK11" s="636"/>
      <c r="AL11" s="637">
        <v>3.7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13827</v>
      </c>
      <c r="BH11" s="635"/>
      <c r="BI11" s="635"/>
      <c r="BJ11" s="635"/>
      <c r="BK11" s="635"/>
      <c r="BL11" s="635"/>
      <c r="BM11" s="635"/>
      <c r="BN11" s="636"/>
      <c r="BO11" s="672">
        <v>3.8</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433993</v>
      </c>
      <c r="CS11" s="635"/>
      <c r="CT11" s="635"/>
      <c r="CU11" s="635"/>
      <c r="CV11" s="635"/>
      <c r="CW11" s="635"/>
      <c r="CX11" s="635"/>
      <c r="CY11" s="636"/>
      <c r="CZ11" s="672">
        <v>9.6999999999999993</v>
      </c>
      <c r="DA11" s="672"/>
      <c r="DB11" s="672"/>
      <c r="DC11" s="672"/>
      <c r="DD11" s="640">
        <v>81348</v>
      </c>
      <c r="DE11" s="635"/>
      <c r="DF11" s="635"/>
      <c r="DG11" s="635"/>
      <c r="DH11" s="635"/>
      <c r="DI11" s="635"/>
      <c r="DJ11" s="635"/>
      <c r="DK11" s="635"/>
      <c r="DL11" s="635"/>
      <c r="DM11" s="635"/>
      <c r="DN11" s="635"/>
      <c r="DO11" s="635"/>
      <c r="DP11" s="636"/>
      <c r="DQ11" s="640">
        <v>228287</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175071</v>
      </c>
      <c r="BH12" s="635"/>
      <c r="BI12" s="635"/>
      <c r="BJ12" s="635"/>
      <c r="BK12" s="635"/>
      <c r="BL12" s="635"/>
      <c r="BM12" s="635"/>
      <c r="BN12" s="636"/>
      <c r="BO12" s="672">
        <v>48.3</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90858</v>
      </c>
      <c r="CS12" s="635"/>
      <c r="CT12" s="635"/>
      <c r="CU12" s="635"/>
      <c r="CV12" s="635"/>
      <c r="CW12" s="635"/>
      <c r="CX12" s="635"/>
      <c r="CY12" s="636"/>
      <c r="CZ12" s="672">
        <v>2</v>
      </c>
      <c r="DA12" s="672"/>
      <c r="DB12" s="672"/>
      <c r="DC12" s="672"/>
      <c r="DD12" s="640">
        <v>10649</v>
      </c>
      <c r="DE12" s="635"/>
      <c r="DF12" s="635"/>
      <c r="DG12" s="635"/>
      <c r="DH12" s="635"/>
      <c r="DI12" s="635"/>
      <c r="DJ12" s="635"/>
      <c r="DK12" s="635"/>
      <c r="DL12" s="635"/>
      <c r="DM12" s="635"/>
      <c r="DN12" s="635"/>
      <c r="DO12" s="635"/>
      <c r="DP12" s="636"/>
      <c r="DQ12" s="640">
        <v>81396</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165842</v>
      </c>
      <c r="BH13" s="635"/>
      <c r="BI13" s="635"/>
      <c r="BJ13" s="635"/>
      <c r="BK13" s="635"/>
      <c r="BL13" s="635"/>
      <c r="BM13" s="635"/>
      <c r="BN13" s="636"/>
      <c r="BO13" s="672">
        <v>45.7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489194</v>
      </c>
      <c r="CS13" s="635"/>
      <c r="CT13" s="635"/>
      <c r="CU13" s="635"/>
      <c r="CV13" s="635"/>
      <c r="CW13" s="635"/>
      <c r="CX13" s="635"/>
      <c r="CY13" s="636"/>
      <c r="CZ13" s="672">
        <v>10.9</v>
      </c>
      <c r="DA13" s="672"/>
      <c r="DB13" s="672"/>
      <c r="DC13" s="672"/>
      <c r="DD13" s="640">
        <v>345809</v>
      </c>
      <c r="DE13" s="635"/>
      <c r="DF13" s="635"/>
      <c r="DG13" s="635"/>
      <c r="DH13" s="635"/>
      <c r="DI13" s="635"/>
      <c r="DJ13" s="635"/>
      <c r="DK13" s="635"/>
      <c r="DL13" s="635"/>
      <c r="DM13" s="635"/>
      <c r="DN13" s="635"/>
      <c r="DO13" s="635"/>
      <c r="DP13" s="636"/>
      <c r="DQ13" s="640">
        <v>227639</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272</v>
      </c>
      <c r="S14" s="635"/>
      <c r="T14" s="635"/>
      <c r="U14" s="635"/>
      <c r="V14" s="635"/>
      <c r="W14" s="635"/>
      <c r="X14" s="635"/>
      <c r="Y14" s="636"/>
      <c r="Z14" s="672">
        <v>0</v>
      </c>
      <c r="AA14" s="672"/>
      <c r="AB14" s="672"/>
      <c r="AC14" s="672"/>
      <c r="AD14" s="673">
        <v>272</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17969</v>
      </c>
      <c r="BH14" s="635"/>
      <c r="BI14" s="635"/>
      <c r="BJ14" s="635"/>
      <c r="BK14" s="635"/>
      <c r="BL14" s="635"/>
      <c r="BM14" s="635"/>
      <c r="BN14" s="636"/>
      <c r="BO14" s="672">
        <v>5</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167961</v>
      </c>
      <c r="CS14" s="635"/>
      <c r="CT14" s="635"/>
      <c r="CU14" s="635"/>
      <c r="CV14" s="635"/>
      <c r="CW14" s="635"/>
      <c r="CX14" s="635"/>
      <c r="CY14" s="636"/>
      <c r="CZ14" s="672">
        <v>3.8</v>
      </c>
      <c r="DA14" s="672"/>
      <c r="DB14" s="672"/>
      <c r="DC14" s="672"/>
      <c r="DD14" s="640">
        <v>58778</v>
      </c>
      <c r="DE14" s="635"/>
      <c r="DF14" s="635"/>
      <c r="DG14" s="635"/>
      <c r="DH14" s="635"/>
      <c r="DI14" s="635"/>
      <c r="DJ14" s="635"/>
      <c r="DK14" s="635"/>
      <c r="DL14" s="635"/>
      <c r="DM14" s="635"/>
      <c r="DN14" s="635"/>
      <c r="DO14" s="635"/>
      <c r="DP14" s="636"/>
      <c r="DQ14" s="640">
        <v>166461</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7548</v>
      </c>
      <c r="BH15" s="635"/>
      <c r="BI15" s="635"/>
      <c r="BJ15" s="635"/>
      <c r="BK15" s="635"/>
      <c r="BL15" s="635"/>
      <c r="BM15" s="635"/>
      <c r="BN15" s="636"/>
      <c r="BO15" s="672">
        <v>2.1</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486480</v>
      </c>
      <c r="CS15" s="635"/>
      <c r="CT15" s="635"/>
      <c r="CU15" s="635"/>
      <c r="CV15" s="635"/>
      <c r="CW15" s="635"/>
      <c r="CX15" s="635"/>
      <c r="CY15" s="636"/>
      <c r="CZ15" s="672">
        <v>10.9</v>
      </c>
      <c r="DA15" s="672"/>
      <c r="DB15" s="672"/>
      <c r="DC15" s="672"/>
      <c r="DD15" s="640">
        <v>154056</v>
      </c>
      <c r="DE15" s="635"/>
      <c r="DF15" s="635"/>
      <c r="DG15" s="635"/>
      <c r="DH15" s="635"/>
      <c r="DI15" s="635"/>
      <c r="DJ15" s="635"/>
      <c r="DK15" s="635"/>
      <c r="DL15" s="635"/>
      <c r="DM15" s="635"/>
      <c r="DN15" s="635"/>
      <c r="DO15" s="635"/>
      <c r="DP15" s="636"/>
      <c r="DQ15" s="640">
        <v>290760</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3608</v>
      </c>
      <c r="S16" s="635"/>
      <c r="T16" s="635"/>
      <c r="U16" s="635"/>
      <c r="V16" s="635"/>
      <c r="W16" s="635"/>
      <c r="X16" s="635"/>
      <c r="Y16" s="636"/>
      <c r="Z16" s="672">
        <v>0.1</v>
      </c>
      <c r="AA16" s="672"/>
      <c r="AB16" s="672"/>
      <c r="AC16" s="672"/>
      <c r="AD16" s="673">
        <v>3608</v>
      </c>
      <c r="AE16" s="673"/>
      <c r="AF16" s="673"/>
      <c r="AG16" s="673"/>
      <c r="AH16" s="673"/>
      <c r="AI16" s="673"/>
      <c r="AJ16" s="673"/>
      <c r="AK16" s="673"/>
      <c r="AL16" s="637">
        <v>0.1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5372</v>
      </c>
      <c r="S17" s="635"/>
      <c r="T17" s="635"/>
      <c r="U17" s="635"/>
      <c r="V17" s="635"/>
      <c r="W17" s="635"/>
      <c r="X17" s="635"/>
      <c r="Y17" s="636"/>
      <c r="Z17" s="672">
        <v>0.1</v>
      </c>
      <c r="AA17" s="672"/>
      <c r="AB17" s="672"/>
      <c r="AC17" s="672"/>
      <c r="AD17" s="673">
        <v>5372</v>
      </c>
      <c r="AE17" s="673"/>
      <c r="AF17" s="673"/>
      <c r="AG17" s="673"/>
      <c r="AH17" s="673"/>
      <c r="AI17" s="673"/>
      <c r="AJ17" s="673"/>
      <c r="AK17" s="673"/>
      <c r="AL17" s="637">
        <v>0.2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355047</v>
      </c>
      <c r="CS17" s="635"/>
      <c r="CT17" s="635"/>
      <c r="CU17" s="635"/>
      <c r="CV17" s="635"/>
      <c r="CW17" s="635"/>
      <c r="CX17" s="635"/>
      <c r="CY17" s="636"/>
      <c r="CZ17" s="672">
        <v>7.9</v>
      </c>
      <c r="DA17" s="672"/>
      <c r="DB17" s="672"/>
      <c r="DC17" s="672"/>
      <c r="DD17" s="640" t="s">
        <v>122</v>
      </c>
      <c r="DE17" s="635"/>
      <c r="DF17" s="635"/>
      <c r="DG17" s="635"/>
      <c r="DH17" s="635"/>
      <c r="DI17" s="635"/>
      <c r="DJ17" s="635"/>
      <c r="DK17" s="635"/>
      <c r="DL17" s="635"/>
      <c r="DM17" s="635"/>
      <c r="DN17" s="635"/>
      <c r="DO17" s="635"/>
      <c r="DP17" s="636"/>
      <c r="DQ17" s="640">
        <v>355047</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1280</v>
      </c>
      <c r="S18" s="635"/>
      <c r="T18" s="635"/>
      <c r="U18" s="635"/>
      <c r="V18" s="635"/>
      <c r="W18" s="635"/>
      <c r="X18" s="635"/>
      <c r="Y18" s="636"/>
      <c r="Z18" s="672">
        <v>0</v>
      </c>
      <c r="AA18" s="672"/>
      <c r="AB18" s="672"/>
      <c r="AC18" s="672"/>
      <c r="AD18" s="673">
        <v>1280</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1280</v>
      </c>
      <c r="S19" s="635"/>
      <c r="T19" s="635"/>
      <c r="U19" s="635"/>
      <c r="V19" s="635"/>
      <c r="W19" s="635"/>
      <c r="X19" s="635"/>
      <c r="Y19" s="636"/>
      <c r="Z19" s="672">
        <v>0</v>
      </c>
      <c r="AA19" s="672"/>
      <c r="AB19" s="672"/>
      <c r="AC19" s="672"/>
      <c r="AD19" s="673">
        <v>1280</v>
      </c>
      <c r="AE19" s="673"/>
      <c r="AF19" s="673"/>
      <c r="AG19" s="673"/>
      <c r="AH19" s="673"/>
      <c r="AI19" s="673"/>
      <c r="AJ19" s="673"/>
      <c r="AK19" s="673"/>
      <c r="AL19" s="637">
        <v>0.1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1064</v>
      </c>
      <c r="BH19" s="635"/>
      <c r="BI19" s="635"/>
      <c r="BJ19" s="635"/>
      <c r="BK19" s="635"/>
      <c r="BL19" s="635"/>
      <c r="BM19" s="635"/>
      <c r="BN19" s="636"/>
      <c r="BO19" s="672">
        <v>0.3</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1064</v>
      </c>
      <c r="BH20" s="635"/>
      <c r="BI20" s="635"/>
      <c r="BJ20" s="635"/>
      <c r="BK20" s="635"/>
      <c r="BL20" s="635"/>
      <c r="BM20" s="635"/>
      <c r="BN20" s="636"/>
      <c r="BO20" s="672">
        <v>0.3</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4477645</v>
      </c>
      <c r="CS20" s="635"/>
      <c r="CT20" s="635"/>
      <c r="CU20" s="635"/>
      <c r="CV20" s="635"/>
      <c r="CW20" s="635"/>
      <c r="CX20" s="635"/>
      <c r="CY20" s="636"/>
      <c r="CZ20" s="672">
        <v>100</v>
      </c>
      <c r="DA20" s="672"/>
      <c r="DB20" s="672"/>
      <c r="DC20" s="672"/>
      <c r="DD20" s="640">
        <v>774501</v>
      </c>
      <c r="DE20" s="635"/>
      <c r="DF20" s="635"/>
      <c r="DG20" s="635"/>
      <c r="DH20" s="635"/>
      <c r="DI20" s="635"/>
      <c r="DJ20" s="635"/>
      <c r="DK20" s="635"/>
      <c r="DL20" s="635"/>
      <c r="DM20" s="635"/>
      <c r="DN20" s="635"/>
      <c r="DO20" s="635"/>
      <c r="DP20" s="636"/>
      <c r="DQ20" s="640">
        <v>3249249</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2267625</v>
      </c>
      <c r="S21" s="635"/>
      <c r="T21" s="635"/>
      <c r="U21" s="635"/>
      <c r="V21" s="635"/>
      <c r="W21" s="635"/>
      <c r="X21" s="635"/>
      <c r="Y21" s="636"/>
      <c r="Z21" s="672">
        <v>46.3</v>
      </c>
      <c r="AA21" s="672"/>
      <c r="AB21" s="672"/>
      <c r="AC21" s="672"/>
      <c r="AD21" s="673">
        <v>2003349</v>
      </c>
      <c r="AE21" s="673"/>
      <c r="AF21" s="673"/>
      <c r="AG21" s="673"/>
      <c r="AH21" s="673"/>
      <c r="AI21" s="673"/>
      <c r="AJ21" s="673"/>
      <c r="AK21" s="673"/>
      <c r="AL21" s="637">
        <v>79.7</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1064</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2003349</v>
      </c>
      <c r="S22" s="635"/>
      <c r="T22" s="635"/>
      <c r="U22" s="635"/>
      <c r="V22" s="635"/>
      <c r="W22" s="635"/>
      <c r="X22" s="635"/>
      <c r="Y22" s="636"/>
      <c r="Z22" s="672">
        <v>40.9</v>
      </c>
      <c r="AA22" s="672"/>
      <c r="AB22" s="672"/>
      <c r="AC22" s="672"/>
      <c r="AD22" s="673">
        <v>2003349</v>
      </c>
      <c r="AE22" s="673"/>
      <c r="AF22" s="673"/>
      <c r="AG22" s="673"/>
      <c r="AH22" s="673"/>
      <c r="AI22" s="673"/>
      <c r="AJ22" s="673"/>
      <c r="AK22" s="673"/>
      <c r="AL22" s="637">
        <v>79.7</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264276</v>
      </c>
      <c r="S23" s="635"/>
      <c r="T23" s="635"/>
      <c r="U23" s="635"/>
      <c r="V23" s="635"/>
      <c r="W23" s="635"/>
      <c r="X23" s="635"/>
      <c r="Y23" s="636"/>
      <c r="Z23" s="672">
        <v>5.4</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1426535</v>
      </c>
      <c r="CS24" s="690"/>
      <c r="CT24" s="690"/>
      <c r="CU24" s="690"/>
      <c r="CV24" s="690"/>
      <c r="CW24" s="690"/>
      <c r="CX24" s="690"/>
      <c r="CY24" s="715"/>
      <c r="CZ24" s="716">
        <v>31.9</v>
      </c>
      <c r="DA24" s="698"/>
      <c r="DB24" s="698"/>
      <c r="DC24" s="718"/>
      <c r="DD24" s="714">
        <v>1169545</v>
      </c>
      <c r="DE24" s="690"/>
      <c r="DF24" s="690"/>
      <c r="DG24" s="690"/>
      <c r="DH24" s="690"/>
      <c r="DI24" s="690"/>
      <c r="DJ24" s="690"/>
      <c r="DK24" s="715"/>
      <c r="DL24" s="714">
        <v>1109362</v>
      </c>
      <c r="DM24" s="690"/>
      <c r="DN24" s="690"/>
      <c r="DO24" s="690"/>
      <c r="DP24" s="690"/>
      <c r="DQ24" s="690"/>
      <c r="DR24" s="690"/>
      <c r="DS24" s="690"/>
      <c r="DT24" s="690"/>
      <c r="DU24" s="690"/>
      <c r="DV24" s="715"/>
      <c r="DW24" s="716">
        <v>44</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2775499</v>
      </c>
      <c r="S25" s="635"/>
      <c r="T25" s="635"/>
      <c r="U25" s="635"/>
      <c r="V25" s="635"/>
      <c r="W25" s="635"/>
      <c r="X25" s="635"/>
      <c r="Y25" s="636"/>
      <c r="Z25" s="672">
        <v>56.6</v>
      </c>
      <c r="AA25" s="672"/>
      <c r="AB25" s="672"/>
      <c r="AC25" s="672"/>
      <c r="AD25" s="673">
        <v>2511223</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790970</v>
      </c>
      <c r="CS25" s="647"/>
      <c r="CT25" s="647"/>
      <c r="CU25" s="647"/>
      <c r="CV25" s="647"/>
      <c r="CW25" s="647"/>
      <c r="CX25" s="647"/>
      <c r="CY25" s="648"/>
      <c r="CZ25" s="637">
        <v>17.7</v>
      </c>
      <c r="DA25" s="649"/>
      <c r="DB25" s="649"/>
      <c r="DC25" s="650"/>
      <c r="DD25" s="640">
        <v>705540</v>
      </c>
      <c r="DE25" s="647"/>
      <c r="DF25" s="647"/>
      <c r="DG25" s="647"/>
      <c r="DH25" s="647"/>
      <c r="DI25" s="647"/>
      <c r="DJ25" s="647"/>
      <c r="DK25" s="648"/>
      <c r="DL25" s="640">
        <v>700762</v>
      </c>
      <c r="DM25" s="647"/>
      <c r="DN25" s="647"/>
      <c r="DO25" s="647"/>
      <c r="DP25" s="647"/>
      <c r="DQ25" s="647"/>
      <c r="DR25" s="647"/>
      <c r="DS25" s="647"/>
      <c r="DT25" s="647"/>
      <c r="DU25" s="647"/>
      <c r="DV25" s="648"/>
      <c r="DW25" s="637">
        <v>27.8</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607</v>
      </c>
      <c r="S26" s="635"/>
      <c r="T26" s="635"/>
      <c r="U26" s="635"/>
      <c r="V26" s="635"/>
      <c r="W26" s="635"/>
      <c r="X26" s="635"/>
      <c r="Y26" s="636"/>
      <c r="Z26" s="672">
        <v>0</v>
      </c>
      <c r="AA26" s="672"/>
      <c r="AB26" s="672"/>
      <c r="AC26" s="672"/>
      <c r="AD26" s="673">
        <v>607</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390774</v>
      </c>
      <c r="CS26" s="635"/>
      <c r="CT26" s="635"/>
      <c r="CU26" s="635"/>
      <c r="CV26" s="635"/>
      <c r="CW26" s="635"/>
      <c r="CX26" s="635"/>
      <c r="CY26" s="636"/>
      <c r="CZ26" s="637">
        <v>8.6999999999999993</v>
      </c>
      <c r="DA26" s="649"/>
      <c r="DB26" s="649"/>
      <c r="DC26" s="650"/>
      <c r="DD26" s="640">
        <v>381103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4426</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362792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280518</v>
      </c>
      <c r="CS27" s="647"/>
      <c r="CT27" s="647"/>
      <c r="CU27" s="647"/>
      <c r="CV27" s="647"/>
      <c r="CW27" s="647"/>
      <c r="CX27" s="647"/>
      <c r="CY27" s="648"/>
      <c r="CZ27" s="637">
        <v>6.3</v>
      </c>
      <c r="DA27" s="649"/>
      <c r="DB27" s="649"/>
      <c r="DC27" s="650"/>
      <c r="DD27" s="640">
        <v>108958</v>
      </c>
      <c r="DE27" s="647"/>
      <c r="DF27" s="647"/>
      <c r="DG27" s="647"/>
      <c r="DH27" s="647"/>
      <c r="DI27" s="647"/>
      <c r="DJ27" s="647"/>
      <c r="DK27" s="648"/>
      <c r="DL27" s="640">
        <v>53553</v>
      </c>
      <c r="DM27" s="647"/>
      <c r="DN27" s="647"/>
      <c r="DO27" s="647"/>
      <c r="DP27" s="647"/>
      <c r="DQ27" s="647"/>
      <c r="DR27" s="647"/>
      <c r="DS27" s="647"/>
      <c r="DT27" s="647"/>
      <c r="DU27" s="647"/>
      <c r="DV27" s="648"/>
      <c r="DW27" s="637">
        <v>2.1</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18436</v>
      </c>
      <c r="S28" s="635"/>
      <c r="T28" s="635"/>
      <c r="U28" s="635"/>
      <c r="V28" s="635"/>
      <c r="W28" s="635"/>
      <c r="X28" s="635"/>
      <c r="Y28" s="636"/>
      <c r="Z28" s="672">
        <v>0.4</v>
      </c>
      <c r="AA28" s="672"/>
      <c r="AB28" s="672"/>
      <c r="AC28" s="672"/>
      <c r="AD28" s="673">
        <v>752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355047</v>
      </c>
      <c r="CS28" s="635"/>
      <c r="CT28" s="635"/>
      <c r="CU28" s="635"/>
      <c r="CV28" s="635"/>
      <c r="CW28" s="635"/>
      <c r="CX28" s="635"/>
      <c r="CY28" s="636"/>
      <c r="CZ28" s="637">
        <v>7.9</v>
      </c>
      <c r="DA28" s="649"/>
      <c r="DB28" s="649"/>
      <c r="DC28" s="650"/>
      <c r="DD28" s="640">
        <v>355047</v>
      </c>
      <c r="DE28" s="635"/>
      <c r="DF28" s="635"/>
      <c r="DG28" s="635"/>
      <c r="DH28" s="635"/>
      <c r="DI28" s="635"/>
      <c r="DJ28" s="635"/>
      <c r="DK28" s="636"/>
      <c r="DL28" s="640">
        <v>355047</v>
      </c>
      <c r="DM28" s="635"/>
      <c r="DN28" s="635"/>
      <c r="DO28" s="635"/>
      <c r="DP28" s="635"/>
      <c r="DQ28" s="635"/>
      <c r="DR28" s="635"/>
      <c r="DS28" s="635"/>
      <c r="DT28" s="635"/>
      <c r="DU28" s="635"/>
      <c r="DV28" s="636"/>
      <c r="DW28" s="637">
        <v>14.1</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9338</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355047</v>
      </c>
      <c r="CS29" s="647"/>
      <c r="CT29" s="647"/>
      <c r="CU29" s="647"/>
      <c r="CV29" s="647"/>
      <c r="CW29" s="647"/>
      <c r="CX29" s="647"/>
      <c r="CY29" s="648"/>
      <c r="CZ29" s="637">
        <v>7.9</v>
      </c>
      <c r="DA29" s="649"/>
      <c r="DB29" s="649"/>
      <c r="DC29" s="650"/>
      <c r="DD29" s="640">
        <v>355047</v>
      </c>
      <c r="DE29" s="647"/>
      <c r="DF29" s="647"/>
      <c r="DG29" s="647"/>
      <c r="DH29" s="647"/>
      <c r="DI29" s="647"/>
      <c r="DJ29" s="647"/>
      <c r="DK29" s="648"/>
      <c r="DL29" s="640">
        <v>355047</v>
      </c>
      <c r="DM29" s="647"/>
      <c r="DN29" s="647"/>
      <c r="DO29" s="647"/>
      <c r="DP29" s="647"/>
      <c r="DQ29" s="647"/>
      <c r="DR29" s="647"/>
      <c r="DS29" s="647"/>
      <c r="DT29" s="647"/>
      <c r="DU29" s="647"/>
      <c r="DV29" s="648"/>
      <c r="DW29" s="637">
        <v>14.1</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415092</v>
      </c>
      <c r="S30" s="635"/>
      <c r="T30" s="635"/>
      <c r="U30" s="635"/>
      <c r="V30" s="635"/>
      <c r="W30" s="635"/>
      <c r="X30" s="635"/>
      <c r="Y30" s="636"/>
      <c r="Z30" s="672">
        <v>8.5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347896</v>
      </c>
      <c r="CS30" s="635"/>
      <c r="CT30" s="635"/>
      <c r="CU30" s="635"/>
      <c r="CV30" s="635"/>
      <c r="CW30" s="635"/>
      <c r="CX30" s="635"/>
      <c r="CY30" s="636"/>
      <c r="CZ30" s="637">
        <v>7.8</v>
      </c>
      <c r="DA30" s="649"/>
      <c r="DB30" s="649"/>
      <c r="DC30" s="650"/>
      <c r="DD30" s="640">
        <v>347896</v>
      </c>
      <c r="DE30" s="635"/>
      <c r="DF30" s="635"/>
      <c r="DG30" s="635"/>
      <c r="DH30" s="635"/>
      <c r="DI30" s="635"/>
      <c r="DJ30" s="635"/>
      <c r="DK30" s="636"/>
      <c r="DL30" s="640">
        <v>347896</v>
      </c>
      <c r="DM30" s="635"/>
      <c r="DN30" s="635"/>
      <c r="DO30" s="635"/>
      <c r="DP30" s="635"/>
      <c r="DQ30" s="635"/>
      <c r="DR30" s="635"/>
      <c r="DS30" s="635"/>
      <c r="DT30" s="635"/>
      <c r="DU30" s="635"/>
      <c r="DV30" s="636"/>
      <c r="DW30" s="637">
        <v>13.8</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12"/>
      <c r="AV31" s="212"/>
      <c r="AW31" s="212"/>
      <c r="AX31" s="692" t="s">
        <v>178</v>
      </c>
      <c r="AY31" s="693"/>
      <c r="AZ31" s="693"/>
      <c r="BA31" s="693"/>
      <c r="BB31" s="693"/>
      <c r="BC31" s="693"/>
      <c r="BD31" s="693"/>
      <c r="BE31" s="693"/>
      <c r="BF31" s="694"/>
      <c r="BG31" s="696">
        <v>98.5</v>
      </c>
      <c r="BH31" s="697"/>
      <c r="BI31" s="697"/>
      <c r="BJ31" s="697"/>
      <c r="BK31" s="697"/>
      <c r="BL31" s="697"/>
      <c r="BM31" s="698">
        <v>92.7</v>
      </c>
      <c r="BN31" s="697"/>
      <c r="BO31" s="697"/>
      <c r="BP31" s="697"/>
      <c r="BQ31" s="699"/>
      <c r="BR31" s="696">
        <v>98.9</v>
      </c>
      <c r="BS31" s="697"/>
      <c r="BT31" s="697"/>
      <c r="BU31" s="697"/>
      <c r="BV31" s="697"/>
      <c r="BW31" s="697"/>
      <c r="BX31" s="698">
        <v>93</v>
      </c>
      <c r="BY31" s="697"/>
      <c r="BZ31" s="697"/>
      <c r="CA31" s="697"/>
      <c r="CB31" s="699"/>
      <c r="CD31" s="655"/>
      <c r="CE31" s="656"/>
      <c r="CF31" s="631" t="s">
        <v>301</v>
      </c>
      <c r="CG31" s="632"/>
      <c r="CH31" s="632"/>
      <c r="CI31" s="632"/>
      <c r="CJ31" s="632"/>
      <c r="CK31" s="632"/>
      <c r="CL31" s="632"/>
      <c r="CM31" s="632"/>
      <c r="CN31" s="632"/>
      <c r="CO31" s="632"/>
      <c r="CP31" s="632"/>
      <c r="CQ31" s="633"/>
      <c r="CR31" s="634">
        <v>7151</v>
      </c>
      <c r="CS31" s="647"/>
      <c r="CT31" s="647"/>
      <c r="CU31" s="647"/>
      <c r="CV31" s="647"/>
      <c r="CW31" s="647"/>
      <c r="CX31" s="647"/>
      <c r="CY31" s="648"/>
      <c r="CZ31" s="637">
        <v>0.2</v>
      </c>
      <c r="DA31" s="649"/>
      <c r="DB31" s="649"/>
      <c r="DC31" s="650"/>
      <c r="DD31" s="640">
        <v>7151</v>
      </c>
      <c r="DE31" s="647"/>
      <c r="DF31" s="647"/>
      <c r="DG31" s="647"/>
      <c r="DH31" s="647"/>
      <c r="DI31" s="647"/>
      <c r="DJ31" s="647"/>
      <c r="DK31" s="648"/>
      <c r="DL31" s="640">
        <v>7151</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300920</v>
      </c>
      <c r="S32" s="635"/>
      <c r="T32" s="635"/>
      <c r="U32" s="635"/>
      <c r="V32" s="635"/>
      <c r="W32" s="635"/>
      <c r="X32" s="635"/>
      <c r="Y32" s="636"/>
      <c r="Z32" s="672">
        <v>6.1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303</v>
      </c>
      <c r="AX32" s="631" t="s">
        <v>304</v>
      </c>
      <c r="AY32" s="632"/>
      <c r="AZ32" s="632"/>
      <c r="BA32" s="632"/>
      <c r="BB32" s="632"/>
      <c r="BC32" s="632"/>
      <c r="BD32" s="632"/>
      <c r="BE32" s="632"/>
      <c r="BF32" s="633"/>
      <c r="BG32" s="700">
        <v>99.5</v>
      </c>
      <c r="BH32" s="647"/>
      <c r="BI32" s="647"/>
      <c r="BJ32" s="647"/>
      <c r="BK32" s="647"/>
      <c r="BL32" s="647"/>
      <c r="BM32" s="638">
        <v>98.1</v>
      </c>
      <c r="BN32" s="647"/>
      <c r="BO32" s="647"/>
      <c r="BP32" s="647"/>
      <c r="BQ32" s="670"/>
      <c r="BR32" s="700">
        <v>99.4</v>
      </c>
      <c r="BS32" s="647"/>
      <c r="BT32" s="647"/>
      <c r="BU32" s="647"/>
      <c r="BV32" s="647"/>
      <c r="BW32" s="647"/>
      <c r="BX32" s="638">
        <v>98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10500</v>
      </c>
      <c r="S33" s="635"/>
      <c r="T33" s="635"/>
      <c r="U33" s="635"/>
      <c r="V33" s="635"/>
      <c r="W33" s="635"/>
      <c r="X33" s="635"/>
      <c r="Y33" s="636"/>
      <c r="Z33" s="672">
        <v>0.2</v>
      </c>
      <c r="AA33" s="672"/>
      <c r="AB33" s="672"/>
      <c r="AC33" s="672"/>
      <c r="AD33" s="673">
        <v>764</v>
      </c>
      <c r="AE33" s="673"/>
      <c r="AF33" s="673"/>
      <c r="AG33" s="673"/>
      <c r="AH33" s="673"/>
      <c r="AI33" s="673"/>
      <c r="AJ33" s="673"/>
      <c r="AK33" s="673"/>
      <c r="AL33" s="637">
        <v>0</v>
      </c>
      <c r="AM33" s="638"/>
      <c r="AN33" s="638"/>
      <c r="AO33" s="674"/>
      <c r="AP33" s="677"/>
      <c r="AQ33" s="678"/>
      <c r="AR33" s="678"/>
      <c r="AS33" s="678"/>
      <c r="AT33" s="708"/>
      <c r="AU33" s="213"/>
      <c r="AV33" s="213"/>
      <c r="AW33" s="213"/>
      <c r="AX33" s="615" t="s">
        <v>307</v>
      </c>
      <c r="AY33" s="616"/>
      <c r="AZ33" s="616"/>
      <c r="BA33" s="616"/>
      <c r="BB33" s="616"/>
      <c r="BC33" s="616"/>
      <c r="BD33" s="616"/>
      <c r="BE33" s="616"/>
      <c r="BF33" s="617"/>
      <c r="BG33" s="695">
        <v>97.1</v>
      </c>
      <c r="BH33" s="619"/>
      <c r="BI33" s="619"/>
      <c r="BJ33" s="619"/>
      <c r="BK33" s="619"/>
      <c r="BL33" s="619"/>
      <c r="BM33" s="665">
        <v>86.9</v>
      </c>
      <c r="BN33" s="619"/>
      <c r="BO33" s="619"/>
      <c r="BP33" s="619"/>
      <c r="BQ33" s="682"/>
      <c r="BR33" s="695">
        <v>98.3</v>
      </c>
      <c r="BS33" s="619"/>
      <c r="BT33" s="619"/>
      <c r="BU33" s="619"/>
      <c r="BV33" s="619"/>
      <c r="BW33" s="619"/>
      <c r="BX33" s="665">
        <v>87.7</v>
      </c>
      <c r="BY33" s="619"/>
      <c r="BZ33" s="619"/>
      <c r="CA33" s="619"/>
      <c r="CB33" s="682"/>
      <c r="CD33" s="631" t="s">
        <v>308</v>
      </c>
      <c r="CE33" s="632"/>
      <c r="CF33" s="632"/>
      <c r="CG33" s="632"/>
      <c r="CH33" s="632"/>
      <c r="CI33" s="632"/>
      <c r="CJ33" s="632"/>
      <c r="CK33" s="632"/>
      <c r="CL33" s="632"/>
      <c r="CM33" s="632"/>
      <c r="CN33" s="632"/>
      <c r="CO33" s="632"/>
      <c r="CP33" s="632"/>
      <c r="CQ33" s="633"/>
      <c r="CR33" s="634">
        <v>2276609</v>
      </c>
      <c r="CS33" s="647"/>
      <c r="CT33" s="647"/>
      <c r="CU33" s="647"/>
      <c r="CV33" s="647"/>
      <c r="CW33" s="647"/>
      <c r="CX33" s="647"/>
      <c r="CY33" s="648"/>
      <c r="CZ33" s="637">
        <v>50.8</v>
      </c>
      <c r="DA33" s="649"/>
      <c r="DB33" s="649"/>
      <c r="DC33" s="650"/>
      <c r="DD33" s="640">
        <v>1773442</v>
      </c>
      <c r="DE33" s="647"/>
      <c r="DF33" s="647"/>
      <c r="DG33" s="647"/>
      <c r="DH33" s="647"/>
      <c r="DI33" s="647"/>
      <c r="DJ33" s="647"/>
      <c r="DK33" s="648"/>
      <c r="DL33" s="640">
        <v>961779</v>
      </c>
      <c r="DM33" s="647"/>
      <c r="DN33" s="647"/>
      <c r="DO33" s="647"/>
      <c r="DP33" s="647"/>
      <c r="DQ33" s="647"/>
      <c r="DR33" s="647"/>
      <c r="DS33" s="647"/>
      <c r="DT33" s="647"/>
      <c r="DU33" s="647"/>
      <c r="DV33" s="648"/>
      <c r="DW33" s="637">
        <v>38.1</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126621</v>
      </c>
      <c r="S34" s="635"/>
      <c r="T34" s="635"/>
      <c r="U34" s="635"/>
      <c r="V34" s="635"/>
      <c r="W34" s="635"/>
      <c r="X34" s="635"/>
      <c r="Y34" s="636"/>
      <c r="Z34" s="672">
        <v>2.6</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310</v>
      </c>
      <c r="CE34" s="632"/>
      <c r="CF34" s="632"/>
      <c r="CG34" s="632"/>
      <c r="CH34" s="632"/>
      <c r="CI34" s="632"/>
      <c r="CJ34" s="632"/>
      <c r="CK34" s="632"/>
      <c r="CL34" s="632"/>
      <c r="CM34" s="632"/>
      <c r="CN34" s="632"/>
      <c r="CO34" s="632"/>
      <c r="CP34" s="632"/>
      <c r="CQ34" s="633"/>
      <c r="CR34" s="634">
        <v>627996</v>
      </c>
      <c r="CS34" s="635"/>
      <c r="CT34" s="635"/>
      <c r="CU34" s="635"/>
      <c r="CV34" s="635"/>
      <c r="CW34" s="635"/>
      <c r="CX34" s="635"/>
      <c r="CY34" s="636"/>
      <c r="CZ34" s="637">
        <v>14</v>
      </c>
      <c r="DA34" s="649"/>
      <c r="DB34" s="649"/>
      <c r="DC34" s="650"/>
      <c r="DD34" s="640">
        <v>431917</v>
      </c>
      <c r="DE34" s="635"/>
      <c r="DF34" s="635"/>
      <c r="DG34" s="635"/>
      <c r="DH34" s="635"/>
      <c r="DI34" s="635"/>
      <c r="DJ34" s="635"/>
      <c r="DK34" s="636"/>
      <c r="DL34" s="640">
        <v>358986</v>
      </c>
      <c r="DM34" s="635"/>
      <c r="DN34" s="635"/>
      <c r="DO34" s="635"/>
      <c r="DP34" s="635"/>
      <c r="DQ34" s="635"/>
      <c r="DR34" s="635"/>
      <c r="DS34" s="635"/>
      <c r="DT34" s="635"/>
      <c r="DU34" s="635"/>
      <c r="DV34" s="636"/>
      <c r="DW34" s="637">
        <v>14.2</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451166</v>
      </c>
      <c r="S35" s="635"/>
      <c r="T35" s="635"/>
      <c r="U35" s="635"/>
      <c r="V35" s="635"/>
      <c r="W35" s="635"/>
      <c r="X35" s="635"/>
      <c r="Y35" s="636"/>
      <c r="Z35" s="672">
        <v>9.1999999999999993</v>
      </c>
      <c r="AA35" s="672"/>
      <c r="AB35" s="672"/>
      <c r="AC35" s="672"/>
      <c r="AD35" s="673" t="s">
        <v>122</v>
      </c>
      <c r="AE35" s="673"/>
      <c r="AF35" s="673"/>
      <c r="AG35" s="673"/>
      <c r="AH35" s="673"/>
      <c r="AI35" s="673"/>
      <c r="AJ35" s="673"/>
      <c r="AK35" s="673"/>
      <c r="AL35" s="637" t="s">
        <v>122</v>
      </c>
      <c r="AM35" s="638"/>
      <c r="AN35" s="638"/>
      <c r="AO35" s="674"/>
      <c r="AP35" s="21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125448</v>
      </c>
      <c r="CS35" s="647"/>
      <c r="CT35" s="647"/>
      <c r="CU35" s="647"/>
      <c r="CV35" s="647"/>
      <c r="CW35" s="647"/>
      <c r="CX35" s="647"/>
      <c r="CY35" s="648"/>
      <c r="CZ35" s="637">
        <v>2.8</v>
      </c>
      <c r="DA35" s="649"/>
      <c r="DB35" s="649"/>
      <c r="DC35" s="650"/>
      <c r="DD35" s="640">
        <v>84515</v>
      </c>
      <c r="DE35" s="647"/>
      <c r="DF35" s="647"/>
      <c r="DG35" s="647"/>
      <c r="DH35" s="647"/>
      <c r="DI35" s="647"/>
      <c r="DJ35" s="647"/>
      <c r="DK35" s="648"/>
      <c r="DL35" s="640">
        <v>84515</v>
      </c>
      <c r="DM35" s="647"/>
      <c r="DN35" s="647"/>
      <c r="DO35" s="647"/>
      <c r="DP35" s="647"/>
      <c r="DQ35" s="647"/>
      <c r="DR35" s="647"/>
      <c r="DS35" s="647"/>
      <c r="DT35" s="647"/>
      <c r="DU35" s="647"/>
      <c r="DV35" s="648"/>
      <c r="DW35" s="637">
        <v>3.4</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460815</v>
      </c>
      <c r="S36" s="635"/>
      <c r="T36" s="635"/>
      <c r="U36" s="635"/>
      <c r="V36" s="635"/>
      <c r="W36" s="635"/>
      <c r="X36" s="635"/>
      <c r="Y36" s="636"/>
      <c r="Z36" s="672">
        <v>9.4</v>
      </c>
      <c r="AA36" s="672"/>
      <c r="AB36" s="672"/>
      <c r="AC36" s="672"/>
      <c r="AD36" s="673" t="s">
        <v>122</v>
      </c>
      <c r="AE36" s="673"/>
      <c r="AF36" s="673"/>
      <c r="AG36" s="673"/>
      <c r="AH36" s="673"/>
      <c r="AI36" s="673"/>
      <c r="AJ36" s="673"/>
      <c r="AK36" s="673"/>
      <c r="AL36" s="637" t="s">
        <v>122</v>
      </c>
      <c r="AM36" s="638"/>
      <c r="AN36" s="638"/>
      <c r="AO36" s="674"/>
      <c r="AP36" s="216"/>
      <c r="AQ36" s="683" t="s">
        <v>316</v>
      </c>
      <c r="AR36" s="684"/>
      <c r="AS36" s="684"/>
      <c r="AT36" s="684"/>
      <c r="AU36" s="684"/>
      <c r="AV36" s="684"/>
      <c r="AW36" s="684"/>
      <c r="AX36" s="684"/>
      <c r="AY36" s="685"/>
      <c r="AZ36" s="689">
        <v>306379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362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600742</v>
      </c>
      <c r="CS36" s="635"/>
      <c r="CT36" s="635"/>
      <c r="CU36" s="635"/>
      <c r="CV36" s="635"/>
      <c r="CW36" s="635"/>
      <c r="CX36" s="635"/>
      <c r="CY36" s="636"/>
      <c r="CZ36" s="637">
        <v>13.4</v>
      </c>
      <c r="DA36" s="649"/>
      <c r="DB36" s="649"/>
      <c r="DC36" s="650"/>
      <c r="DD36" s="640">
        <v>444237</v>
      </c>
      <c r="DE36" s="635"/>
      <c r="DF36" s="635"/>
      <c r="DG36" s="635"/>
      <c r="DH36" s="635"/>
      <c r="DI36" s="635"/>
      <c r="DJ36" s="635"/>
      <c r="DK36" s="636"/>
      <c r="DL36" s="640">
        <v>255288</v>
      </c>
      <c r="DM36" s="635"/>
      <c r="DN36" s="635"/>
      <c r="DO36" s="635"/>
      <c r="DP36" s="635"/>
      <c r="DQ36" s="635"/>
      <c r="DR36" s="635"/>
      <c r="DS36" s="635"/>
      <c r="DT36" s="635"/>
      <c r="DU36" s="635"/>
      <c r="DV36" s="636"/>
      <c r="DW36" s="637">
        <v>10.1</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64854</v>
      </c>
      <c r="S37" s="635"/>
      <c r="T37" s="635"/>
      <c r="U37" s="635"/>
      <c r="V37" s="635"/>
      <c r="W37" s="635"/>
      <c r="X37" s="635"/>
      <c r="Y37" s="636"/>
      <c r="Z37" s="672">
        <v>1.3</v>
      </c>
      <c r="AA37" s="672"/>
      <c r="AB37" s="672"/>
      <c r="AC37" s="672"/>
      <c r="AD37" s="673">
        <v>26</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41618</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195894</v>
      </c>
      <c r="CS37" s="647"/>
      <c r="CT37" s="647"/>
      <c r="CU37" s="647"/>
      <c r="CV37" s="647"/>
      <c r="CW37" s="647"/>
      <c r="CX37" s="647"/>
      <c r="CY37" s="648"/>
      <c r="CZ37" s="637">
        <v>4.4000000000000004</v>
      </c>
      <c r="DA37" s="649"/>
      <c r="DB37" s="649"/>
      <c r="DC37" s="650"/>
      <c r="DD37" s="640">
        <v>195894</v>
      </c>
      <c r="DE37" s="647"/>
      <c r="DF37" s="647"/>
      <c r="DG37" s="647"/>
      <c r="DH37" s="647"/>
      <c r="DI37" s="647"/>
      <c r="DJ37" s="647"/>
      <c r="DK37" s="648"/>
      <c r="DL37" s="640">
        <v>193170</v>
      </c>
      <c r="DM37" s="647"/>
      <c r="DN37" s="647"/>
      <c r="DO37" s="647"/>
      <c r="DP37" s="647"/>
      <c r="DQ37" s="647"/>
      <c r="DR37" s="647"/>
      <c r="DS37" s="647"/>
      <c r="DT37" s="647"/>
      <c r="DU37" s="647"/>
      <c r="DV37" s="648"/>
      <c r="DW37" s="637">
        <v>7.7</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262300</v>
      </c>
      <c r="S38" s="635"/>
      <c r="T38" s="635"/>
      <c r="U38" s="635"/>
      <c r="V38" s="635"/>
      <c r="W38" s="635"/>
      <c r="X38" s="635"/>
      <c r="Y38" s="636"/>
      <c r="Z38" s="672">
        <v>5.4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40220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547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306379</v>
      </c>
      <c r="CS38" s="635"/>
      <c r="CT38" s="635"/>
      <c r="CU38" s="635"/>
      <c r="CV38" s="635"/>
      <c r="CW38" s="635"/>
      <c r="CX38" s="635"/>
      <c r="CY38" s="636"/>
      <c r="CZ38" s="637">
        <v>6.8</v>
      </c>
      <c r="DA38" s="649"/>
      <c r="DB38" s="649"/>
      <c r="DC38" s="650"/>
      <c r="DD38" s="640">
        <v>272774</v>
      </c>
      <c r="DE38" s="635"/>
      <c r="DF38" s="635"/>
      <c r="DG38" s="635"/>
      <c r="DH38" s="635"/>
      <c r="DI38" s="635"/>
      <c r="DJ38" s="635"/>
      <c r="DK38" s="636"/>
      <c r="DL38" s="640">
        <v>262990</v>
      </c>
      <c r="DM38" s="635"/>
      <c r="DN38" s="635"/>
      <c r="DO38" s="635"/>
      <c r="DP38" s="635"/>
      <c r="DQ38" s="635"/>
      <c r="DR38" s="635"/>
      <c r="DS38" s="635"/>
      <c r="DT38" s="635"/>
      <c r="DU38" s="635"/>
      <c r="DV38" s="636"/>
      <c r="DW38" s="637">
        <v>10.4</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898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610044</v>
      </c>
      <c r="CS39" s="647"/>
      <c r="CT39" s="647"/>
      <c r="CU39" s="647"/>
      <c r="CV39" s="647"/>
      <c r="CW39" s="647"/>
      <c r="CX39" s="647"/>
      <c r="CY39" s="648"/>
      <c r="CZ39" s="637">
        <v>13.6</v>
      </c>
      <c r="DA39" s="649"/>
      <c r="DB39" s="649"/>
      <c r="DC39" s="650"/>
      <c r="DD39" s="640">
        <v>539999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9000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17"/>
      <c r="BM40" s="632" t="s">
        <v>334</v>
      </c>
      <c r="BN40" s="632"/>
      <c r="BO40" s="632"/>
      <c r="BP40" s="632"/>
      <c r="BQ40" s="632"/>
      <c r="BR40" s="632"/>
      <c r="BS40" s="632"/>
      <c r="BT40" s="632"/>
      <c r="BU40" s="633"/>
      <c r="BV40" s="634" t="s">
        <v>122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6000</v>
      </c>
      <c r="CS40" s="635"/>
      <c r="CT40" s="635"/>
      <c r="CU40" s="635"/>
      <c r="CV40" s="635"/>
      <c r="CW40" s="635"/>
      <c r="CX40" s="635"/>
      <c r="CY40" s="636"/>
      <c r="CZ40" s="637">
        <v>0.1</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4900574</v>
      </c>
      <c r="S41" s="659"/>
      <c r="T41" s="659"/>
      <c r="U41" s="659"/>
      <c r="V41" s="659"/>
      <c r="W41" s="659"/>
      <c r="X41" s="659"/>
      <c r="Y41" s="662"/>
      <c r="Z41" s="663">
        <v>100</v>
      </c>
      <c r="AA41" s="663"/>
      <c r="AB41" s="663"/>
      <c r="AC41" s="663"/>
      <c r="AD41" s="664">
        <v>2513372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56963</v>
      </c>
      <c r="BA41" s="635"/>
      <c r="BB41" s="635"/>
      <c r="BC41" s="635"/>
      <c r="BD41" s="647"/>
      <c r="BE41" s="647"/>
      <c r="BF41" s="670"/>
      <c r="BG41" s="675"/>
      <c r="BH41" s="676"/>
      <c r="BI41" s="676"/>
      <c r="BJ41" s="676"/>
      <c r="BK41" s="676"/>
      <c r="BL41" s="217"/>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167578</v>
      </c>
      <c r="BA42" s="659"/>
      <c r="BB42" s="659"/>
      <c r="BC42" s="659"/>
      <c r="BD42" s="619"/>
      <c r="BE42" s="619"/>
      <c r="BF42" s="682"/>
      <c r="BG42" s="677"/>
      <c r="BH42" s="678"/>
      <c r="BI42" s="678"/>
      <c r="BJ42" s="678"/>
      <c r="BK42" s="678"/>
      <c r="BL42" s="218"/>
      <c r="BM42" s="616" t="s">
        <v>341</v>
      </c>
      <c r="BN42" s="616"/>
      <c r="BO42" s="616"/>
      <c r="BP42" s="616"/>
      <c r="BQ42" s="616"/>
      <c r="BR42" s="616"/>
      <c r="BS42" s="616"/>
      <c r="BT42" s="616"/>
      <c r="BU42" s="617"/>
      <c r="BV42" s="618" t="s">
        <v>122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774501</v>
      </c>
      <c r="CS42" s="647"/>
      <c r="CT42" s="647"/>
      <c r="CU42" s="647"/>
      <c r="CV42" s="647"/>
      <c r="CW42" s="647"/>
      <c r="CX42" s="647"/>
      <c r="CY42" s="648"/>
      <c r="CZ42" s="637">
        <v>17.3</v>
      </c>
      <c r="DA42" s="649"/>
      <c r="DB42" s="649"/>
      <c r="DC42" s="650"/>
      <c r="DD42" s="640">
        <v>306262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18148</v>
      </c>
      <c r="CS43" s="647"/>
      <c r="CT43" s="647"/>
      <c r="CU43" s="647"/>
      <c r="CV43" s="647"/>
      <c r="CW43" s="647"/>
      <c r="CX43" s="647"/>
      <c r="CY43" s="648"/>
      <c r="CZ43" s="637">
        <v>0.4</v>
      </c>
      <c r="DA43" s="649"/>
      <c r="DB43" s="649"/>
      <c r="DC43" s="650"/>
      <c r="DD43" s="640">
        <v>6964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774501</v>
      </c>
      <c r="CS44" s="635"/>
      <c r="CT44" s="635"/>
      <c r="CU44" s="635"/>
      <c r="CV44" s="635"/>
      <c r="CW44" s="635"/>
      <c r="CX44" s="635"/>
      <c r="CY44" s="636"/>
      <c r="CZ44" s="637">
        <v>17.3</v>
      </c>
      <c r="DA44" s="638"/>
      <c r="DB44" s="638"/>
      <c r="DC44" s="639"/>
      <c r="DD44" s="640">
        <v>306262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466438</v>
      </c>
      <c r="CS45" s="647"/>
      <c r="CT45" s="647"/>
      <c r="CU45" s="647"/>
      <c r="CV45" s="647"/>
      <c r="CW45" s="647"/>
      <c r="CX45" s="647"/>
      <c r="CY45" s="648"/>
      <c r="CZ45" s="637">
        <v>10.4</v>
      </c>
      <c r="DA45" s="649"/>
      <c r="DB45" s="649"/>
      <c r="DC45" s="650"/>
      <c r="DD45" s="640">
        <v>98674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298455</v>
      </c>
      <c r="CS46" s="635"/>
      <c r="CT46" s="635"/>
      <c r="CU46" s="635"/>
      <c r="CV46" s="635"/>
      <c r="CW46" s="635"/>
      <c r="CX46" s="635"/>
      <c r="CY46" s="636"/>
      <c r="CZ46" s="637">
        <v>6.7</v>
      </c>
      <c r="DA46" s="638"/>
      <c r="DB46" s="638"/>
      <c r="DC46" s="639"/>
      <c r="DD46" s="640">
        <v>197980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4477645</v>
      </c>
      <c r="CS49" s="619"/>
      <c r="CT49" s="619"/>
      <c r="CU49" s="619"/>
      <c r="CV49" s="619"/>
      <c r="CW49" s="619"/>
      <c r="CX49" s="619"/>
      <c r="CY49" s="620"/>
      <c r="CZ49" s="621">
        <v>100</v>
      </c>
      <c r="DA49" s="622"/>
      <c r="DB49" s="622"/>
      <c r="DC49" s="623"/>
      <c r="DD49" s="624">
        <v>3249249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tx3Tl1D+y9Zx1W0doz8PhPlq3W82/dNF6FCyEES+KTkrn8woP0sCge0+CuuRqXDcZPfLl446pnh6MpHA/K0kw==" saltValue="WSyji0Db6FhpthkHW5DHS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2" t="s">
        <v>353</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3" t="s">
        <v>354</v>
      </c>
      <c r="DK2" s="1104"/>
      <c r="DL2" s="1104"/>
      <c r="DM2" s="1104"/>
      <c r="DN2" s="1104"/>
      <c r="DO2" s="1105"/>
      <c r="DP2" s="222"/>
      <c r="DQ2" s="1103" t="s">
        <v>355</v>
      </c>
      <c r="DR2" s="1104"/>
      <c r="DS2" s="1104"/>
      <c r="DT2" s="1104"/>
      <c r="DU2" s="1104"/>
      <c r="DV2" s="1104"/>
      <c r="DW2" s="1104"/>
      <c r="DX2" s="1104"/>
      <c r="DY2" s="1104"/>
      <c r="DZ2" s="1105"/>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1" t="s">
        <v>356</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6"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6" t="s">
        <v>372</v>
      </c>
      <c r="DH5" s="1097"/>
      <c r="DI5" s="1097"/>
      <c r="DJ5" s="1097"/>
      <c r="DK5" s="1098"/>
      <c r="DL5" s="1096" t="s">
        <v>373</v>
      </c>
      <c r="DM5" s="1097"/>
      <c r="DN5" s="1097"/>
      <c r="DO5" s="1097"/>
      <c r="DP5" s="1098"/>
      <c r="DQ5" s="1014" t="s">
        <v>374</v>
      </c>
      <c r="DR5" s="1015"/>
      <c r="DS5" s="1015"/>
      <c r="DT5" s="1015"/>
      <c r="DU5" s="1016"/>
      <c r="DV5" s="1014" t="s">
        <v>365</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7"/>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099"/>
      <c r="DH6" s="1100"/>
      <c r="DI6" s="1100"/>
      <c r="DJ6" s="1100"/>
      <c r="DK6" s="1101"/>
      <c r="DL6" s="1099"/>
      <c r="DM6" s="1100"/>
      <c r="DN6" s="1100"/>
      <c r="DO6" s="1100"/>
      <c r="DP6" s="1101"/>
      <c r="DQ6" s="1017"/>
      <c r="DR6" s="1018"/>
      <c r="DS6" s="1018"/>
      <c r="DT6" s="1018"/>
      <c r="DU6" s="1019"/>
      <c r="DV6" s="1017"/>
      <c r="DW6" s="1018"/>
      <c r="DX6" s="1018"/>
      <c r="DY6" s="1018"/>
      <c r="DZ6" s="1029"/>
      <c r="EA6" s="228"/>
    </row>
    <row r="7" spans="1:131" s="229" customFormat="1" ht="26.25" customHeight="1" thickTop="1" x14ac:dyDescent="0.15">
      <c r="A7" s="230">
        <v>1</v>
      </c>
      <c r="B7" s="1059" t="s">
        <v>375</v>
      </c>
      <c r="C7" s="1060"/>
      <c r="D7" s="1060"/>
      <c r="E7" s="1060"/>
      <c r="F7" s="1060"/>
      <c r="G7" s="1060"/>
      <c r="H7" s="1060"/>
      <c r="I7" s="1060"/>
      <c r="J7" s="1060"/>
      <c r="K7" s="1060"/>
      <c r="L7" s="1060"/>
      <c r="M7" s="1060"/>
      <c r="N7" s="1060"/>
      <c r="O7" s="1060"/>
      <c r="P7" s="1061"/>
      <c r="Q7" s="1114">
        <v>4901</v>
      </c>
      <c r="R7" s="1115"/>
      <c r="S7" s="1115"/>
      <c r="T7" s="1115"/>
      <c r="U7" s="1115"/>
      <c r="V7" s="1115">
        <v>4478</v>
      </c>
      <c r="W7" s="1115"/>
      <c r="X7" s="1115"/>
      <c r="Y7" s="1115"/>
      <c r="Z7" s="1115"/>
      <c r="AA7" s="1115">
        <v>423</v>
      </c>
      <c r="AB7" s="1115"/>
      <c r="AC7" s="1115"/>
      <c r="AD7" s="1115"/>
      <c r="AE7" s="1116"/>
      <c r="AF7" s="1117">
        <v>414</v>
      </c>
      <c r="AG7" s="1118"/>
      <c r="AH7" s="1118"/>
      <c r="AI7" s="1118"/>
      <c r="AJ7" s="1119"/>
      <c r="AK7" s="1120">
        <v>449</v>
      </c>
      <c r="AL7" s="1121"/>
      <c r="AM7" s="1121"/>
      <c r="AN7" s="1121"/>
      <c r="AO7" s="1121"/>
      <c r="AP7" s="1121">
        <v>2809</v>
      </c>
      <c r="AQ7" s="1121"/>
      <c r="AR7" s="1121"/>
      <c r="AS7" s="1121"/>
      <c r="AT7" s="1121"/>
      <c r="AU7" s="1122"/>
      <c r="AV7" s="1122"/>
      <c r="AW7" s="1122"/>
      <c r="AX7" s="1122"/>
      <c r="AY7" s="1123"/>
      <c r="AZ7" s="226"/>
      <c r="BA7" s="226"/>
      <c r="BB7" s="226"/>
      <c r="BC7" s="226"/>
      <c r="BD7" s="226"/>
      <c r="BE7" s="227"/>
      <c r="BF7" s="227"/>
      <c r="BG7" s="227"/>
      <c r="BH7" s="227"/>
      <c r="BI7" s="227"/>
      <c r="BJ7" s="227"/>
      <c r="BK7" s="227"/>
      <c r="BL7" s="227"/>
      <c r="BM7" s="227"/>
      <c r="BN7" s="227"/>
      <c r="BO7" s="227"/>
      <c r="BP7" s="227"/>
      <c r="BQ7" s="230">
        <v>1</v>
      </c>
      <c r="BR7" s="231"/>
      <c r="BS7" s="1111"/>
      <c r="BT7" s="1112"/>
      <c r="BU7" s="1112"/>
      <c r="BV7" s="1112"/>
      <c r="BW7" s="1112"/>
      <c r="BX7" s="1112"/>
      <c r="BY7" s="1112"/>
      <c r="BZ7" s="1112"/>
      <c r="CA7" s="1112"/>
      <c r="CB7" s="1112"/>
      <c r="CC7" s="1112"/>
      <c r="CD7" s="1112"/>
      <c r="CE7" s="1112"/>
      <c r="CF7" s="1112"/>
      <c r="CG7" s="1124"/>
      <c r="CH7" s="1108"/>
      <c r="CI7" s="1109"/>
      <c r="CJ7" s="1109"/>
      <c r="CK7" s="1109"/>
      <c r="CL7" s="1110"/>
      <c r="CM7" s="1108"/>
      <c r="CN7" s="1109"/>
      <c r="CO7" s="1109"/>
      <c r="CP7" s="1109"/>
      <c r="CQ7" s="1110"/>
      <c r="CR7" s="1108"/>
      <c r="CS7" s="1109"/>
      <c r="CT7" s="1109"/>
      <c r="CU7" s="1109"/>
      <c r="CV7" s="1110"/>
      <c r="CW7" s="1108"/>
      <c r="CX7" s="1109"/>
      <c r="CY7" s="1109"/>
      <c r="CZ7" s="1109"/>
      <c r="DA7" s="1110"/>
      <c r="DB7" s="1108"/>
      <c r="DC7" s="1109"/>
      <c r="DD7" s="1109"/>
      <c r="DE7" s="1109"/>
      <c r="DF7" s="1110"/>
      <c r="DG7" s="1108"/>
      <c r="DH7" s="1109"/>
      <c r="DI7" s="1109"/>
      <c r="DJ7" s="1109"/>
      <c r="DK7" s="1110"/>
      <c r="DL7" s="1108"/>
      <c r="DM7" s="1109"/>
      <c r="DN7" s="1109"/>
      <c r="DO7" s="1109"/>
      <c r="DP7" s="1110"/>
      <c r="DQ7" s="1108"/>
      <c r="DR7" s="1109"/>
      <c r="DS7" s="1109"/>
      <c r="DT7" s="1109"/>
      <c r="DU7" s="1110"/>
      <c r="DV7" s="1111"/>
      <c r="DW7" s="1112"/>
      <c r="DX7" s="1112"/>
      <c r="DY7" s="1112"/>
      <c r="DZ7" s="1113"/>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2"/>
      <c r="AL8" s="1093"/>
      <c r="AM8" s="1093"/>
      <c r="AN8" s="1093"/>
      <c r="AO8" s="1093"/>
      <c r="AP8" s="1093"/>
      <c r="AQ8" s="1093"/>
      <c r="AR8" s="1093"/>
      <c r="AS8" s="1093"/>
      <c r="AT8" s="1093"/>
      <c r="AU8" s="1094"/>
      <c r="AV8" s="1094"/>
      <c r="AW8" s="1094"/>
      <c r="AX8" s="1094"/>
      <c r="AY8" s="1095"/>
      <c r="AZ8" s="226"/>
      <c r="BA8" s="226"/>
      <c r="BB8" s="226"/>
      <c r="BC8" s="226"/>
      <c r="BD8" s="226"/>
      <c r="BE8" s="227"/>
      <c r="BF8" s="227"/>
      <c r="BG8" s="227"/>
      <c r="BH8" s="227"/>
      <c r="BI8" s="227"/>
      <c r="BJ8" s="227"/>
      <c r="BK8" s="227"/>
      <c r="BL8" s="227"/>
      <c r="BM8" s="227"/>
      <c r="BN8" s="227"/>
      <c r="BO8" s="227"/>
      <c r="BP8" s="227"/>
      <c r="BQ8" s="232">
        <v>2</v>
      </c>
      <c r="BR8" s="233"/>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2"/>
      <c r="AL9" s="1093"/>
      <c r="AM9" s="1093"/>
      <c r="AN9" s="1093"/>
      <c r="AO9" s="1093"/>
      <c r="AP9" s="1093"/>
      <c r="AQ9" s="1093"/>
      <c r="AR9" s="1093"/>
      <c r="AS9" s="1093"/>
      <c r="AT9" s="1093"/>
      <c r="AU9" s="1094"/>
      <c r="AV9" s="1094"/>
      <c r="AW9" s="1094"/>
      <c r="AX9" s="1094"/>
      <c r="AY9" s="1095"/>
      <c r="AZ9" s="226"/>
      <c r="BA9" s="226"/>
      <c r="BB9" s="226"/>
      <c r="BC9" s="226"/>
      <c r="BD9" s="226"/>
      <c r="BE9" s="227"/>
      <c r="BF9" s="227"/>
      <c r="BG9" s="227"/>
      <c r="BH9" s="227"/>
      <c r="BI9" s="227"/>
      <c r="BJ9" s="227"/>
      <c r="BK9" s="227"/>
      <c r="BL9" s="227"/>
      <c r="BM9" s="227"/>
      <c r="BN9" s="227"/>
      <c r="BO9" s="227"/>
      <c r="BP9" s="227"/>
      <c r="BQ9" s="232">
        <v>3</v>
      </c>
      <c r="BR9" s="233"/>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2"/>
      <c r="AL10" s="1093"/>
      <c r="AM10" s="1093"/>
      <c r="AN10" s="1093"/>
      <c r="AO10" s="1093"/>
      <c r="AP10" s="1093"/>
      <c r="AQ10" s="1093"/>
      <c r="AR10" s="1093"/>
      <c r="AS10" s="1093"/>
      <c r="AT10" s="1093"/>
      <c r="AU10" s="1094"/>
      <c r="AV10" s="1094"/>
      <c r="AW10" s="1094"/>
      <c r="AX10" s="1094"/>
      <c r="AY10" s="1095"/>
      <c r="AZ10" s="226"/>
      <c r="BA10" s="226"/>
      <c r="BB10" s="226"/>
      <c r="BC10" s="226"/>
      <c r="BD10" s="226"/>
      <c r="BE10" s="227"/>
      <c r="BF10" s="227"/>
      <c r="BG10" s="227"/>
      <c r="BH10" s="227"/>
      <c r="BI10" s="227"/>
      <c r="BJ10" s="227"/>
      <c r="BK10" s="227"/>
      <c r="BL10" s="227"/>
      <c r="BM10" s="227"/>
      <c r="BN10" s="227"/>
      <c r="BO10" s="227"/>
      <c r="BP10" s="227"/>
      <c r="BQ10" s="232">
        <v>4</v>
      </c>
      <c r="BR10" s="233"/>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2"/>
      <c r="AL11" s="1093"/>
      <c r="AM11" s="1093"/>
      <c r="AN11" s="1093"/>
      <c r="AO11" s="1093"/>
      <c r="AP11" s="1093"/>
      <c r="AQ11" s="1093"/>
      <c r="AR11" s="1093"/>
      <c r="AS11" s="1093"/>
      <c r="AT11" s="1093"/>
      <c r="AU11" s="1094"/>
      <c r="AV11" s="1094"/>
      <c r="AW11" s="1094"/>
      <c r="AX11" s="1094"/>
      <c r="AY11" s="1095"/>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2"/>
      <c r="AL12" s="1093"/>
      <c r="AM12" s="1093"/>
      <c r="AN12" s="1093"/>
      <c r="AO12" s="1093"/>
      <c r="AP12" s="1093"/>
      <c r="AQ12" s="1093"/>
      <c r="AR12" s="1093"/>
      <c r="AS12" s="1093"/>
      <c r="AT12" s="1093"/>
      <c r="AU12" s="1094"/>
      <c r="AV12" s="1094"/>
      <c r="AW12" s="1094"/>
      <c r="AX12" s="1094"/>
      <c r="AY12" s="1095"/>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2"/>
      <c r="AL13" s="1093"/>
      <c r="AM13" s="1093"/>
      <c r="AN13" s="1093"/>
      <c r="AO13" s="1093"/>
      <c r="AP13" s="1093"/>
      <c r="AQ13" s="1093"/>
      <c r="AR13" s="1093"/>
      <c r="AS13" s="1093"/>
      <c r="AT13" s="1093"/>
      <c r="AU13" s="1094"/>
      <c r="AV13" s="1094"/>
      <c r="AW13" s="1094"/>
      <c r="AX13" s="1094"/>
      <c r="AY13" s="1095"/>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2"/>
      <c r="AL14" s="1093"/>
      <c r="AM14" s="1093"/>
      <c r="AN14" s="1093"/>
      <c r="AO14" s="1093"/>
      <c r="AP14" s="1093"/>
      <c r="AQ14" s="1093"/>
      <c r="AR14" s="1093"/>
      <c r="AS14" s="1093"/>
      <c r="AT14" s="1093"/>
      <c r="AU14" s="1094"/>
      <c r="AV14" s="1094"/>
      <c r="AW14" s="1094"/>
      <c r="AX14" s="1094"/>
      <c r="AY14" s="1095"/>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2"/>
      <c r="AL15" s="1093"/>
      <c r="AM15" s="1093"/>
      <c r="AN15" s="1093"/>
      <c r="AO15" s="1093"/>
      <c r="AP15" s="1093"/>
      <c r="AQ15" s="1093"/>
      <c r="AR15" s="1093"/>
      <c r="AS15" s="1093"/>
      <c r="AT15" s="1093"/>
      <c r="AU15" s="1094"/>
      <c r="AV15" s="1094"/>
      <c r="AW15" s="1094"/>
      <c r="AX15" s="1094"/>
      <c r="AY15" s="1095"/>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2"/>
      <c r="AL16" s="1093"/>
      <c r="AM16" s="1093"/>
      <c r="AN16" s="1093"/>
      <c r="AO16" s="1093"/>
      <c r="AP16" s="1093"/>
      <c r="AQ16" s="1093"/>
      <c r="AR16" s="1093"/>
      <c r="AS16" s="1093"/>
      <c r="AT16" s="1093"/>
      <c r="AU16" s="1094"/>
      <c r="AV16" s="1094"/>
      <c r="AW16" s="1094"/>
      <c r="AX16" s="1094"/>
      <c r="AY16" s="1095"/>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2"/>
      <c r="AL17" s="1093"/>
      <c r="AM17" s="1093"/>
      <c r="AN17" s="1093"/>
      <c r="AO17" s="1093"/>
      <c r="AP17" s="1093"/>
      <c r="AQ17" s="1093"/>
      <c r="AR17" s="1093"/>
      <c r="AS17" s="1093"/>
      <c r="AT17" s="1093"/>
      <c r="AU17" s="1094"/>
      <c r="AV17" s="1094"/>
      <c r="AW17" s="1094"/>
      <c r="AX17" s="1094"/>
      <c r="AY17" s="1095"/>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2"/>
      <c r="AL18" s="1093"/>
      <c r="AM18" s="1093"/>
      <c r="AN18" s="1093"/>
      <c r="AO18" s="1093"/>
      <c r="AP18" s="1093"/>
      <c r="AQ18" s="1093"/>
      <c r="AR18" s="1093"/>
      <c r="AS18" s="1093"/>
      <c r="AT18" s="1093"/>
      <c r="AU18" s="1094"/>
      <c r="AV18" s="1094"/>
      <c r="AW18" s="1094"/>
      <c r="AX18" s="1094"/>
      <c r="AY18" s="1095"/>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2"/>
      <c r="AL19" s="1093"/>
      <c r="AM19" s="1093"/>
      <c r="AN19" s="1093"/>
      <c r="AO19" s="1093"/>
      <c r="AP19" s="1093"/>
      <c r="AQ19" s="1093"/>
      <c r="AR19" s="1093"/>
      <c r="AS19" s="1093"/>
      <c r="AT19" s="1093"/>
      <c r="AU19" s="1094"/>
      <c r="AV19" s="1094"/>
      <c r="AW19" s="1094"/>
      <c r="AX19" s="1094"/>
      <c r="AY19" s="1095"/>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2"/>
      <c r="AL20" s="1093"/>
      <c r="AM20" s="1093"/>
      <c r="AN20" s="1093"/>
      <c r="AO20" s="1093"/>
      <c r="AP20" s="1093"/>
      <c r="AQ20" s="1093"/>
      <c r="AR20" s="1093"/>
      <c r="AS20" s="1093"/>
      <c r="AT20" s="1093"/>
      <c r="AU20" s="1094"/>
      <c r="AV20" s="1094"/>
      <c r="AW20" s="1094"/>
      <c r="AX20" s="1094"/>
      <c r="AY20" s="1095"/>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2"/>
      <c r="AL21" s="1093"/>
      <c r="AM21" s="1093"/>
      <c r="AN21" s="1093"/>
      <c r="AO21" s="1093"/>
      <c r="AP21" s="1093"/>
      <c r="AQ21" s="1093"/>
      <c r="AR21" s="1093"/>
      <c r="AS21" s="1093"/>
      <c r="AT21" s="1093"/>
      <c r="AU21" s="1094"/>
      <c r="AV21" s="1094"/>
      <c r="AW21" s="1094"/>
      <c r="AX21" s="1094"/>
      <c r="AY21" s="1095"/>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5"/>
      <c r="R22" s="1086"/>
      <c r="S22" s="1086"/>
      <c r="T22" s="1086"/>
      <c r="U22" s="1086"/>
      <c r="V22" s="1086"/>
      <c r="W22" s="1086"/>
      <c r="X22" s="1086"/>
      <c r="Y22" s="1086"/>
      <c r="Z22" s="1086"/>
      <c r="AA22" s="1086"/>
      <c r="AB22" s="1086"/>
      <c r="AC22" s="1086"/>
      <c r="AD22" s="1086"/>
      <c r="AE22" s="1087"/>
      <c r="AF22" s="1048"/>
      <c r="AG22" s="1049"/>
      <c r="AH22" s="1049"/>
      <c r="AI22" s="1049"/>
      <c r="AJ22" s="1050"/>
      <c r="AK22" s="1088"/>
      <c r="AL22" s="1089"/>
      <c r="AM22" s="1089"/>
      <c r="AN22" s="1089"/>
      <c r="AO22" s="1089"/>
      <c r="AP22" s="1089"/>
      <c r="AQ22" s="1089"/>
      <c r="AR22" s="1089"/>
      <c r="AS22" s="1089"/>
      <c r="AT22" s="1089"/>
      <c r="AU22" s="1090"/>
      <c r="AV22" s="1090"/>
      <c r="AW22" s="1090"/>
      <c r="AX22" s="1090"/>
      <c r="AY22" s="1091"/>
      <c r="AZ22" s="1041" t="s">
        <v>376</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377</v>
      </c>
      <c r="B23" s="950" t="s">
        <v>378</v>
      </c>
      <c r="C23" s="951"/>
      <c r="D23" s="951"/>
      <c r="E23" s="951"/>
      <c r="F23" s="951"/>
      <c r="G23" s="951"/>
      <c r="H23" s="951"/>
      <c r="I23" s="951"/>
      <c r="J23" s="951"/>
      <c r="K23" s="951"/>
      <c r="L23" s="951"/>
      <c r="M23" s="951"/>
      <c r="N23" s="951"/>
      <c r="O23" s="951"/>
      <c r="P23" s="961"/>
      <c r="Q23" s="1079">
        <v>4903</v>
      </c>
      <c r="R23" s="1073"/>
      <c r="S23" s="1073"/>
      <c r="T23" s="1073"/>
      <c r="U23" s="1073"/>
      <c r="V23" s="1073">
        <v>4480</v>
      </c>
      <c r="W23" s="1073"/>
      <c r="X23" s="1073"/>
      <c r="Y23" s="1073"/>
      <c r="Z23" s="1073"/>
      <c r="AA23" s="1073">
        <v>423</v>
      </c>
      <c r="AB23" s="1073"/>
      <c r="AC23" s="1073"/>
      <c r="AD23" s="1073"/>
      <c r="AE23" s="1080"/>
      <c r="AF23" s="1081">
        <v>414</v>
      </c>
      <c r="AG23" s="1073"/>
      <c r="AH23" s="1073"/>
      <c r="AI23" s="1073"/>
      <c r="AJ23" s="1082"/>
      <c r="AK23" s="1083"/>
      <c r="AL23" s="1084"/>
      <c r="AM23" s="1084"/>
      <c r="AN23" s="1084"/>
      <c r="AO23" s="1084"/>
      <c r="AP23" s="1073">
        <v>2809</v>
      </c>
      <c r="AQ23" s="1073"/>
      <c r="AR23" s="1073"/>
      <c r="AS23" s="1073"/>
      <c r="AT23" s="1073"/>
      <c r="AU23" s="1074"/>
      <c r="AV23" s="1074"/>
      <c r="AW23" s="1074"/>
      <c r="AX23" s="1074"/>
      <c r="AY23" s="1075"/>
      <c r="AZ23" s="1076" t="s">
        <v>122</v>
      </c>
      <c r="BA23" s="1077"/>
      <c r="BB23" s="1077"/>
      <c r="BC23" s="1077"/>
      <c r="BD23" s="1078"/>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2" t="s">
        <v>379</v>
      </c>
      <c r="B24" s="1072"/>
      <c r="C24" s="1072"/>
      <c r="D24" s="1072"/>
      <c r="E24" s="1072"/>
      <c r="F24" s="1072"/>
      <c r="G24" s="1072"/>
      <c r="H24" s="1072"/>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1" t="s">
        <v>380</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c r="AO25" s="1071"/>
      <c r="AP25" s="1071"/>
      <c r="AQ25" s="1071"/>
      <c r="AR25" s="1071"/>
      <c r="AS25" s="1071"/>
      <c r="AT25" s="1071"/>
      <c r="AU25" s="1071"/>
      <c r="AV25" s="1071"/>
      <c r="AW25" s="1071"/>
      <c r="AX25" s="1071"/>
      <c r="AY25" s="1071"/>
      <c r="AZ25" s="1071"/>
      <c r="BA25" s="1071"/>
      <c r="BB25" s="1071"/>
      <c r="BC25" s="1071"/>
      <c r="BD25" s="1071"/>
      <c r="BE25" s="1071"/>
      <c r="BF25" s="1071"/>
      <c r="BG25" s="1071"/>
      <c r="BH25" s="1071"/>
      <c r="BI25" s="1071"/>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7" t="s">
        <v>384</v>
      </c>
      <c r="AG26" s="1021"/>
      <c r="AH26" s="1021"/>
      <c r="AI26" s="1021"/>
      <c r="AJ26" s="1068"/>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69"/>
      <c r="AG27" s="1024"/>
      <c r="AH27" s="1024"/>
      <c r="AI27" s="1024"/>
      <c r="AJ27" s="1070"/>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59" t="s">
        <v>389</v>
      </c>
      <c r="C28" s="1060"/>
      <c r="D28" s="1060"/>
      <c r="E28" s="1060"/>
      <c r="F28" s="1060"/>
      <c r="G28" s="1060"/>
      <c r="H28" s="1060"/>
      <c r="I28" s="1060"/>
      <c r="J28" s="1060"/>
      <c r="K28" s="1060"/>
      <c r="L28" s="1060"/>
      <c r="M28" s="1060"/>
      <c r="N28" s="1060"/>
      <c r="O28" s="1060"/>
      <c r="P28" s="1061"/>
      <c r="Q28" s="1062">
        <v>57</v>
      </c>
      <c r="R28" s="1063"/>
      <c r="S28" s="1063"/>
      <c r="T28" s="1063"/>
      <c r="U28" s="1063"/>
      <c r="V28" s="1063">
        <v>57</v>
      </c>
      <c r="W28" s="1063"/>
      <c r="X28" s="1063"/>
      <c r="Y28" s="1063"/>
      <c r="Z28" s="1063"/>
      <c r="AA28" s="1063">
        <v>0</v>
      </c>
      <c r="AB28" s="1063"/>
      <c r="AC28" s="1063"/>
      <c r="AD28" s="1063"/>
      <c r="AE28" s="1064"/>
      <c r="AF28" s="1065">
        <v>0</v>
      </c>
      <c r="AG28" s="1063"/>
      <c r="AH28" s="1063"/>
      <c r="AI28" s="1063"/>
      <c r="AJ28" s="1066"/>
      <c r="AK28" s="1055">
        <v>57</v>
      </c>
      <c r="AL28" s="1056"/>
      <c r="AM28" s="1056"/>
      <c r="AN28" s="1056"/>
      <c r="AO28" s="1056"/>
      <c r="AP28" s="1056" t="s">
        <v>545</v>
      </c>
      <c r="AQ28" s="1056"/>
      <c r="AR28" s="1056"/>
      <c r="AS28" s="1056"/>
      <c r="AT28" s="1056"/>
      <c r="AU28" s="1056" t="s">
        <v>545</v>
      </c>
      <c r="AV28" s="1056"/>
      <c r="AW28" s="1056"/>
      <c r="AX28" s="1056"/>
      <c r="AY28" s="1056"/>
      <c r="AZ28" s="1056" t="s">
        <v>545</v>
      </c>
      <c r="BA28" s="1056"/>
      <c r="BB28" s="1056"/>
      <c r="BC28" s="1056"/>
      <c r="BD28" s="1056"/>
      <c r="BE28" s="1057"/>
      <c r="BF28" s="1057"/>
      <c r="BG28" s="1057"/>
      <c r="BH28" s="1057"/>
      <c r="BI28" s="1058"/>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390</v>
      </c>
      <c r="C29" s="1044"/>
      <c r="D29" s="1044"/>
      <c r="E29" s="1044"/>
      <c r="F29" s="1044"/>
      <c r="G29" s="1044"/>
      <c r="H29" s="1044"/>
      <c r="I29" s="1044"/>
      <c r="J29" s="1044"/>
      <c r="K29" s="1044"/>
      <c r="L29" s="1044"/>
      <c r="M29" s="1044"/>
      <c r="N29" s="1044"/>
      <c r="O29" s="1044"/>
      <c r="P29" s="1045"/>
      <c r="Q29" s="1051">
        <v>660</v>
      </c>
      <c r="R29" s="1052"/>
      <c r="S29" s="1052"/>
      <c r="T29" s="1052"/>
      <c r="U29" s="1052"/>
      <c r="V29" s="1052">
        <v>612</v>
      </c>
      <c r="W29" s="1052"/>
      <c r="X29" s="1052"/>
      <c r="Y29" s="1052"/>
      <c r="Z29" s="1052"/>
      <c r="AA29" s="1052">
        <v>48</v>
      </c>
      <c r="AB29" s="1052"/>
      <c r="AC29" s="1052"/>
      <c r="AD29" s="1052"/>
      <c r="AE29" s="1053"/>
      <c r="AF29" s="1048">
        <v>48</v>
      </c>
      <c r="AG29" s="1049"/>
      <c r="AH29" s="1049"/>
      <c r="AI29" s="1049"/>
      <c r="AJ29" s="1050"/>
      <c r="AK29" s="993">
        <v>104</v>
      </c>
      <c r="AL29" s="984"/>
      <c r="AM29" s="984"/>
      <c r="AN29" s="984"/>
      <c r="AO29" s="984"/>
      <c r="AP29" s="984" t="s">
        <v>545</v>
      </c>
      <c r="AQ29" s="984"/>
      <c r="AR29" s="984"/>
      <c r="AS29" s="984"/>
      <c r="AT29" s="984"/>
      <c r="AU29" s="984" t="s">
        <v>545</v>
      </c>
      <c r="AV29" s="984"/>
      <c r="AW29" s="984"/>
      <c r="AX29" s="984"/>
      <c r="AY29" s="984"/>
      <c r="AZ29" s="984" t="s">
        <v>545</v>
      </c>
      <c r="BA29" s="984"/>
      <c r="BB29" s="984"/>
      <c r="BC29" s="984"/>
      <c r="BD29" s="98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391</v>
      </c>
      <c r="C30" s="1044"/>
      <c r="D30" s="1044"/>
      <c r="E30" s="1044"/>
      <c r="F30" s="1044"/>
      <c r="G30" s="1044"/>
      <c r="H30" s="1044"/>
      <c r="I30" s="1044"/>
      <c r="J30" s="1044"/>
      <c r="K30" s="1044"/>
      <c r="L30" s="1044"/>
      <c r="M30" s="1044"/>
      <c r="N30" s="1044"/>
      <c r="O30" s="1044"/>
      <c r="P30" s="1045"/>
      <c r="Q30" s="1051">
        <v>68</v>
      </c>
      <c r="R30" s="1052"/>
      <c r="S30" s="1052"/>
      <c r="T30" s="1052"/>
      <c r="U30" s="1052"/>
      <c r="V30" s="1052">
        <v>65</v>
      </c>
      <c r="W30" s="1052"/>
      <c r="X30" s="1052"/>
      <c r="Y30" s="1052"/>
      <c r="Z30" s="1052"/>
      <c r="AA30" s="1052">
        <v>3</v>
      </c>
      <c r="AB30" s="1052"/>
      <c r="AC30" s="1052"/>
      <c r="AD30" s="1052"/>
      <c r="AE30" s="1053"/>
      <c r="AF30" s="1048">
        <v>3</v>
      </c>
      <c r="AG30" s="1049"/>
      <c r="AH30" s="1049"/>
      <c r="AI30" s="1049"/>
      <c r="AJ30" s="1050"/>
      <c r="AK30" s="993">
        <v>67</v>
      </c>
      <c r="AL30" s="984"/>
      <c r="AM30" s="984"/>
      <c r="AN30" s="984"/>
      <c r="AO30" s="984"/>
      <c r="AP30" s="984" t="s">
        <v>545</v>
      </c>
      <c r="AQ30" s="984"/>
      <c r="AR30" s="984"/>
      <c r="AS30" s="984"/>
      <c r="AT30" s="984"/>
      <c r="AU30" s="984" t="s">
        <v>545</v>
      </c>
      <c r="AV30" s="984"/>
      <c r="AW30" s="984"/>
      <c r="AX30" s="984"/>
      <c r="AY30" s="984"/>
      <c r="AZ30" s="984" t="s">
        <v>545</v>
      </c>
      <c r="BA30" s="984"/>
      <c r="BB30" s="984"/>
      <c r="BC30" s="984"/>
      <c r="BD30" s="98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392</v>
      </c>
      <c r="C31" s="1044"/>
      <c r="D31" s="1044"/>
      <c r="E31" s="1044"/>
      <c r="F31" s="1044"/>
      <c r="G31" s="1044"/>
      <c r="H31" s="1044"/>
      <c r="I31" s="1044"/>
      <c r="J31" s="1044"/>
      <c r="K31" s="1044"/>
      <c r="L31" s="1044"/>
      <c r="M31" s="1044"/>
      <c r="N31" s="1044"/>
      <c r="O31" s="1044"/>
      <c r="P31" s="1045"/>
      <c r="Q31" s="1051">
        <v>236</v>
      </c>
      <c r="R31" s="1052"/>
      <c r="S31" s="1052"/>
      <c r="T31" s="1052"/>
      <c r="U31" s="1052"/>
      <c r="V31" s="1052">
        <v>172</v>
      </c>
      <c r="W31" s="1052"/>
      <c r="X31" s="1052"/>
      <c r="Y31" s="1052"/>
      <c r="Z31" s="1052"/>
      <c r="AA31" s="1052">
        <v>64</v>
      </c>
      <c r="AB31" s="1052"/>
      <c r="AC31" s="1052"/>
      <c r="AD31" s="1052"/>
      <c r="AE31" s="1053"/>
      <c r="AF31" s="1048">
        <v>64</v>
      </c>
      <c r="AG31" s="1049"/>
      <c r="AH31" s="1049"/>
      <c r="AI31" s="1049"/>
      <c r="AJ31" s="1050"/>
      <c r="AK31" s="993">
        <v>42</v>
      </c>
      <c r="AL31" s="984"/>
      <c r="AM31" s="984"/>
      <c r="AN31" s="984"/>
      <c r="AO31" s="984"/>
      <c r="AP31" s="984">
        <v>621</v>
      </c>
      <c r="AQ31" s="984"/>
      <c r="AR31" s="984"/>
      <c r="AS31" s="984"/>
      <c r="AT31" s="984"/>
      <c r="AU31" s="984">
        <v>318</v>
      </c>
      <c r="AV31" s="984"/>
      <c r="AW31" s="984"/>
      <c r="AX31" s="984"/>
      <c r="AY31" s="984"/>
      <c r="AZ31" s="984" t="s">
        <v>545</v>
      </c>
      <c r="BA31" s="984"/>
      <c r="BB31" s="984"/>
      <c r="BC31" s="984"/>
      <c r="BD31" s="984"/>
      <c r="BE31" s="985" t="s">
        <v>393</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394</v>
      </c>
      <c r="C32" s="1044"/>
      <c r="D32" s="1044"/>
      <c r="E32" s="1044"/>
      <c r="F32" s="1044"/>
      <c r="G32" s="1044"/>
      <c r="H32" s="1044"/>
      <c r="I32" s="1044"/>
      <c r="J32" s="1044"/>
      <c r="K32" s="1044"/>
      <c r="L32" s="1044"/>
      <c r="M32" s="1044"/>
      <c r="N32" s="1044"/>
      <c r="O32" s="1044"/>
      <c r="P32" s="1045"/>
      <c r="Q32" s="1051">
        <v>178</v>
      </c>
      <c r="R32" s="1052"/>
      <c r="S32" s="1052"/>
      <c r="T32" s="1052"/>
      <c r="U32" s="1052"/>
      <c r="V32" s="1052">
        <v>166</v>
      </c>
      <c r="W32" s="1052"/>
      <c r="X32" s="1052"/>
      <c r="Y32" s="1052"/>
      <c r="Z32" s="1052"/>
      <c r="AA32" s="1052">
        <v>13</v>
      </c>
      <c r="AB32" s="1052"/>
      <c r="AC32" s="1052"/>
      <c r="AD32" s="1052"/>
      <c r="AE32" s="1053"/>
      <c r="AF32" s="1048">
        <v>13</v>
      </c>
      <c r="AG32" s="1049"/>
      <c r="AH32" s="1049"/>
      <c r="AI32" s="1049"/>
      <c r="AJ32" s="1050"/>
      <c r="AK32" s="993">
        <v>40</v>
      </c>
      <c r="AL32" s="984"/>
      <c r="AM32" s="984"/>
      <c r="AN32" s="984"/>
      <c r="AO32" s="984"/>
      <c r="AP32" s="984">
        <v>383</v>
      </c>
      <c r="AQ32" s="984"/>
      <c r="AR32" s="984"/>
      <c r="AS32" s="984"/>
      <c r="AT32" s="984"/>
      <c r="AU32" s="984">
        <v>383</v>
      </c>
      <c r="AV32" s="984"/>
      <c r="AW32" s="984"/>
      <c r="AX32" s="984"/>
      <c r="AY32" s="984"/>
      <c r="AZ32" s="984" t="s">
        <v>545</v>
      </c>
      <c r="BA32" s="984"/>
      <c r="BB32" s="984"/>
      <c r="BC32" s="984"/>
      <c r="BD32" s="984"/>
      <c r="BE32" s="985" t="s">
        <v>393</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128</v>
      </c>
      <c r="AG63" s="972"/>
      <c r="AH63" s="972"/>
      <c r="AI63" s="972"/>
      <c r="AJ63" s="1035"/>
      <c r="AK63" s="1036"/>
      <c r="AL63" s="976"/>
      <c r="AM63" s="976"/>
      <c r="AN63" s="976"/>
      <c r="AO63" s="976"/>
      <c r="AP63" s="972">
        <v>1004</v>
      </c>
      <c r="AQ63" s="972"/>
      <c r="AR63" s="972"/>
      <c r="AS63" s="972"/>
      <c r="AT63" s="972"/>
      <c r="AU63" s="972">
        <v>701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546</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486</v>
      </c>
      <c r="AL68" s="995"/>
      <c r="AM68" s="995"/>
      <c r="AN68" s="995"/>
      <c r="AO68" s="995"/>
      <c r="AP68" s="995" t="s">
        <v>486</v>
      </c>
      <c r="AQ68" s="995"/>
      <c r="AR68" s="995"/>
      <c r="AS68" s="995"/>
      <c r="AT68" s="995"/>
      <c r="AU68" s="995" t="s">
        <v>486</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547</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486</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548</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486</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549</v>
      </c>
      <c r="C71" s="988"/>
      <c r="D71" s="988"/>
      <c r="E71" s="988"/>
      <c r="F71" s="988"/>
      <c r="G71" s="988"/>
      <c r="H71" s="988"/>
      <c r="I71" s="988"/>
      <c r="J71" s="988"/>
      <c r="K71" s="988"/>
      <c r="L71" s="988"/>
      <c r="M71" s="988"/>
      <c r="N71" s="988"/>
      <c r="O71" s="988"/>
      <c r="P71" s="989"/>
      <c r="Q71" s="990">
        <v>25</v>
      </c>
      <c r="R71" s="984"/>
      <c r="S71" s="984"/>
      <c r="T71" s="984"/>
      <c r="U71" s="984"/>
      <c r="V71" s="984">
        <v>19</v>
      </c>
      <c r="W71" s="984"/>
      <c r="X71" s="984"/>
      <c r="Y71" s="984"/>
      <c r="Z71" s="984"/>
      <c r="AA71" s="984">
        <v>6</v>
      </c>
      <c r="AB71" s="984"/>
      <c r="AC71" s="984"/>
      <c r="AD71" s="984"/>
      <c r="AE71" s="984"/>
      <c r="AF71" s="984">
        <v>6</v>
      </c>
      <c r="AG71" s="984"/>
      <c r="AH71" s="984"/>
      <c r="AI71" s="984"/>
      <c r="AJ71" s="984"/>
      <c r="AK71" s="984">
        <v>7</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550</v>
      </c>
      <c r="C72" s="988"/>
      <c r="D72" s="988"/>
      <c r="E72" s="988"/>
      <c r="F72" s="988"/>
      <c r="G72" s="988"/>
      <c r="H72" s="988"/>
      <c r="I72" s="988"/>
      <c r="J72" s="988"/>
      <c r="K72" s="988"/>
      <c r="L72" s="988"/>
      <c r="M72" s="988"/>
      <c r="N72" s="988"/>
      <c r="O72" s="988"/>
      <c r="P72" s="989"/>
      <c r="Q72" s="990">
        <v>3452</v>
      </c>
      <c r="R72" s="984"/>
      <c r="S72" s="984"/>
      <c r="T72" s="984"/>
      <c r="U72" s="984"/>
      <c r="V72" s="984">
        <v>3055</v>
      </c>
      <c r="W72" s="984"/>
      <c r="X72" s="984"/>
      <c r="Y72" s="984"/>
      <c r="Z72" s="984"/>
      <c r="AA72" s="984">
        <v>396</v>
      </c>
      <c r="AB72" s="984"/>
      <c r="AC72" s="984"/>
      <c r="AD72" s="984"/>
      <c r="AE72" s="984"/>
      <c r="AF72" s="984">
        <v>252</v>
      </c>
      <c r="AG72" s="984"/>
      <c r="AH72" s="984"/>
      <c r="AI72" s="984"/>
      <c r="AJ72" s="984"/>
      <c r="AK72" s="984">
        <v>122</v>
      </c>
      <c r="AL72" s="984"/>
      <c r="AM72" s="984"/>
      <c r="AN72" s="984"/>
      <c r="AO72" s="984"/>
      <c r="AP72" s="984">
        <v>635</v>
      </c>
      <c r="AQ72" s="984"/>
      <c r="AR72" s="984"/>
      <c r="AS72" s="984"/>
      <c r="AT72" s="984"/>
      <c r="AU72" s="984" t="s">
        <v>486</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551</v>
      </c>
      <c r="C73" s="988"/>
      <c r="D73" s="988"/>
      <c r="E73" s="988"/>
      <c r="F73" s="988"/>
      <c r="G73" s="988"/>
      <c r="H73" s="988"/>
      <c r="I73" s="988"/>
      <c r="J73" s="988"/>
      <c r="K73" s="988"/>
      <c r="L73" s="988"/>
      <c r="M73" s="988"/>
      <c r="N73" s="988"/>
      <c r="O73" s="988"/>
      <c r="P73" s="989"/>
      <c r="Q73" s="990">
        <v>168</v>
      </c>
      <c r="R73" s="984"/>
      <c r="S73" s="984"/>
      <c r="T73" s="984"/>
      <c r="U73" s="984"/>
      <c r="V73" s="984">
        <v>159</v>
      </c>
      <c r="W73" s="984"/>
      <c r="X73" s="984"/>
      <c r="Y73" s="984"/>
      <c r="Z73" s="984"/>
      <c r="AA73" s="984">
        <v>9</v>
      </c>
      <c r="AB73" s="984"/>
      <c r="AC73" s="984"/>
      <c r="AD73" s="984"/>
      <c r="AE73" s="984"/>
      <c r="AF73" s="984">
        <v>9</v>
      </c>
      <c r="AG73" s="984"/>
      <c r="AH73" s="984"/>
      <c r="AI73" s="984"/>
      <c r="AJ73" s="984"/>
      <c r="AK73" s="984">
        <v>14</v>
      </c>
      <c r="AL73" s="984"/>
      <c r="AM73" s="984"/>
      <c r="AN73" s="984"/>
      <c r="AO73" s="984"/>
      <c r="AP73" s="984" t="s">
        <v>486</v>
      </c>
      <c r="AQ73" s="984"/>
      <c r="AR73" s="984"/>
      <c r="AS73" s="984"/>
      <c r="AT73" s="984"/>
      <c r="AU73" s="984" t="s">
        <v>486</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552</v>
      </c>
      <c r="C74" s="988"/>
      <c r="D74" s="988"/>
      <c r="E74" s="988"/>
      <c r="F74" s="988"/>
      <c r="G74" s="988"/>
      <c r="H74" s="988"/>
      <c r="I74" s="988"/>
      <c r="J74" s="988"/>
      <c r="K74" s="988"/>
      <c r="L74" s="988"/>
      <c r="M74" s="988"/>
      <c r="N74" s="988"/>
      <c r="O74" s="988"/>
      <c r="P74" s="989"/>
      <c r="Q74" s="990">
        <v>2522</v>
      </c>
      <c r="R74" s="984"/>
      <c r="S74" s="984"/>
      <c r="T74" s="984"/>
      <c r="U74" s="984"/>
      <c r="V74" s="984">
        <v>2259</v>
      </c>
      <c r="W74" s="984"/>
      <c r="X74" s="984"/>
      <c r="Y74" s="984"/>
      <c r="Z74" s="984"/>
      <c r="AA74" s="984">
        <v>262</v>
      </c>
      <c r="AB74" s="984"/>
      <c r="AC74" s="984"/>
      <c r="AD74" s="984"/>
      <c r="AE74" s="984"/>
      <c r="AF74" s="984">
        <v>262</v>
      </c>
      <c r="AG74" s="984"/>
      <c r="AH74" s="984"/>
      <c r="AI74" s="984"/>
      <c r="AJ74" s="984"/>
      <c r="AK74" s="984">
        <v>268</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t="s">
        <v>553</v>
      </c>
      <c r="C75" s="988"/>
      <c r="D75" s="988"/>
      <c r="E75" s="988"/>
      <c r="F75" s="988"/>
      <c r="G75" s="988"/>
      <c r="H75" s="988"/>
      <c r="I75" s="988"/>
      <c r="J75" s="988"/>
      <c r="K75" s="988"/>
      <c r="L75" s="988"/>
      <c r="M75" s="988"/>
      <c r="N75" s="988"/>
      <c r="O75" s="988"/>
      <c r="P75" s="989"/>
      <c r="Q75" s="991">
        <v>406</v>
      </c>
      <c r="R75" s="992"/>
      <c r="S75" s="992"/>
      <c r="T75" s="992"/>
      <c r="U75" s="993"/>
      <c r="V75" s="994">
        <v>324</v>
      </c>
      <c r="W75" s="992"/>
      <c r="X75" s="992"/>
      <c r="Y75" s="992"/>
      <c r="Z75" s="993"/>
      <c r="AA75" s="994">
        <v>82</v>
      </c>
      <c r="AB75" s="992"/>
      <c r="AC75" s="992"/>
      <c r="AD75" s="992"/>
      <c r="AE75" s="993"/>
      <c r="AF75" s="994">
        <v>82</v>
      </c>
      <c r="AG75" s="992"/>
      <c r="AH75" s="992"/>
      <c r="AI75" s="992"/>
      <c r="AJ75" s="993"/>
      <c r="AK75" s="994" t="s">
        <v>486</v>
      </c>
      <c r="AL75" s="992"/>
      <c r="AM75" s="992"/>
      <c r="AN75" s="992"/>
      <c r="AO75" s="993"/>
      <c r="AP75" s="994" t="s">
        <v>486</v>
      </c>
      <c r="AQ75" s="992"/>
      <c r="AR75" s="992"/>
      <c r="AS75" s="992"/>
      <c r="AT75" s="993"/>
      <c r="AU75" s="994" t="s">
        <v>486</v>
      </c>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t="s">
        <v>554</v>
      </c>
      <c r="C76" s="988"/>
      <c r="D76" s="988"/>
      <c r="E76" s="988"/>
      <c r="F76" s="988"/>
      <c r="G76" s="988"/>
      <c r="H76" s="988"/>
      <c r="I76" s="988"/>
      <c r="J76" s="988"/>
      <c r="K76" s="988"/>
      <c r="L76" s="988"/>
      <c r="M76" s="988"/>
      <c r="N76" s="988"/>
      <c r="O76" s="988"/>
      <c r="P76" s="989"/>
      <c r="Q76" s="991">
        <v>161934</v>
      </c>
      <c r="R76" s="992"/>
      <c r="S76" s="992"/>
      <c r="T76" s="992"/>
      <c r="U76" s="993"/>
      <c r="V76" s="994">
        <v>158460</v>
      </c>
      <c r="W76" s="992"/>
      <c r="X76" s="992"/>
      <c r="Y76" s="992"/>
      <c r="Z76" s="993"/>
      <c r="AA76" s="994">
        <v>3473</v>
      </c>
      <c r="AB76" s="992"/>
      <c r="AC76" s="992"/>
      <c r="AD76" s="992"/>
      <c r="AE76" s="993"/>
      <c r="AF76" s="994">
        <v>3473</v>
      </c>
      <c r="AG76" s="992"/>
      <c r="AH76" s="992"/>
      <c r="AI76" s="992"/>
      <c r="AJ76" s="993"/>
      <c r="AK76" s="994">
        <v>1726</v>
      </c>
      <c r="AL76" s="992"/>
      <c r="AM76" s="992"/>
      <c r="AN76" s="992"/>
      <c r="AO76" s="993"/>
      <c r="AP76" s="994" t="s">
        <v>486</v>
      </c>
      <c r="AQ76" s="992"/>
      <c r="AR76" s="992"/>
      <c r="AS76" s="992"/>
      <c r="AT76" s="993"/>
      <c r="AU76" s="994" t="s">
        <v>486</v>
      </c>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4298</v>
      </c>
      <c r="AG88" s="972"/>
      <c r="AH88" s="972"/>
      <c r="AI88" s="972"/>
      <c r="AJ88" s="972"/>
      <c r="AK88" s="976"/>
      <c r="AL88" s="976"/>
      <c r="AM88" s="976"/>
      <c r="AN88" s="976"/>
      <c r="AO88" s="976"/>
      <c r="AP88" s="972">
        <v>635</v>
      </c>
      <c r="AQ88" s="972"/>
      <c r="AR88" s="972"/>
      <c r="AS88" s="972"/>
      <c r="AT88" s="972"/>
      <c r="AU88" s="972" t="s">
        <v>545</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24"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355820</v>
      </c>
      <c r="AB110" s="902"/>
      <c r="AC110" s="902"/>
      <c r="AD110" s="902"/>
      <c r="AE110" s="903"/>
      <c r="AF110" s="904">
        <v>359266</v>
      </c>
      <c r="AG110" s="902"/>
      <c r="AH110" s="902"/>
      <c r="AI110" s="902"/>
      <c r="AJ110" s="903"/>
      <c r="AK110" s="904">
        <v>355047</v>
      </c>
      <c r="AL110" s="902"/>
      <c r="AM110" s="902"/>
      <c r="AN110" s="902"/>
      <c r="AO110" s="903"/>
      <c r="AP110" s="905">
        <v>16.2</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3084663</v>
      </c>
      <c r="BR110" s="855"/>
      <c r="BS110" s="855"/>
      <c r="BT110" s="855"/>
      <c r="BU110" s="855"/>
      <c r="BV110" s="855">
        <v>2894692</v>
      </c>
      <c r="BW110" s="855"/>
      <c r="BX110" s="855"/>
      <c r="BY110" s="855"/>
      <c r="BZ110" s="855"/>
      <c r="CA110" s="855">
        <v>2809096</v>
      </c>
      <c r="CB110" s="855"/>
      <c r="CC110" s="855"/>
      <c r="CD110" s="855"/>
      <c r="CE110" s="855"/>
      <c r="CF110" s="879">
        <v>128.30000000000001</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758269</v>
      </c>
      <c r="BR112" s="830"/>
      <c r="BS112" s="830"/>
      <c r="BT112" s="830"/>
      <c r="BU112" s="830"/>
      <c r="BV112" s="830">
        <v>716991</v>
      </c>
      <c r="BW112" s="830"/>
      <c r="BX112" s="830"/>
      <c r="BY112" s="830"/>
      <c r="BZ112" s="830"/>
      <c r="CA112" s="830">
        <v>700437</v>
      </c>
      <c r="CB112" s="830"/>
      <c r="CC112" s="830"/>
      <c r="CD112" s="830"/>
      <c r="CE112" s="830"/>
      <c r="CF112" s="888">
        <v>32</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91915</v>
      </c>
      <c r="AB113" s="932"/>
      <c r="AC113" s="932"/>
      <c r="AD113" s="932"/>
      <c r="AE113" s="933"/>
      <c r="AF113" s="934">
        <v>90060</v>
      </c>
      <c r="AG113" s="932"/>
      <c r="AH113" s="932"/>
      <c r="AI113" s="932"/>
      <c r="AJ113" s="933"/>
      <c r="AK113" s="934">
        <v>81518</v>
      </c>
      <c r="AL113" s="932"/>
      <c r="AM113" s="932"/>
      <c r="AN113" s="932"/>
      <c r="AO113" s="933"/>
      <c r="AP113" s="935">
        <v>3.7</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4346</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4346</v>
      </c>
      <c r="AB114" s="793"/>
      <c r="AC114" s="793"/>
      <c r="AD114" s="793"/>
      <c r="AE114" s="794"/>
      <c r="AF114" s="795">
        <v>5537</v>
      </c>
      <c r="AG114" s="793"/>
      <c r="AH114" s="793"/>
      <c r="AI114" s="793"/>
      <c r="AJ114" s="794"/>
      <c r="AK114" s="795">
        <v>5594</v>
      </c>
      <c r="AL114" s="793"/>
      <c r="AM114" s="793"/>
      <c r="AN114" s="793"/>
      <c r="AO114" s="794"/>
      <c r="AP114" s="837">
        <v>0.3</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284924</v>
      </c>
      <c r="BR114" s="830"/>
      <c r="BS114" s="830"/>
      <c r="BT114" s="830"/>
      <c r="BU114" s="830"/>
      <c r="BV114" s="830">
        <v>267930</v>
      </c>
      <c r="BW114" s="830"/>
      <c r="BX114" s="830"/>
      <c r="BY114" s="830"/>
      <c r="BZ114" s="830"/>
      <c r="CA114" s="830">
        <v>258538</v>
      </c>
      <c r="CB114" s="830"/>
      <c r="CC114" s="830"/>
      <c r="CD114" s="830"/>
      <c r="CE114" s="830"/>
      <c r="CF114" s="888">
        <v>11.8</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51</v>
      </c>
      <c r="AB115" s="932"/>
      <c r="AC115" s="932"/>
      <c r="AD115" s="932"/>
      <c r="AE115" s="933"/>
      <c r="AF115" s="934">
        <v>47</v>
      </c>
      <c r="AG115" s="932"/>
      <c r="AH115" s="932"/>
      <c r="AI115" s="932"/>
      <c r="AJ115" s="933"/>
      <c r="AK115" s="934">
        <v>131</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452132</v>
      </c>
      <c r="AB117" s="916"/>
      <c r="AC117" s="916"/>
      <c r="AD117" s="916"/>
      <c r="AE117" s="917"/>
      <c r="AF117" s="918">
        <v>454910</v>
      </c>
      <c r="AG117" s="916"/>
      <c r="AH117" s="916"/>
      <c r="AI117" s="916"/>
      <c r="AJ117" s="917"/>
      <c r="AK117" s="918">
        <v>442290</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178</v>
      </c>
      <c r="BA119" s="245"/>
      <c r="BB119" s="245"/>
      <c r="BC119" s="245"/>
      <c r="BD119" s="245"/>
      <c r="BE119" s="245"/>
      <c r="BF119" s="245"/>
      <c r="BG119" s="245"/>
      <c r="BH119" s="245"/>
      <c r="BI119" s="245"/>
      <c r="BJ119" s="245"/>
      <c r="BK119" s="245"/>
      <c r="BL119" s="245"/>
      <c r="BM119" s="245"/>
      <c r="BN119" s="245"/>
      <c r="BO119" s="890" t="s">
        <v>441</v>
      </c>
      <c r="BP119" s="891"/>
      <c r="BQ119" s="892">
        <v>4132202</v>
      </c>
      <c r="BR119" s="858"/>
      <c r="BS119" s="858"/>
      <c r="BT119" s="858"/>
      <c r="BU119" s="858"/>
      <c r="BV119" s="858">
        <v>3879613</v>
      </c>
      <c r="BW119" s="858"/>
      <c r="BX119" s="858"/>
      <c r="BY119" s="858"/>
      <c r="BZ119" s="858"/>
      <c r="CA119" s="858">
        <v>3768071</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2341990</v>
      </c>
      <c r="BR120" s="855"/>
      <c r="BS120" s="855"/>
      <c r="BT120" s="855"/>
      <c r="BU120" s="855"/>
      <c r="BV120" s="855">
        <v>2907743</v>
      </c>
      <c r="BW120" s="855"/>
      <c r="BX120" s="855"/>
      <c r="BY120" s="855"/>
      <c r="BZ120" s="855"/>
      <c r="CA120" s="855">
        <v>3129911</v>
      </c>
      <c r="CB120" s="855"/>
      <c r="CC120" s="855"/>
      <c r="CD120" s="855"/>
      <c r="CE120" s="855"/>
      <c r="CF120" s="879">
        <v>142.9</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363836</v>
      </c>
      <c r="DH120" s="855"/>
      <c r="DI120" s="855"/>
      <c r="DJ120" s="855"/>
      <c r="DK120" s="855"/>
      <c r="DL120" s="855">
        <v>362417</v>
      </c>
      <c r="DM120" s="855"/>
      <c r="DN120" s="855"/>
      <c r="DO120" s="855"/>
      <c r="DP120" s="855"/>
      <c r="DQ120" s="855">
        <v>382700</v>
      </c>
      <c r="DR120" s="855"/>
      <c r="DS120" s="855"/>
      <c r="DT120" s="855"/>
      <c r="DU120" s="855"/>
      <c r="DV120" s="856">
        <v>17.5</v>
      </c>
      <c r="DW120" s="856"/>
      <c r="DX120" s="856"/>
      <c r="DY120" s="856"/>
      <c r="DZ120" s="857"/>
    </row>
    <row r="121" spans="1:130" s="224"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394433</v>
      </c>
      <c r="DH121" s="830"/>
      <c r="DI121" s="830"/>
      <c r="DJ121" s="830"/>
      <c r="DK121" s="830"/>
      <c r="DL121" s="830">
        <v>354574</v>
      </c>
      <c r="DM121" s="830"/>
      <c r="DN121" s="830"/>
      <c r="DO121" s="830"/>
      <c r="DP121" s="830"/>
      <c r="DQ121" s="830">
        <v>317737</v>
      </c>
      <c r="DR121" s="830"/>
      <c r="DS121" s="830"/>
      <c r="DT121" s="830"/>
      <c r="DU121" s="830"/>
      <c r="DV121" s="807">
        <v>14.5</v>
      </c>
      <c r="DW121" s="807"/>
      <c r="DX121" s="807"/>
      <c r="DY121" s="807"/>
      <c r="DZ121" s="808"/>
    </row>
    <row r="122" spans="1:130" s="224"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2715355</v>
      </c>
      <c r="BR122" s="858"/>
      <c r="BS122" s="858"/>
      <c r="BT122" s="858"/>
      <c r="BU122" s="858"/>
      <c r="BV122" s="858">
        <v>2554724</v>
      </c>
      <c r="BW122" s="858"/>
      <c r="BX122" s="858"/>
      <c r="BY122" s="858"/>
      <c r="BZ122" s="858"/>
      <c r="CA122" s="858">
        <v>2500163</v>
      </c>
      <c r="CB122" s="858"/>
      <c r="CC122" s="858"/>
      <c r="CD122" s="858"/>
      <c r="CE122" s="858"/>
      <c r="CF122" s="859">
        <v>114.2</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24"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178</v>
      </c>
      <c r="BA123" s="245"/>
      <c r="BB123" s="245"/>
      <c r="BC123" s="245"/>
      <c r="BD123" s="245"/>
      <c r="BE123" s="245"/>
      <c r="BF123" s="245"/>
      <c r="BG123" s="245"/>
      <c r="BH123" s="245"/>
      <c r="BI123" s="245"/>
      <c r="BJ123" s="245"/>
      <c r="BK123" s="245"/>
      <c r="BL123" s="245"/>
      <c r="BM123" s="245"/>
      <c r="BN123" s="245"/>
      <c r="BO123" s="890" t="s">
        <v>449</v>
      </c>
      <c r="BP123" s="891"/>
      <c r="BQ123" s="845">
        <v>5057345</v>
      </c>
      <c r="BR123" s="846"/>
      <c r="BS123" s="846"/>
      <c r="BT123" s="846"/>
      <c r="BU123" s="846"/>
      <c r="BV123" s="846">
        <v>5462467</v>
      </c>
      <c r="BW123" s="846"/>
      <c r="BX123" s="846"/>
      <c r="BY123" s="846"/>
      <c r="BZ123" s="846"/>
      <c r="CA123" s="846">
        <v>5630074</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24"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51</v>
      </c>
      <c r="AB127" s="793"/>
      <c r="AC127" s="793"/>
      <c r="AD127" s="793"/>
      <c r="AE127" s="794"/>
      <c r="AF127" s="795">
        <v>47</v>
      </c>
      <c r="AG127" s="793"/>
      <c r="AH127" s="793"/>
      <c r="AI127" s="793"/>
      <c r="AJ127" s="794"/>
      <c r="AK127" s="795">
        <v>131</v>
      </c>
      <c r="AL127" s="793"/>
      <c r="AM127" s="793"/>
      <c r="AN127" s="793"/>
      <c r="AO127" s="794"/>
      <c r="AP127" s="837">
        <v>0</v>
      </c>
      <c r="AQ127" s="838"/>
      <c r="AR127" s="838"/>
      <c r="AS127" s="838"/>
      <c r="AT127" s="839"/>
      <c r="AU127" s="226"/>
      <c r="AV127" s="226"/>
      <c r="AW127" s="226"/>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26"/>
      <c r="AV128" s="226"/>
      <c r="AW128" s="226"/>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2523567</v>
      </c>
      <c r="AB129" s="793"/>
      <c r="AC129" s="793"/>
      <c r="AD129" s="793"/>
      <c r="AE129" s="794"/>
      <c r="AF129" s="795">
        <v>2504028</v>
      </c>
      <c r="AG129" s="793"/>
      <c r="AH129" s="793"/>
      <c r="AI129" s="793"/>
      <c r="AJ129" s="794"/>
      <c r="AK129" s="795">
        <v>2509416</v>
      </c>
      <c r="AL129" s="793"/>
      <c r="AM129" s="793"/>
      <c r="AN129" s="793"/>
      <c r="AO129" s="794"/>
      <c r="AP129" s="796"/>
      <c r="AQ129" s="797"/>
      <c r="AR129" s="797"/>
      <c r="AS129" s="797"/>
      <c r="AT129" s="798"/>
      <c r="AU129" s="227"/>
      <c r="AV129" s="227"/>
      <c r="AW129" s="227"/>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329092</v>
      </c>
      <c r="AB130" s="793"/>
      <c r="AC130" s="793"/>
      <c r="AD130" s="793"/>
      <c r="AE130" s="794"/>
      <c r="AF130" s="795">
        <v>335546</v>
      </c>
      <c r="AG130" s="793"/>
      <c r="AH130" s="793"/>
      <c r="AI130" s="793"/>
      <c r="AJ130" s="794"/>
      <c r="AK130" s="795">
        <v>319680</v>
      </c>
      <c r="AL130" s="793"/>
      <c r="AM130" s="793"/>
      <c r="AN130" s="793"/>
      <c r="AO130" s="794"/>
      <c r="AP130" s="796"/>
      <c r="AQ130" s="797"/>
      <c r="AR130" s="797"/>
      <c r="AS130" s="797"/>
      <c r="AT130" s="798"/>
      <c r="AU130" s="227"/>
      <c r="AV130" s="227"/>
      <c r="AW130" s="227"/>
      <c r="AX130" s="764" t="s">
        <v>469</v>
      </c>
      <c r="AY130" s="765"/>
      <c r="AZ130" s="765"/>
      <c r="BA130" s="765"/>
      <c r="BB130" s="765"/>
      <c r="BC130" s="765"/>
      <c r="BD130" s="765"/>
      <c r="BE130" s="766"/>
      <c r="BF130" s="767">
        <v>5.5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2194475</v>
      </c>
      <c r="AB131" s="777"/>
      <c r="AC131" s="777"/>
      <c r="AD131" s="777"/>
      <c r="AE131" s="778"/>
      <c r="AF131" s="779">
        <v>2168482</v>
      </c>
      <c r="AG131" s="777"/>
      <c r="AH131" s="777"/>
      <c r="AI131" s="777"/>
      <c r="AJ131" s="778"/>
      <c r="AK131" s="779">
        <v>2189736</v>
      </c>
      <c r="AL131" s="777"/>
      <c r="AM131" s="777"/>
      <c r="AN131" s="777"/>
      <c r="AO131" s="778"/>
      <c r="AP131" s="780"/>
      <c r="AQ131" s="781"/>
      <c r="AR131" s="781"/>
      <c r="AS131" s="781"/>
      <c r="AT131" s="782"/>
      <c r="AU131" s="227"/>
      <c r="AV131" s="227"/>
      <c r="AW131" s="227"/>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5.6068080059999996</v>
      </c>
      <c r="AB132" s="758"/>
      <c r="AC132" s="758"/>
      <c r="AD132" s="758"/>
      <c r="AE132" s="759"/>
      <c r="AF132" s="760">
        <v>5.5044957720000003</v>
      </c>
      <c r="AG132" s="758"/>
      <c r="AH132" s="758"/>
      <c r="AI132" s="758"/>
      <c r="AJ132" s="759"/>
      <c r="AK132" s="760">
        <v>5.5993051219999996</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6.1</v>
      </c>
      <c r="AB133" s="737"/>
      <c r="AC133" s="737"/>
      <c r="AD133" s="737"/>
      <c r="AE133" s="738"/>
      <c r="AF133" s="736">
        <v>5.7</v>
      </c>
      <c r="AG133" s="737"/>
      <c r="AH133" s="737"/>
      <c r="AI133" s="737"/>
      <c r="AJ133" s="738"/>
      <c r="AK133" s="736">
        <v>5.5</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Ai9jsQpg3QkO+7Gdr2a7iBJ9fSh5s2zW7b2w1gUFhfn75cNohpbc6wx5gKO1UT1r3N0e66Fn0gLGTTVXee89pg==" saltValue="XW4KtJ77fsayLqrkuJXn3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3+dJ6VUZGTJb2P+lfZ6ad0gJtuu4ftwm9bVcVwgS70iOBMg1oUfxaaAMa8pw5CHIM3cb2rJFKvKeMS8ulGvBuA==" saltValue="t974sHYV4bAZBnNRMOnP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QOPghYSolyNVETxKM6V0pfnFhCjCN+rMIjq6LrYj1e7aE3xEZBt+xea4y6PsXdARqh8LX/NVmOPwz1P1WdjQg==" saltValue="8IqUai+aBVhT1wibjJe99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30" t="s">
        <v>478</v>
      </c>
      <c r="AP7" s="265"/>
      <c r="AQ7" s="266" t="s">
        <v>479</v>
      </c>
      <c r="AR7" s="267"/>
    </row>
    <row r="8" spans="1:46" x14ac:dyDescent="0.15">
      <c r="A8" s="259"/>
      <c r="AK8" s="268"/>
      <c r="AL8" s="269"/>
      <c r="AM8" s="269"/>
      <c r="AN8" s="270"/>
      <c r="AO8" s="1131"/>
      <c r="AP8" s="271" t="s">
        <v>480</v>
      </c>
      <c r="AQ8" s="272" t="s">
        <v>481</v>
      </c>
      <c r="AR8" s="273" t="s">
        <v>482</v>
      </c>
    </row>
    <row r="9" spans="1:46" x14ac:dyDescent="0.15">
      <c r="A9" s="259"/>
      <c r="AK9" s="1142" t="s">
        <v>483</v>
      </c>
      <c r="AL9" s="1143"/>
      <c r="AM9" s="1143"/>
      <c r="AN9" s="1144"/>
      <c r="AO9" s="274">
        <v>790970</v>
      </c>
      <c r="AP9" s="274">
        <v>209973</v>
      </c>
      <c r="AQ9" s="275">
        <v>243450</v>
      </c>
      <c r="AR9" s="276">
        <v>-13.8</v>
      </c>
    </row>
    <row r="10" spans="1:46" ht="13.5" customHeight="1" x14ac:dyDescent="0.15">
      <c r="A10" s="259"/>
      <c r="AK10" s="1142" t="s">
        <v>484</v>
      </c>
      <c r="AL10" s="1143"/>
      <c r="AM10" s="1143"/>
      <c r="AN10" s="1144"/>
      <c r="AO10" s="277">
        <v>59238</v>
      </c>
      <c r="AP10" s="277">
        <v>15726</v>
      </c>
      <c r="AQ10" s="278">
        <v>36828</v>
      </c>
      <c r="AR10" s="279">
        <v>-57.3</v>
      </c>
    </row>
    <row r="11" spans="1:46" ht="13.5" customHeight="1" x14ac:dyDescent="0.15">
      <c r="A11" s="259"/>
      <c r="AK11" s="1142" t="s">
        <v>485</v>
      </c>
      <c r="AL11" s="1143"/>
      <c r="AM11" s="1143"/>
      <c r="AN11" s="1144"/>
      <c r="AO11" s="277" t="s">
        <v>486</v>
      </c>
      <c r="AP11" s="277" t="s">
        <v>486</v>
      </c>
      <c r="AQ11" s="278">
        <v>2575</v>
      </c>
      <c r="AR11" s="279" t="s">
        <v>486</v>
      </c>
    </row>
    <row r="12" spans="1:46" ht="13.5" customHeight="1" x14ac:dyDescent="0.15">
      <c r="A12" s="259"/>
      <c r="AK12" s="1142" t="s">
        <v>487</v>
      </c>
      <c r="AL12" s="1143"/>
      <c r="AM12" s="1143"/>
      <c r="AN12" s="1144"/>
      <c r="AO12" s="277" t="s">
        <v>486</v>
      </c>
      <c r="AP12" s="277" t="s">
        <v>486</v>
      </c>
      <c r="AQ12" s="278" t="s">
        <v>486</v>
      </c>
      <c r="AR12" s="279" t="s">
        <v>486</v>
      </c>
    </row>
    <row r="13" spans="1:46" ht="13.5" customHeight="1" x14ac:dyDescent="0.15">
      <c r="A13" s="259"/>
      <c r="AK13" s="1142" t="s">
        <v>488</v>
      </c>
      <c r="AL13" s="1143"/>
      <c r="AM13" s="1143"/>
      <c r="AN13" s="1144"/>
      <c r="AO13" s="277">
        <v>31769</v>
      </c>
      <c r="AP13" s="277">
        <v>8434</v>
      </c>
      <c r="AQ13" s="278">
        <v>11862</v>
      </c>
      <c r="AR13" s="279">
        <v>-28.9</v>
      </c>
    </row>
    <row r="14" spans="1:46" ht="13.5" customHeight="1" x14ac:dyDescent="0.15">
      <c r="A14" s="259"/>
      <c r="AK14" s="1142" t="s">
        <v>489</v>
      </c>
      <c r="AL14" s="1143"/>
      <c r="AM14" s="1143"/>
      <c r="AN14" s="1144"/>
      <c r="AO14" s="277">
        <v>18148</v>
      </c>
      <c r="AP14" s="277">
        <v>4818</v>
      </c>
      <c r="AQ14" s="278">
        <v>4647</v>
      </c>
      <c r="AR14" s="279">
        <v>3.7</v>
      </c>
    </row>
    <row r="15" spans="1:46" ht="13.5" customHeight="1" x14ac:dyDescent="0.15">
      <c r="A15" s="259"/>
      <c r="AK15" s="1145" t="s">
        <v>490</v>
      </c>
      <c r="AL15" s="1146"/>
      <c r="AM15" s="1146"/>
      <c r="AN15" s="1147"/>
      <c r="AO15" s="277">
        <v>-49517</v>
      </c>
      <c r="AP15" s="277">
        <v>-13145</v>
      </c>
      <c r="AQ15" s="278">
        <v>-13358</v>
      </c>
      <c r="AR15" s="279">
        <v>-1.6</v>
      </c>
    </row>
    <row r="16" spans="1:46" x14ac:dyDescent="0.15">
      <c r="A16" s="259"/>
      <c r="AK16" s="1145" t="s">
        <v>178</v>
      </c>
      <c r="AL16" s="1146"/>
      <c r="AM16" s="1146"/>
      <c r="AN16" s="1147"/>
      <c r="AO16" s="277">
        <v>850608</v>
      </c>
      <c r="AP16" s="277">
        <v>225805</v>
      </c>
      <c r="AQ16" s="278">
        <v>286004</v>
      </c>
      <c r="AR16" s="279">
        <v>-21</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48" t="s">
        <v>495</v>
      </c>
      <c r="AL21" s="1149"/>
      <c r="AM21" s="1149"/>
      <c r="AN21" s="1150"/>
      <c r="AO21" s="289">
        <v>19.64</v>
      </c>
      <c r="AP21" s="290">
        <v>24.25</v>
      </c>
      <c r="AQ21" s="291">
        <v>-4.6100000000000003</v>
      </c>
      <c r="AS21" s="292"/>
      <c r="AT21" s="288"/>
    </row>
    <row r="22" spans="1:46" s="260" customFormat="1" x14ac:dyDescent="0.15">
      <c r="A22" s="288"/>
      <c r="AK22" s="1148" t="s">
        <v>496</v>
      </c>
      <c r="AL22" s="1149"/>
      <c r="AM22" s="1149"/>
      <c r="AN22" s="1150"/>
      <c r="AO22" s="293">
        <v>97.8</v>
      </c>
      <c r="AP22" s="294">
        <v>95.4</v>
      </c>
      <c r="AQ22" s="295">
        <v>2.4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1" t="s">
        <v>497</v>
      </c>
      <c r="B26" s="1141"/>
      <c r="C26" s="1141"/>
      <c r="D26" s="1141"/>
      <c r="E26" s="1141"/>
      <c r="F26" s="1141"/>
      <c r="G26" s="1141"/>
      <c r="H26" s="1141"/>
      <c r="I26" s="1141"/>
      <c r="J26" s="1141"/>
      <c r="K26" s="1141"/>
      <c r="L26" s="1141"/>
      <c r="M26" s="1141"/>
      <c r="N26" s="1141"/>
      <c r="O26" s="1141"/>
      <c r="P26" s="1141"/>
      <c r="Q26" s="1141"/>
      <c r="R26" s="1141"/>
      <c r="S26" s="1141"/>
      <c r="T26" s="1141"/>
      <c r="U26" s="1141"/>
      <c r="V26" s="1141"/>
      <c r="W26" s="1141"/>
      <c r="X26" s="1141"/>
      <c r="Y26" s="1141"/>
      <c r="Z26" s="1141"/>
      <c r="AA26" s="1141"/>
      <c r="AB26" s="1141"/>
      <c r="AC26" s="1141"/>
      <c r="AD26" s="1141"/>
      <c r="AE26" s="1141"/>
      <c r="AF26" s="1141"/>
      <c r="AG26" s="1141"/>
      <c r="AH26" s="1141"/>
      <c r="AI26" s="1141"/>
      <c r="AJ26" s="1141"/>
      <c r="AK26" s="1141"/>
      <c r="AL26" s="1141"/>
      <c r="AM26" s="1141"/>
      <c r="AN26" s="1141"/>
      <c r="AO26" s="1141"/>
      <c r="AP26" s="1141"/>
      <c r="AQ26" s="1141"/>
      <c r="AR26" s="1141"/>
      <c r="AS26" s="1141"/>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30" t="s">
        <v>478</v>
      </c>
      <c r="AP30" s="265"/>
      <c r="AQ30" s="266" t="s">
        <v>479</v>
      </c>
      <c r="AR30" s="267"/>
    </row>
    <row r="31" spans="1:46" x14ac:dyDescent="0.15">
      <c r="A31" s="259"/>
      <c r="AK31" s="268"/>
      <c r="AL31" s="269"/>
      <c r="AM31" s="269"/>
      <c r="AN31" s="270"/>
      <c r="AO31" s="1131"/>
      <c r="AP31" s="271" t="s">
        <v>480</v>
      </c>
      <c r="AQ31" s="272" t="s">
        <v>481</v>
      </c>
      <c r="AR31" s="273" t="s">
        <v>482</v>
      </c>
    </row>
    <row r="32" spans="1:46" ht="27" customHeight="1" x14ac:dyDescent="0.15">
      <c r="A32" s="259"/>
      <c r="AK32" s="1132" t="s">
        <v>500</v>
      </c>
      <c r="AL32" s="1133"/>
      <c r="AM32" s="1133"/>
      <c r="AN32" s="1134"/>
      <c r="AO32" s="303">
        <v>355047</v>
      </c>
      <c r="AP32" s="303">
        <v>94252</v>
      </c>
      <c r="AQ32" s="304">
        <v>167387</v>
      </c>
      <c r="AR32" s="305">
        <v>-43.7</v>
      </c>
    </row>
    <row r="33" spans="1:46" ht="13.5" customHeight="1" x14ac:dyDescent="0.15">
      <c r="A33" s="259"/>
      <c r="AK33" s="1132" t="s">
        <v>501</v>
      </c>
      <c r="AL33" s="1133"/>
      <c r="AM33" s="1133"/>
      <c r="AN33" s="1134"/>
      <c r="AO33" s="303" t="s">
        <v>486</v>
      </c>
      <c r="AP33" s="303" t="s">
        <v>486</v>
      </c>
      <c r="AQ33" s="304" t="s">
        <v>486</v>
      </c>
      <c r="AR33" s="305" t="s">
        <v>486</v>
      </c>
    </row>
    <row r="34" spans="1:46" ht="27" customHeight="1" x14ac:dyDescent="0.15">
      <c r="A34" s="259"/>
      <c r="AK34" s="1132" t="s">
        <v>502</v>
      </c>
      <c r="AL34" s="1133"/>
      <c r="AM34" s="1133"/>
      <c r="AN34" s="1134"/>
      <c r="AO34" s="303" t="s">
        <v>486</v>
      </c>
      <c r="AP34" s="303" t="s">
        <v>486</v>
      </c>
      <c r="AQ34" s="304">
        <v>5</v>
      </c>
      <c r="AR34" s="305" t="s">
        <v>486</v>
      </c>
    </row>
    <row r="35" spans="1:46" ht="27" customHeight="1" x14ac:dyDescent="0.15">
      <c r="A35" s="259"/>
      <c r="AK35" s="1132" t="s">
        <v>503</v>
      </c>
      <c r="AL35" s="1133"/>
      <c r="AM35" s="1133"/>
      <c r="AN35" s="1134"/>
      <c r="AO35" s="303">
        <v>81518</v>
      </c>
      <c r="AP35" s="303">
        <v>21640</v>
      </c>
      <c r="AQ35" s="304">
        <v>34589</v>
      </c>
      <c r="AR35" s="305">
        <v>-37.4</v>
      </c>
    </row>
    <row r="36" spans="1:46" ht="27" customHeight="1" x14ac:dyDescent="0.15">
      <c r="A36" s="259"/>
      <c r="AK36" s="1132" t="s">
        <v>504</v>
      </c>
      <c r="AL36" s="1133"/>
      <c r="AM36" s="1133"/>
      <c r="AN36" s="1134"/>
      <c r="AO36" s="303">
        <v>5594</v>
      </c>
      <c r="AP36" s="303">
        <v>1485</v>
      </c>
      <c r="AQ36" s="304">
        <v>2508</v>
      </c>
      <c r="AR36" s="305">
        <v>-40.799999999999997</v>
      </c>
    </row>
    <row r="37" spans="1:46" ht="13.5" customHeight="1" x14ac:dyDescent="0.15">
      <c r="A37" s="259"/>
      <c r="AK37" s="1132" t="s">
        <v>505</v>
      </c>
      <c r="AL37" s="1133"/>
      <c r="AM37" s="1133"/>
      <c r="AN37" s="1134"/>
      <c r="AO37" s="303">
        <v>131</v>
      </c>
      <c r="AP37" s="303">
        <v>35</v>
      </c>
      <c r="AQ37" s="304">
        <v>1525</v>
      </c>
      <c r="AR37" s="305">
        <v>-97.7</v>
      </c>
    </row>
    <row r="38" spans="1:46" ht="27" customHeight="1" x14ac:dyDescent="0.15">
      <c r="A38" s="259"/>
      <c r="AK38" s="1135" t="s">
        <v>506</v>
      </c>
      <c r="AL38" s="1136"/>
      <c r="AM38" s="1136"/>
      <c r="AN38" s="1137"/>
      <c r="AO38" s="306" t="s">
        <v>486</v>
      </c>
      <c r="AP38" s="306" t="s">
        <v>486</v>
      </c>
      <c r="AQ38" s="307">
        <v>44</v>
      </c>
      <c r="AR38" s="295" t="s">
        <v>486</v>
      </c>
      <c r="AS38" s="302"/>
    </row>
    <row r="39" spans="1:46" x14ac:dyDescent="0.15">
      <c r="A39" s="259"/>
      <c r="AK39" s="1135" t="s">
        <v>507</v>
      </c>
      <c r="AL39" s="1136"/>
      <c r="AM39" s="1136"/>
      <c r="AN39" s="1137"/>
      <c r="AO39" s="303" t="s">
        <v>486</v>
      </c>
      <c r="AP39" s="303" t="s">
        <v>486</v>
      </c>
      <c r="AQ39" s="304">
        <v>-7489</v>
      </c>
      <c r="AR39" s="305" t="s">
        <v>486</v>
      </c>
      <c r="AS39" s="302"/>
    </row>
    <row r="40" spans="1:46" ht="27" customHeight="1" x14ac:dyDescent="0.15">
      <c r="A40" s="259"/>
      <c r="AK40" s="1132" t="s">
        <v>508</v>
      </c>
      <c r="AL40" s="1133"/>
      <c r="AM40" s="1133"/>
      <c r="AN40" s="1134"/>
      <c r="AO40" s="303">
        <v>-319680</v>
      </c>
      <c r="AP40" s="303">
        <v>-84863</v>
      </c>
      <c r="AQ40" s="304">
        <v>-138932</v>
      </c>
      <c r="AR40" s="305">
        <v>-38.9</v>
      </c>
      <c r="AS40" s="302"/>
    </row>
    <row r="41" spans="1:46" x14ac:dyDescent="0.15">
      <c r="A41" s="259"/>
      <c r="AK41" s="1138" t="s">
        <v>288</v>
      </c>
      <c r="AL41" s="1139"/>
      <c r="AM41" s="1139"/>
      <c r="AN41" s="1140"/>
      <c r="AO41" s="303">
        <v>122610</v>
      </c>
      <c r="AP41" s="303">
        <v>32548</v>
      </c>
      <c r="AQ41" s="304">
        <v>59636</v>
      </c>
      <c r="AR41" s="305">
        <v>-45.4</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25" t="s">
        <v>478</v>
      </c>
      <c r="AN49" s="1127" t="s">
        <v>511</v>
      </c>
      <c r="AO49" s="1128"/>
      <c r="AP49" s="1128"/>
      <c r="AQ49" s="1128"/>
      <c r="AR49" s="1129"/>
    </row>
    <row r="50" spans="1:44" x14ac:dyDescent="0.15">
      <c r="A50" s="259"/>
      <c r="AK50" s="317"/>
      <c r="AL50" s="318"/>
      <c r="AM50" s="1126"/>
      <c r="AN50" s="319" t="s">
        <v>512</v>
      </c>
      <c r="AO50" s="320" t="s">
        <v>513</v>
      </c>
      <c r="AP50" s="321" t="s">
        <v>514</v>
      </c>
      <c r="AQ50" s="322" t="s">
        <v>515</v>
      </c>
      <c r="AR50" s="323" t="s">
        <v>516</v>
      </c>
    </row>
    <row r="51" spans="1:44" x14ac:dyDescent="0.15">
      <c r="A51" s="259"/>
      <c r="AK51" s="315" t="s">
        <v>517</v>
      </c>
      <c r="AL51" s="316"/>
      <c r="AM51" s="324">
        <v>709802</v>
      </c>
      <c r="AN51" s="325">
        <v>171037</v>
      </c>
      <c r="AO51" s="326">
        <v>-36.700000000000003</v>
      </c>
      <c r="AP51" s="327">
        <v>268375</v>
      </c>
      <c r="AQ51" s="328">
        <v>-1.2</v>
      </c>
      <c r="AR51" s="329">
        <v>-35.5</v>
      </c>
    </row>
    <row r="52" spans="1:44" x14ac:dyDescent="0.15">
      <c r="A52" s="259"/>
      <c r="AK52" s="330"/>
      <c r="AL52" s="331" t="s">
        <v>518</v>
      </c>
      <c r="AM52" s="332">
        <v>180493</v>
      </c>
      <c r="AN52" s="333">
        <v>43492</v>
      </c>
      <c r="AO52" s="334">
        <v>-66.599999999999994</v>
      </c>
      <c r="AP52" s="335">
        <v>119602</v>
      </c>
      <c r="AQ52" s="336">
        <v>1.5</v>
      </c>
      <c r="AR52" s="337">
        <v>-68.099999999999994</v>
      </c>
    </row>
    <row r="53" spans="1:44" x14ac:dyDescent="0.15">
      <c r="A53" s="259"/>
      <c r="AK53" s="315" t="s">
        <v>519</v>
      </c>
      <c r="AL53" s="316"/>
      <c r="AM53" s="324">
        <v>577397</v>
      </c>
      <c r="AN53" s="325">
        <v>142955</v>
      </c>
      <c r="AO53" s="326">
        <v>-16.399999999999999</v>
      </c>
      <c r="AP53" s="327">
        <v>301035</v>
      </c>
      <c r="AQ53" s="328">
        <v>12.2</v>
      </c>
      <c r="AR53" s="329">
        <v>-28.6</v>
      </c>
    </row>
    <row r="54" spans="1:44" x14ac:dyDescent="0.15">
      <c r="A54" s="259"/>
      <c r="AK54" s="330"/>
      <c r="AL54" s="331" t="s">
        <v>518</v>
      </c>
      <c r="AM54" s="332">
        <v>286659</v>
      </c>
      <c r="AN54" s="333">
        <v>70973</v>
      </c>
      <c r="AO54" s="334">
        <v>63.2</v>
      </c>
      <c r="AP54" s="335">
        <v>154376</v>
      </c>
      <c r="AQ54" s="336">
        <v>29.1</v>
      </c>
      <c r="AR54" s="337">
        <v>34.1</v>
      </c>
    </row>
    <row r="55" spans="1:44" x14ac:dyDescent="0.15">
      <c r="A55" s="259"/>
      <c r="AK55" s="315" t="s">
        <v>520</v>
      </c>
      <c r="AL55" s="316"/>
      <c r="AM55" s="324">
        <v>428108</v>
      </c>
      <c r="AN55" s="325">
        <v>107592</v>
      </c>
      <c r="AO55" s="326">
        <v>-24.7</v>
      </c>
      <c r="AP55" s="327">
        <v>277467</v>
      </c>
      <c r="AQ55" s="328">
        <v>-7.8</v>
      </c>
      <c r="AR55" s="329">
        <v>-16.899999999999999</v>
      </c>
    </row>
    <row r="56" spans="1:44" x14ac:dyDescent="0.15">
      <c r="A56" s="259"/>
      <c r="AK56" s="330"/>
      <c r="AL56" s="331" t="s">
        <v>518</v>
      </c>
      <c r="AM56" s="332">
        <v>289875</v>
      </c>
      <c r="AN56" s="333">
        <v>72851</v>
      </c>
      <c r="AO56" s="334">
        <v>2.6</v>
      </c>
      <c r="AP56" s="335">
        <v>128378</v>
      </c>
      <c r="AQ56" s="336">
        <v>-16.8</v>
      </c>
      <c r="AR56" s="337">
        <v>19.399999999999999</v>
      </c>
    </row>
    <row r="57" spans="1:44" x14ac:dyDescent="0.15">
      <c r="A57" s="259"/>
      <c r="AK57" s="315" t="s">
        <v>521</v>
      </c>
      <c r="AL57" s="316"/>
      <c r="AM57" s="324">
        <v>399428</v>
      </c>
      <c r="AN57" s="325">
        <v>103185</v>
      </c>
      <c r="AO57" s="326">
        <v>-4.0999999999999996</v>
      </c>
      <c r="AP57" s="327">
        <v>282256</v>
      </c>
      <c r="AQ57" s="328">
        <v>1.7</v>
      </c>
      <c r="AR57" s="329">
        <v>-5.8</v>
      </c>
    </row>
    <row r="58" spans="1:44" x14ac:dyDescent="0.15">
      <c r="A58" s="259"/>
      <c r="AK58" s="330"/>
      <c r="AL58" s="331" t="s">
        <v>518</v>
      </c>
      <c r="AM58" s="332">
        <v>255480</v>
      </c>
      <c r="AN58" s="333">
        <v>65998</v>
      </c>
      <c r="AO58" s="334">
        <v>-9.4</v>
      </c>
      <c r="AP58" s="335">
        <v>145453</v>
      </c>
      <c r="AQ58" s="336">
        <v>13.3</v>
      </c>
      <c r="AR58" s="337">
        <v>-22.7</v>
      </c>
    </row>
    <row r="59" spans="1:44" x14ac:dyDescent="0.15">
      <c r="A59" s="259"/>
      <c r="AK59" s="315" t="s">
        <v>522</v>
      </c>
      <c r="AL59" s="316"/>
      <c r="AM59" s="324">
        <v>774501</v>
      </c>
      <c r="AN59" s="325">
        <v>205602</v>
      </c>
      <c r="AO59" s="326">
        <v>99.3</v>
      </c>
      <c r="AP59" s="327">
        <v>295341</v>
      </c>
      <c r="AQ59" s="328">
        <v>4.5999999999999996</v>
      </c>
      <c r="AR59" s="329">
        <v>94.7</v>
      </c>
    </row>
    <row r="60" spans="1:44" x14ac:dyDescent="0.15">
      <c r="A60" s="259"/>
      <c r="AK60" s="330"/>
      <c r="AL60" s="331" t="s">
        <v>518</v>
      </c>
      <c r="AM60" s="332">
        <v>298455</v>
      </c>
      <c r="AN60" s="333">
        <v>79229</v>
      </c>
      <c r="AO60" s="334">
        <v>20</v>
      </c>
      <c r="AP60" s="335">
        <v>137402</v>
      </c>
      <c r="AQ60" s="336">
        <v>-5.5</v>
      </c>
      <c r="AR60" s="337">
        <v>25.5</v>
      </c>
    </row>
    <row r="61" spans="1:44" x14ac:dyDescent="0.15">
      <c r="A61" s="259"/>
      <c r="AK61" s="315" t="s">
        <v>523</v>
      </c>
      <c r="AL61" s="338"/>
      <c r="AM61" s="324">
        <v>577847</v>
      </c>
      <c r="AN61" s="325">
        <v>146074</v>
      </c>
      <c r="AO61" s="326">
        <v>3.5</v>
      </c>
      <c r="AP61" s="327">
        <v>284895</v>
      </c>
      <c r="AQ61" s="339">
        <v>1.9</v>
      </c>
      <c r="AR61" s="329">
        <v>1.6</v>
      </c>
    </row>
    <row r="62" spans="1:44" x14ac:dyDescent="0.15">
      <c r="A62" s="259"/>
      <c r="AK62" s="330"/>
      <c r="AL62" s="331" t="s">
        <v>518</v>
      </c>
      <c r="AM62" s="332">
        <v>262192</v>
      </c>
      <c r="AN62" s="333">
        <v>66509</v>
      </c>
      <c r="AO62" s="334">
        <v>2</v>
      </c>
      <c r="AP62" s="335">
        <v>137042</v>
      </c>
      <c r="AQ62" s="336">
        <v>4.3</v>
      </c>
      <c r="AR62" s="337">
        <v>-2.2999999999999998</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tk7ULoJL4VGFsUR2N0ltp+876uKnQrFDIM8BQPIou9PnavHwkNmxaooV9HEf9ZfTKzgC2kigKKat6P0THkYFHw==" saltValue="wJClOJ/abmen9/mDBUbY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95OJbZCslFYkS6WijzfgHmqvCAlEEraI8PyS4IcyXGOAarrBxxIy6KSsa+PIVVHv0estUX/q3y2oODNZfYcZSQ==" saltValue="nrv+NCRYNZ/g6o9pEHQY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361nKHhVvhf0sxxZ2LiLvvLWnxpXmMltf7nONj1umqeGhkSIje0kzaaRH3IAz4Xa16GD8L9AFu+G0XyNrw/hVg==" saltValue="dLhXF0NlAmSOcT27XtPr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1" t="s">
        <v>3</v>
      </c>
      <c r="D47" s="1151"/>
      <c r="E47" s="1152"/>
      <c r="F47" s="11">
        <v>43.63</v>
      </c>
      <c r="G47" s="12">
        <v>52.62</v>
      </c>
      <c r="H47" s="12">
        <v>48.77</v>
      </c>
      <c r="I47" s="12">
        <v>50.75</v>
      </c>
      <c r="J47" s="13">
        <v>45.46</v>
      </c>
    </row>
    <row r="48" spans="2:10" ht="57.75" customHeight="1" x14ac:dyDescent="0.15">
      <c r="B48" s="14"/>
      <c r="C48" s="1153" t="s">
        <v>4</v>
      </c>
      <c r="D48" s="1153"/>
      <c r="E48" s="1154"/>
      <c r="F48" s="15">
        <v>13.04</v>
      </c>
      <c r="G48" s="16">
        <v>14.06</v>
      </c>
      <c r="H48" s="16">
        <v>20.61</v>
      </c>
      <c r="I48" s="16">
        <v>13.8</v>
      </c>
      <c r="J48" s="17">
        <v>16.489999999999998</v>
      </c>
    </row>
    <row r="49" spans="2:10" ht="57.75" customHeight="1" thickBot="1" x14ac:dyDescent="0.2">
      <c r="B49" s="18"/>
      <c r="C49" s="1155" t="s">
        <v>5</v>
      </c>
      <c r="D49" s="1155"/>
      <c r="E49" s="1156"/>
      <c r="F49" s="19">
        <v>7.66</v>
      </c>
      <c r="G49" s="20">
        <v>13.89</v>
      </c>
      <c r="H49" s="20">
        <v>7.6</v>
      </c>
      <c r="I49" s="20" t="s">
        <v>530</v>
      </c>
      <c r="J49" s="21" t="s">
        <v>531</v>
      </c>
    </row>
    <row r="50" spans="2:10" x14ac:dyDescent="0.15"/>
  </sheetData>
  <sheetProtection algorithmName="SHA-512" hashValue="op2kneG9pQcib7EtF2GiSC3ndkLP03HDOGMn3z2/a9WaFYdUigSKQ1m/3aEcxCbQoARa6RzIWRZnXj1mQxBGIA==" saltValue="SKHaUyGYCDc9jVWzX9Vl7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1" t="s">
        <v>532</v>
      </c>
      <c r="D34" s="1161"/>
      <c r="E34" s="1162"/>
      <c r="F34" s="32">
        <v>13.04</v>
      </c>
      <c r="G34" s="33">
        <v>14.06</v>
      </c>
      <c r="H34" s="33">
        <v>20.61</v>
      </c>
      <c r="I34" s="33">
        <v>13.79</v>
      </c>
      <c r="J34" s="34">
        <v>16.48</v>
      </c>
      <c r="K34" s="22"/>
      <c r="L34" s="22"/>
      <c r="M34" s="22"/>
      <c r="N34" s="22"/>
      <c r="O34" s="22"/>
      <c r="P34" s="22"/>
    </row>
    <row r="35" spans="1:16" ht="39" customHeight="1" x14ac:dyDescent="0.15">
      <c r="A35" s="22"/>
      <c r="B35" s="35"/>
      <c r="C35" s="1157" t="s">
        <v>533</v>
      </c>
      <c r="D35" s="1157"/>
      <c r="E35" s="1158"/>
      <c r="F35" s="36">
        <v>0.87</v>
      </c>
      <c r="G35" s="37">
        <v>1.61</v>
      </c>
      <c r="H35" s="37">
        <v>0.5</v>
      </c>
      <c r="I35" s="37">
        <v>1.1599999999999999</v>
      </c>
      <c r="J35" s="38">
        <v>2.56</v>
      </c>
      <c r="K35" s="22"/>
      <c r="L35" s="22"/>
      <c r="M35" s="22"/>
      <c r="N35" s="22"/>
      <c r="O35" s="22"/>
      <c r="P35" s="22"/>
    </row>
    <row r="36" spans="1:16" ht="39" customHeight="1" x14ac:dyDescent="0.15">
      <c r="A36" s="22"/>
      <c r="B36" s="35"/>
      <c r="C36" s="1157" t="s">
        <v>534</v>
      </c>
      <c r="D36" s="1157"/>
      <c r="E36" s="1158"/>
      <c r="F36" s="36">
        <v>3.49</v>
      </c>
      <c r="G36" s="37">
        <v>3.36</v>
      </c>
      <c r="H36" s="37">
        <v>3.93</v>
      </c>
      <c r="I36" s="37">
        <v>2.2000000000000002</v>
      </c>
      <c r="J36" s="38">
        <v>1.9</v>
      </c>
      <c r="K36" s="22"/>
      <c r="L36" s="22"/>
      <c r="M36" s="22"/>
      <c r="N36" s="22"/>
      <c r="O36" s="22"/>
      <c r="P36" s="22"/>
    </row>
    <row r="37" spans="1:16" ht="39" customHeight="1" x14ac:dyDescent="0.15">
      <c r="A37" s="22"/>
      <c r="B37" s="35"/>
      <c r="C37" s="1157" t="s">
        <v>535</v>
      </c>
      <c r="D37" s="1157"/>
      <c r="E37" s="1158"/>
      <c r="F37" s="36">
        <v>0.14000000000000001</v>
      </c>
      <c r="G37" s="37">
        <v>0.19</v>
      </c>
      <c r="H37" s="37">
        <v>0.16</v>
      </c>
      <c r="I37" s="37">
        <v>0.24</v>
      </c>
      <c r="J37" s="38">
        <v>0.49</v>
      </c>
      <c r="K37" s="22"/>
      <c r="L37" s="22"/>
      <c r="M37" s="22"/>
      <c r="N37" s="22"/>
      <c r="O37" s="22"/>
      <c r="P37" s="22"/>
    </row>
    <row r="38" spans="1:16" ht="39" customHeight="1" x14ac:dyDescent="0.15">
      <c r="A38" s="22"/>
      <c r="B38" s="35"/>
      <c r="C38" s="1157" t="s">
        <v>536</v>
      </c>
      <c r="D38" s="1157"/>
      <c r="E38" s="1158"/>
      <c r="F38" s="36">
        <v>0.01</v>
      </c>
      <c r="G38" s="37">
        <v>0.01</v>
      </c>
      <c r="H38" s="37">
        <v>0.08</v>
      </c>
      <c r="I38" s="37">
        <v>0.1</v>
      </c>
      <c r="J38" s="38">
        <v>0.11</v>
      </c>
      <c r="K38" s="22"/>
      <c r="L38" s="22"/>
      <c r="M38" s="22"/>
      <c r="N38" s="22"/>
      <c r="O38" s="22"/>
      <c r="P38" s="22"/>
    </row>
    <row r="39" spans="1:16" ht="39" customHeight="1" x14ac:dyDescent="0.15">
      <c r="A39" s="22"/>
      <c r="B39" s="35"/>
      <c r="C39" s="1157" t="s">
        <v>537</v>
      </c>
      <c r="D39" s="1157"/>
      <c r="E39" s="1158"/>
      <c r="F39" s="36">
        <v>0.04</v>
      </c>
      <c r="G39" s="37">
        <v>7.0000000000000007E-2</v>
      </c>
      <c r="H39" s="37">
        <v>0.02</v>
      </c>
      <c r="I39" s="37">
        <v>0.06</v>
      </c>
      <c r="J39" s="38">
        <v>0.01</v>
      </c>
      <c r="K39" s="22"/>
      <c r="L39" s="22"/>
      <c r="M39" s="22"/>
      <c r="N39" s="22"/>
      <c r="O39" s="22"/>
      <c r="P39" s="22"/>
    </row>
    <row r="40" spans="1:16" ht="39" customHeight="1" x14ac:dyDescent="0.15">
      <c r="A40" s="22"/>
      <c r="B40" s="35"/>
      <c r="C40" s="1157"/>
      <c r="D40" s="1157"/>
      <c r="E40" s="1158"/>
      <c r="F40" s="36"/>
      <c r="G40" s="37"/>
      <c r="H40" s="37"/>
      <c r="I40" s="37"/>
      <c r="J40" s="38"/>
      <c r="K40" s="22"/>
      <c r="L40" s="22"/>
      <c r="M40" s="22"/>
      <c r="N40" s="22"/>
      <c r="O40" s="22"/>
      <c r="P40" s="22"/>
    </row>
    <row r="41" spans="1:16" ht="39" customHeight="1" x14ac:dyDescent="0.15">
      <c r="A41" s="22"/>
      <c r="B41" s="35"/>
      <c r="C41" s="1157"/>
      <c r="D41" s="1157"/>
      <c r="E41" s="1158"/>
      <c r="F41" s="36"/>
      <c r="G41" s="37"/>
      <c r="H41" s="37"/>
      <c r="I41" s="37"/>
      <c r="J41" s="38"/>
      <c r="K41" s="22"/>
      <c r="L41" s="22"/>
      <c r="M41" s="22"/>
      <c r="N41" s="22"/>
      <c r="O41" s="22"/>
      <c r="P41" s="22"/>
    </row>
    <row r="42" spans="1:16" ht="39" customHeight="1" x14ac:dyDescent="0.15">
      <c r="A42" s="22"/>
      <c r="B42" s="39"/>
      <c r="C42" s="1157" t="s">
        <v>538</v>
      </c>
      <c r="D42" s="1157"/>
      <c r="E42" s="1158"/>
      <c r="F42" s="36" t="s">
        <v>486</v>
      </c>
      <c r="G42" s="37" t="s">
        <v>486</v>
      </c>
      <c r="H42" s="37" t="s">
        <v>486</v>
      </c>
      <c r="I42" s="37" t="s">
        <v>486</v>
      </c>
      <c r="J42" s="38" t="s">
        <v>486</v>
      </c>
      <c r="K42" s="22"/>
      <c r="L42" s="22"/>
      <c r="M42" s="22"/>
      <c r="N42" s="22"/>
      <c r="O42" s="22"/>
      <c r="P42" s="22"/>
    </row>
    <row r="43" spans="1:16" ht="39" customHeight="1" thickBot="1" x14ac:dyDescent="0.2">
      <c r="A43" s="22"/>
      <c r="B43" s="40"/>
      <c r="C43" s="1159" t="s">
        <v>539</v>
      </c>
      <c r="D43" s="1159"/>
      <c r="E43" s="1160"/>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zMS5l/nAHcwaUu6VHEV7vNjUKPdX1uVolZBciQGV5lqRPnBLr0FTIBR2KkUTBpKB3tsshnyCmRiN1M2vIcmjw==" saltValue="syiLNY0MK2+6bJipHKrH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318</v>
      </c>
      <c r="L45" s="58">
        <v>342</v>
      </c>
      <c r="M45" s="58">
        <v>356</v>
      </c>
      <c r="N45" s="58">
        <v>359</v>
      </c>
      <c r="O45" s="59">
        <v>355</v>
      </c>
      <c r="P45" s="46"/>
      <c r="Q45" s="46"/>
      <c r="R45" s="46"/>
      <c r="S45" s="46"/>
      <c r="T45" s="46"/>
      <c r="U45" s="46"/>
    </row>
    <row r="46" spans="1:21" ht="30.75" customHeight="1" x14ac:dyDescent="0.15">
      <c r="A46" s="46"/>
      <c r="B46" s="1188"/>
      <c r="C46" s="1189"/>
      <c r="D46" s="60"/>
      <c r="E46" s="1165" t="s">
        <v>11</v>
      </c>
      <c r="F46" s="1165"/>
      <c r="G46" s="1165"/>
      <c r="H46" s="1165"/>
      <c r="I46" s="1165"/>
      <c r="J46" s="1166"/>
      <c r="K46" s="61" t="s">
        <v>486</v>
      </c>
      <c r="L46" s="62" t="s">
        <v>486</v>
      </c>
      <c r="M46" s="62" t="s">
        <v>486</v>
      </c>
      <c r="N46" s="62" t="s">
        <v>486</v>
      </c>
      <c r="O46" s="63" t="s">
        <v>486</v>
      </c>
      <c r="P46" s="46"/>
      <c r="Q46" s="46"/>
      <c r="R46" s="46"/>
      <c r="S46" s="46"/>
      <c r="T46" s="46"/>
      <c r="U46" s="46"/>
    </row>
    <row r="47" spans="1:21" ht="30.75" customHeight="1" x14ac:dyDescent="0.15">
      <c r="A47" s="46"/>
      <c r="B47" s="1188"/>
      <c r="C47" s="1189"/>
      <c r="D47" s="60"/>
      <c r="E47" s="1165" t="s">
        <v>12</v>
      </c>
      <c r="F47" s="1165"/>
      <c r="G47" s="1165"/>
      <c r="H47" s="1165"/>
      <c r="I47" s="1165"/>
      <c r="J47" s="1166"/>
      <c r="K47" s="61" t="s">
        <v>486</v>
      </c>
      <c r="L47" s="62" t="s">
        <v>486</v>
      </c>
      <c r="M47" s="62" t="s">
        <v>486</v>
      </c>
      <c r="N47" s="62" t="s">
        <v>486</v>
      </c>
      <c r="O47" s="63" t="s">
        <v>486</v>
      </c>
      <c r="P47" s="46"/>
      <c r="Q47" s="46"/>
      <c r="R47" s="46"/>
      <c r="S47" s="46"/>
      <c r="T47" s="46"/>
      <c r="U47" s="46"/>
    </row>
    <row r="48" spans="1:21" ht="30.75" customHeight="1" x14ac:dyDescent="0.15">
      <c r="A48" s="46"/>
      <c r="B48" s="1188"/>
      <c r="C48" s="1189"/>
      <c r="D48" s="60"/>
      <c r="E48" s="1165" t="s">
        <v>13</v>
      </c>
      <c r="F48" s="1165"/>
      <c r="G48" s="1165"/>
      <c r="H48" s="1165"/>
      <c r="I48" s="1165"/>
      <c r="J48" s="1166"/>
      <c r="K48" s="61">
        <v>108</v>
      </c>
      <c r="L48" s="62">
        <v>103</v>
      </c>
      <c r="M48" s="62">
        <v>91</v>
      </c>
      <c r="N48" s="62">
        <v>90</v>
      </c>
      <c r="O48" s="63">
        <v>82</v>
      </c>
      <c r="P48" s="46"/>
      <c r="Q48" s="46"/>
      <c r="R48" s="46"/>
      <c r="S48" s="46"/>
      <c r="T48" s="46"/>
      <c r="U48" s="46"/>
    </row>
    <row r="49" spans="1:21" ht="30.75" customHeight="1" x14ac:dyDescent="0.15">
      <c r="A49" s="46"/>
      <c r="B49" s="1188"/>
      <c r="C49" s="1189"/>
      <c r="D49" s="60"/>
      <c r="E49" s="1165" t="s">
        <v>14</v>
      </c>
      <c r="F49" s="1165"/>
      <c r="G49" s="1165"/>
      <c r="H49" s="1165"/>
      <c r="I49" s="1165"/>
      <c r="J49" s="1166"/>
      <c r="K49" s="61">
        <v>7</v>
      </c>
      <c r="L49" s="62">
        <v>5</v>
      </c>
      <c r="M49" s="62">
        <v>4</v>
      </c>
      <c r="N49" s="62">
        <v>6</v>
      </c>
      <c r="O49" s="63">
        <v>6</v>
      </c>
      <c r="P49" s="46"/>
      <c r="Q49" s="46"/>
      <c r="R49" s="46"/>
      <c r="S49" s="46"/>
      <c r="T49" s="46"/>
      <c r="U49" s="46"/>
    </row>
    <row r="50" spans="1:21" ht="30.75" customHeight="1" x14ac:dyDescent="0.15">
      <c r="A50" s="46"/>
      <c r="B50" s="1188"/>
      <c r="C50" s="1189"/>
      <c r="D50" s="60"/>
      <c r="E50" s="1165" t="s">
        <v>15</v>
      </c>
      <c r="F50" s="1165"/>
      <c r="G50" s="1165"/>
      <c r="H50" s="1165"/>
      <c r="I50" s="1165"/>
      <c r="J50" s="1166"/>
      <c r="K50" s="61">
        <v>0</v>
      </c>
      <c r="L50" s="62">
        <v>1</v>
      </c>
      <c r="M50" s="62">
        <v>0</v>
      </c>
      <c r="N50" s="62">
        <v>0</v>
      </c>
      <c r="O50" s="63">
        <v>0</v>
      </c>
      <c r="P50" s="46"/>
      <c r="Q50" s="46"/>
      <c r="R50" s="46"/>
      <c r="S50" s="46"/>
      <c r="T50" s="46"/>
      <c r="U50" s="46"/>
    </row>
    <row r="51" spans="1:21" ht="30.75" customHeight="1" x14ac:dyDescent="0.15">
      <c r="A51" s="46"/>
      <c r="B51" s="1190"/>
      <c r="C51" s="1191"/>
      <c r="D51" s="64"/>
      <c r="E51" s="1165" t="s">
        <v>16</v>
      </c>
      <c r="F51" s="1165"/>
      <c r="G51" s="1165"/>
      <c r="H51" s="1165"/>
      <c r="I51" s="1165"/>
      <c r="J51" s="1166"/>
      <c r="K51" s="61" t="s">
        <v>486</v>
      </c>
      <c r="L51" s="62" t="s">
        <v>486</v>
      </c>
      <c r="M51" s="62" t="s">
        <v>486</v>
      </c>
      <c r="N51" s="62" t="s">
        <v>486</v>
      </c>
      <c r="O51" s="63" t="s">
        <v>486</v>
      </c>
      <c r="P51" s="46"/>
      <c r="Q51" s="46"/>
      <c r="R51" s="46"/>
      <c r="S51" s="46"/>
      <c r="T51" s="46"/>
      <c r="U51" s="46"/>
    </row>
    <row r="52" spans="1:21" ht="30.75" customHeight="1" x14ac:dyDescent="0.15">
      <c r="A52" s="46"/>
      <c r="B52" s="1163" t="s">
        <v>17</v>
      </c>
      <c r="C52" s="1164"/>
      <c r="D52" s="64"/>
      <c r="E52" s="1165" t="s">
        <v>18</v>
      </c>
      <c r="F52" s="1165"/>
      <c r="G52" s="1165"/>
      <c r="H52" s="1165"/>
      <c r="I52" s="1165"/>
      <c r="J52" s="1166"/>
      <c r="K52" s="61">
        <v>305</v>
      </c>
      <c r="L52" s="62">
        <v>327</v>
      </c>
      <c r="M52" s="62">
        <v>329</v>
      </c>
      <c r="N52" s="62">
        <v>335</v>
      </c>
      <c r="O52" s="63">
        <v>320</v>
      </c>
      <c r="P52" s="46"/>
      <c r="Q52" s="46"/>
      <c r="R52" s="46"/>
      <c r="S52" s="46"/>
      <c r="T52" s="46"/>
      <c r="U52" s="46"/>
    </row>
    <row r="53" spans="1:21" ht="30.75" customHeight="1" thickBot="1" x14ac:dyDescent="0.2">
      <c r="A53" s="46"/>
      <c r="B53" s="1167" t="s">
        <v>19</v>
      </c>
      <c r="C53" s="1168"/>
      <c r="D53" s="65"/>
      <c r="E53" s="1169" t="s">
        <v>20</v>
      </c>
      <c r="F53" s="1169"/>
      <c r="G53" s="1169"/>
      <c r="H53" s="1169"/>
      <c r="I53" s="1169"/>
      <c r="J53" s="1170"/>
      <c r="K53" s="66">
        <v>128</v>
      </c>
      <c r="L53" s="67">
        <v>124</v>
      </c>
      <c r="M53" s="67">
        <v>122</v>
      </c>
      <c r="N53" s="67">
        <v>120</v>
      </c>
      <c r="O53" s="68">
        <v>123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1" t="s">
        <v>24</v>
      </c>
      <c r="C58" s="1172"/>
      <c r="D58" s="1177" t="s">
        <v>25</v>
      </c>
      <c r="E58" s="1178"/>
      <c r="F58" s="1178"/>
      <c r="G58" s="1178"/>
      <c r="H58" s="1178"/>
      <c r="I58" s="1178"/>
      <c r="J58" s="1179"/>
      <c r="K58" s="81" t="s">
        <v>486</v>
      </c>
      <c r="L58" s="82" t="s">
        <v>486</v>
      </c>
      <c r="M58" s="82" t="s">
        <v>486</v>
      </c>
      <c r="N58" s="82" t="s">
        <v>486</v>
      </c>
      <c r="O58" s="83" t="s">
        <v>486</v>
      </c>
    </row>
    <row r="59" spans="1:21" ht="31.5" customHeight="1" x14ac:dyDescent="0.15">
      <c r="B59" s="1173"/>
      <c r="C59" s="1174"/>
      <c r="D59" s="1180" t="s">
        <v>26</v>
      </c>
      <c r="E59" s="1181"/>
      <c r="F59" s="1181"/>
      <c r="G59" s="1181"/>
      <c r="H59" s="1181"/>
      <c r="I59" s="1181"/>
      <c r="J59" s="1182"/>
      <c r="K59" s="84" t="s">
        <v>486</v>
      </c>
      <c r="L59" s="85" t="s">
        <v>486</v>
      </c>
      <c r="M59" s="85" t="s">
        <v>486</v>
      </c>
      <c r="N59" s="85" t="s">
        <v>486</v>
      </c>
      <c r="O59" s="86" t="s">
        <v>486</v>
      </c>
    </row>
    <row r="60" spans="1:21" ht="31.5" customHeight="1" thickBot="1" x14ac:dyDescent="0.2">
      <c r="B60" s="1175"/>
      <c r="C60" s="1176"/>
      <c r="D60" s="1183" t="s">
        <v>27</v>
      </c>
      <c r="E60" s="1184"/>
      <c r="F60" s="1184"/>
      <c r="G60" s="1184"/>
      <c r="H60" s="1184"/>
      <c r="I60" s="1184"/>
      <c r="J60" s="1185"/>
      <c r="K60" s="87" t="s">
        <v>486</v>
      </c>
      <c r="L60" s="88" t="s">
        <v>486</v>
      </c>
      <c r="M60" s="88" t="s">
        <v>486</v>
      </c>
      <c r="N60" s="88" t="s">
        <v>486</v>
      </c>
      <c r="O60" s="89" t="s">
        <v>486</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WYeFO03uvhvoFFLPv+GmdWzsN/NfvNyZSPIPqwqVvrnyRQC++BdAV1llOfNVa2mafv/34sgzgoPqKPWayKRYQ==" saltValue="LM4UQS0qyoG0rWS8mGlY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6" t="s">
        <v>30</v>
      </c>
      <c r="C41" s="1207"/>
      <c r="D41" s="103"/>
      <c r="E41" s="1208" t="s">
        <v>31</v>
      </c>
      <c r="F41" s="1208"/>
      <c r="G41" s="1208"/>
      <c r="H41" s="1209"/>
      <c r="I41" s="342">
        <v>3314</v>
      </c>
      <c r="J41" s="343">
        <v>3203</v>
      </c>
      <c r="K41" s="343">
        <v>3085</v>
      </c>
      <c r="L41" s="343">
        <v>2895</v>
      </c>
      <c r="M41" s="344">
        <v>2809</v>
      </c>
    </row>
    <row r="42" spans="2:13" ht="27.75" customHeight="1" x14ac:dyDescent="0.15">
      <c r="B42" s="1196"/>
      <c r="C42" s="1197"/>
      <c r="D42" s="104"/>
      <c r="E42" s="1200" t="s">
        <v>32</v>
      </c>
      <c r="F42" s="1200"/>
      <c r="G42" s="1200"/>
      <c r="H42" s="1201"/>
      <c r="I42" s="345">
        <v>9</v>
      </c>
      <c r="J42" s="346">
        <v>10</v>
      </c>
      <c r="K42" s="346" t="s">
        <v>486</v>
      </c>
      <c r="L42" s="346" t="s">
        <v>486</v>
      </c>
      <c r="M42" s="347" t="s">
        <v>486</v>
      </c>
    </row>
    <row r="43" spans="2:13" ht="27.75" customHeight="1" x14ac:dyDescent="0.15">
      <c r="B43" s="1196"/>
      <c r="C43" s="1197"/>
      <c r="D43" s="104"/>
      <c r="E43" s="1200" t="s">
        <v>33</v>
      </c>
      <c r="F43" s="1200"/>
      <c r="G43" s="1200"/>
      <c r="H43" s="1201"/>
      <c r="I43" s="345">
        <v>908</v>
      </c>
      <c r="J43" s="346">
        <v>828</v>
      </c>
      <c r="K43" s="346">
        <v>758</v>
      </c>
      <c r="L43" s="346">
        <v>717</v>
      </c>
      <c r="M43" s="347">
        <v>700</v>
      </c>
    </row>
    <row r="44" spans="2:13" ht="27.75" customHeight="1" x14ac:dyDescent="0.15">
      <c r="B44" s="1196"/>
      <c r="C44" s="1197"/>
      <c r="D44" s="104"/>
      <c r="E44" s="1200" t="s">
        <v>34</v>
      </c>
      <c r="F44" s="1200"/>
      <c r="G44" s="1200"/>
      <c r="H44" s="1201"/>
      <c r="I44" s="345">
        <v>10</v>
      </c>
      <c r="J44" s="346">
        <v>5</v>
      </c>
      <c r="K44" s="346">
        <v>4</v>
      </c>
      <c r="L44" s="346" t="s">
        <v>486</v>
      </c>
      <c r="M44" s="347" t="s">
        <v>486</v>
      </c>
    </row>
    <row r="45" spans="2:13" ht="27.75" customHeight="1" x14ac:dyDescent="0.15">
      <c r="B45" s="1196"/>
      <c r="C45" s="1197"/>
      <c r="D45" s="104"/>
      <c r="E45" s="1200" t="s">
        <v>35</v>
      </c>
      <c r="F45" s="1200"/>
      <c r="G45" s="1200"/>
      <c r="H45" s="1201"/>
      <c r="I45" s="345">
        <v>325</v>
      </c>
      <c r="J45" s="346">
        <v>315</v>
      </c>
      <c r="K45" s="346">
        <v>285</v>
      </c>
      <c r="L45" s="346">
        <v>268</v>
      </c>
      <c r="M45" s="347">
        <v>259</v>
      </c>
    </row>
    <row r="46" spans="2:13" ht="27.75" customHeight="1" x14ac:dyDescent="0.15">
      <c r="B46" s="1196"/>
      <c r="C46" s="1197"/>
      <c r="D46" s="105"/>
      <c r="E46" s="1200" t="s">
        <v>36</v>
      </c>
      <c r="F46" s="1200"/>
      <c r="G46" s="1200"/>
      <c r="H46" s="1201"/>
      <c r="I46" s="345" t="s">
        <v>486</v>
      </c>
      <c r="J46" s="346" t="s">
        <v>486</v>
      </c>
      <c r="K46" s="346" t="s">
        <v>486</v>
      </c>
      <c r="L46" s="346" t="s">
        <v>486</v>
      </c>
      <c r="M46" s="347" t="s">
        <v>486</v>
      </c>
    </row>
    <row r="47" spans="2:13" ht="27.75" customHeight="1" x14ac:dyDescent="0.15">
      <c r="B47" s="1196"/>
      <c r="C47" s="1197"/>
      <c r="D47" s="106"/>
      <c r="E47" s="1210" t="s">
        <v>37</v>
      </c>
      <c r="F47" s="1211"/>
      <c r="G47" s="1211"/>
      <c r="H47" s="1212"/>
      <c r="I47" s="345" t="s">
        <v>486</v>
      </c>
      <c r="J47" s="346" t="s">
        <v>486</v>
      </c>
      <c r="K47" s="346" t="s">
        <v>486</v>
      </c>
      <c r="L47" s="346" t="s">
        <v>486</v>
      </c>
      <c r="M47" s="347" t="s">
        <v>486</v>
      </c>
    </row>
    <row r="48" spans="2:13" ht="27.75" customHeight="1" x14ac:dyDescent="0.15">
      <c r="B48" s="1196"/>
      <c r="C48" s="1197"/>
      <c r="D48" s="104"/>
      <c r="E48" s="1200" t="s">
        <v>38</v>
      </c>
      <c r="F48" s="1200"/>
      <c r="G48" s="1200"/>
      <c r="H48" s="1201"/>
      <c r="I48" s="345" t="s">
        <v>486</v>
      </c>
      <c r="J48" s="346" t="s">
        <v>486</v>
      </c>
      <c r="K48" s="346" t="s">
        <v>486</v>
      </c>
      <c r="L48" s="346" t="s">
        <v>486</v>
      </c>
      <c r="M48" s="347" t="s">
        <v>486</v>
      </c>
    </row>
    <row r="49" spans="2:13" ht="27.75" customHeight="1" x14ac:dyDescent="0.15">
      <c r="B49" s="1198"/>
      <c r="C49" s="1199"/>
      <c r="D49" s="104"/>
      <c r="E49" s="1200" t="s">
        <v>39</v>
      </c>
      <c r="F49" s="1200"/>
      <c r="G49" s="1200"/>
      <c r="H49" s="1201"/>
      <c r="I49" s="345" t="s">
        <v>486</v>
      </c>
      <c r="J49" s="346" t="s">
        <v>486</v>
      </c>
      <c r="K49" s="346" t="s">
        <v>486</v>
      </c>
      <c r="L49" s="346" t="s">
        <v>486</v>
      </c>
      <c r="M49" s="347" t="s">
        <v>486</v>
      </c>
    </row>
    <row r="50" spans="2:13" ht="27.75" customHeight="1" x14ac:dyDescent="0.15">
      <c r="B50" s="1194" t="s">
        <v>40</v>
      </c>
      <c r="C50" s="1195"/>
      <c r="D50" s="107"/>
      <c r="E50" s="1200" t="s">
        <v>41</v>
      </c>
      <c r="F50" s="1200"/>
      <c r="G50" s="1200"/>
      <c r="H50" s="1201"/>
      <c r="I50" s="345">
        <v>1753</v>
      </c>
      <c r="J50" s="346">
        <v>2057</v>
      </c>
      <c r="K50" s="346">
        <v>2342</v>
      </c>
      <c r="L50" s="346">
        <v>2908</v>
      </c>
      <c r="M50" s="347">
        <v>3130</v>
      </c>
    </row>
    <row r="51" spans="2:13" ht="27.75" customHeight="1" x14ac:dyDescent="0.15">
      <c r="B51" s="1196"/>
      <c r="C51" s="1197"/>
      <c r="D51" s="104"/>
      <c r="E51" s="1200" t="s">
        <v>42</v>
      </c>
      <c r="F51" s="1200"/>
      <c r="G51" s="1200"/>
      <c r="H51" s="1201"/>
      <c r="I51" s="345" t="s">
        <v>486</v>
      </c>
      <c r="J51" s="346" t="s">
        <v>486</v>
      </c>
      <c r="K51" s="346" t="s">
        <v>486</v>
      </c>
      <c r="L51" s="346" t="s">
        <v>486</v>
      </c>
      <c r="M51" s="347" t="s">
        <v>486</v>
      </c>
    </row>
    <row r="52" spans="2:13" ht="27.75" customHeight="1" x14ac:dyDescent="0.15">
      <c r="B52" s="1198"/>
      <c r="C52" s="1199"/>
      <c r="D52" s="104"/>
      <c r="E52" s="1200" t="s">
        <v>43</v>
      </c>
      <c r="F52" s="1200"/>
      <c r="G52" s="1200"/>
      <c r="H52" s="1201"/>
      <c r="I52" s="345">
        <v>2910</v>
      </c>
      <c r="J52" s="346">
        <v>2859</v>
      </c>
      <c r="K52" s="346">
        <v>2715</v>
      </c>
      <c r="L52" s="346">
        <v>2555</v>
      </c>
      <c r="M52" s="347">
        <v>2500</v>
      </c>
    </row>
    <row r="53" spans="2:13" ht="27.75" customHeight="1" thickBot="1" x14ac:dyDescent="0.2">
      <c r="B53" s="1202" t="s">
        <v>19</v>
      </c>
      <c r="C53" s="1203"/>
      <c r="D53" s="108"/>
      <c r="E53" s="1204" t="s">
        <v>44</v>
      </c>
      <c r="F53" s="1204"/>
      <c r="G53" s="1204"/>
      <c r="H53" s="1205"/>
      <c r="I53" s="348">
        <v>-97</v>
      </c>
      <c r="J53" s="349">
        <v>-556</v>
      </c>
      <c r="K53" s="349">
        <v>-925</v>
      </c>
      <c r="L53" s="349">
        <v>-1583</v>
      </c>
      <c r="M53" s="350">
        <v>-1862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G2BxODMIDgClqaX3A1eee99V/c/CDVlYBaUrx3f8rj3TAIaWSo/SdxxrvNtMcfgqT012Zju5iMo/gBcs5cevg==" saltValue="taeYelJeLIqa29vpyghI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1" t="s">
        <v>46</v>
      </c>
      <c r="D55" s="1221"/>
      <c r="E55" s="1222"/>
      <c r="F55" s="120">
        <v>1231</v>
      </c>
      <c r="G55" s="120">
        <v>1271</v>
      </c>
      <c r="H55" s="121">
        <v>1141</v>
      </c>
    </row>
    <row r="56" spans="2:8" ht="52.5" customHeight="1" x14ac:dyDescent="0.15">
      <c r="B56" s="122"/>
      <c r="C56" s="1223" t="s">
        <v>47</v>
      </c>
      <c r="D56" s="1223"/>
      <c r="E56" s="1224"/>
      <c r="F56" s="123">
        <v>205</v>
      </c>
      <c r="G56" s="123">
        <v>205</v>
      </c>
      <c r="H56" s="124">
        <v>205</v>
      </c>
    </row>
    <row r="57" spans="2:8" ht="53.25" customHeight="1" x14ac:dyDescent="0.15">
      <c r="B57" s="122"/>
      <c r="C57" s="1225" t="s">
        <v>48</v>
      </c>
      <c r="D57" s="1225"/>
      <c r="E57" s="1226"/>
      <c r="F57" s="125">
        <v>765</v>
      </c>
      <c r="G57" s="125">
        <v>1285</v>
      </c>
      <c r="H57" s="126">
        <v>1580</v>
      </c>
    </row>
    <row r="58" spans="2:8" ht="45.75" customHeight="1" x14ac:dyDescent="0.15">
      <c r="B58" s="127"/>
      <c r="C58" s="1213" t="s">
        <v>555</v>
      </c>
      <c r="D58" s="1214"/>
      <c r="E58" s="1215"/>
      <c r="F58" s="128">
        <v>300</v>
      </c>
      <c r="G58" s="128">
        <v>840</v>
      </c>
      <c r="H58" s="129">
        <v>1200</v>
      </c>
    </row>
    <row r="59" spans="2:8" ht="45.75" customHeight="1" x14ac:dyDescent="0.15">
      <c r="B59" s="127"/>
      <c r="C59" s="1213" t="s">
        <v>556</v>
      </c>
      <c r="D59" s="1214"/>
      <c r="E59" s="1215"/>
      <c r="F59" s="128">
        <v>452</v>
      </c>
      <c r="G59" s="128">
        <v>431</v>
      </c>
      <c r="H59" s="129">
        <v>371</v>
      </c>
    </row>
    <row r="60" spans="2:8" ht="45.75" customHeight="1" x14ac:dyDescent="0.15">
      <c r="B60" s="127"/>
      <c r="C60" s="1213" t="s">
        <v>559</v>
      </c>
      <c r="D60" s="1214"/>
      <c r="E60" s="1215"/>
      <c r="F60" s="128">
        <v>3</v>
      </c>
      <c r="G60" s="128">
        <v>3</v>
      </c>
      <c r="H60" s="129">
        <v>3</v>
      </c>
    </row>
    <row r="61" spans="2:8" ht="45.75" customHeight="1" x14ac:dyDescent="0.15">
      <c r="B61" s="127"/>
      <c r="C61" s="1213" t="s">
        <v>558</v>
      </c>
      <c r="D61" s="1214"/>
      <c r="E61" s="1215"/>
      <c r="F61" s="128">
        <v>4</v>
      </c>
      <c r="G61" s="128">
        <v>6</v>
      </c>
      <c r="H61" s="129">
        <v>2</v>
      </c>
    </row>
    <row r="62" spans="2:8" ht="45.75" customHeight="1" thickBot="1" x14ac:dyDescent="0.2">
      <c r="B62" s="130"/>
      <c r="C62" s="1216" t="s">
        <v>557</v>
      </c>
      <c r="D62" s="1217"/>
      <c r="E62" s="1218"/>
      <c r="F62" s="131">
        <v>4</v>
      </c>
      <c r="G62" s="131">
        <v>3</v>
      </c>
      <c r="H62" s="132">
        <v>2</v>
      </c>
    </row>
    <row r="63" spans="2:8" ht="52.5" customHeight="1" thickBot="1" x14ac:dyDescent="0.2">
      <c r="B63" s="133"/>
      <c r="C63" s="1219" t="s">
        <v>49</v>
      </c>
      <c r="D63" s="1219"/>
      <c r="E63" s="1220"/>
      <c r="F63" s="134">
        <v>2201</v>
      </c>
      <c r="G63" s="134">
        <v>2761</v>
      </c>
      <c r="H63" s="135">
        <v>2925</v>
      </c>
    </row>
    <row r="64" spans="2:8" x14ac:dyDescent="0.15"/>
  </sheetData>
  <sheetProtection algorithmName="SHA-512" hashValue="LwfstbQq3o/OH6yeuC3aDLDLN/xS/d82w3ODtlyKkXXzZ6wLgApVN1PL1cp0O0XKcoWXE909k4eDOyQYQOA8Wg==" saltValue="uFpkq6WFF3PN0fB5ZcMU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6FF0-44A0-4505-ACA3-2533446D5DF7}">
  <sheetPr>
    <pageSetUpPr fitToPage="1"/>
  </sheetPr>
  <dimension ref="A1:DE85"/>
  <sheetViews>
    <sheetView showGridLines="0" topLeftCell="O1" zoomScaleNormal="100" zoomScaleSheetLayoutView="55" workbookViewId="0">
      <selection activeCell="AN70" sqref="AN70"/>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560</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8" t="s">
        <v>562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563</v>
      </c>
    </row>
    <row r="50" spans="1:109" x14ac:dyDescent="0.15">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59"/>
      <c r="G51" s="1242"/>
      <c r="H51" s="1242"/>
      <c r="I51" s="1245"/>
      <c r="J51" s="1245"/>
      <c r="K51" s="1243"/>
      <c r="L51" s="1243"/>
      <c r="M51" s="1243"/>
      <c r="N51" s="1243"/>
      <c r="AM51" s="359"/>
      <c r="AN51" s="1244" t="s">
        <v>564</v>
      </c>
      <c r="AO51" s="1244"/>
      <c r="AP51" s="1244"/>
      <c r="AQ51" s="1244"/>
      <c r="AR51" s="1244"/>
      <c r="AS51" s="1244"/>
      <c r="AT51" s="1244"/>
      <c r="AU51" s="1244"/>
      <c r="AV51" s="1244"/>
      <c r="AW51" s="1244"/>
      <c r="AX51" s="1244"/>
      <c r="AY51" s="1244"/>
      <c r="AZ51" s="1244"/>
      <c r="BA51" s="1244"/>
      <c r="BB51" s="1244" t="s">
        <v>565</v>
      </c>
      <c r="BC51" s="1244"/>
      <c r="BD51" s="1244"/>
      <c r="BE51" s="1244"/>
      <c r="BF51" s="1244"/>
      <c r="BG51" s="1244"/>
      <c r="BH51" s="1244"/>
      <c r="BI51" s="1244"/>
      <c r="BJ51" s="1244"/>
      <c r="BK51" s="1244"/>
      <c r="BL51" s="1244"/>
      <c r="BM51" s="1244"/>
      <c r="BN51" s="1244"/>
      <c r="BO51" s="1244"/>
      <c r="BP51" s="1227"/>
      <c r="BQ51" s="1227"/>
      <c r="BR51" s="1227"/>
      <c r="BS51" s="1227"/>
      <c r="BT51" s="1227"/>
      <c r="BU51" s="1227"/>
      <c r="BV51" s="1227"/>
      <c r="BW51" s="1227"/>
      <c r="BX51" s="1227"/>
      <c r="BY51" s="1227"/>
      <c r="BZ51" s="1227"/>
      <c r="CA51" s="1227"/>
      <c r="CB51" s="1227"/>
      <c r="CC51" s="1227"/>
      <c r="CD51" s="1227"/>
      <c r="CE51" s="1227"/>
      <c r="CF51" s="1227"/>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x14ac:dyDescent="0.15">
      <c r="B52" s="259"/>
      <c r="G52" s="1242"/>
      <c r="H52" s="1242"/>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x14ac:dyDescent="0.15">
      <c r="A53" s="358"/>
      <c r="B53" s="259"/>
      <c r="G53" s="1242"/>
      <c r="H53" s="1242"/>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566</v>
      </c>
      <c r="BC53" s="1244"/>
      <c r="BD53" s="1244"/>
      <c r="BE53" s="1244"/>
      <c r="BF53" s="1244"/>
      <c r="BG53" s="1244"/>
      <c r="BH53" s="1244"/>
      <c r="BI53" s="1244"/>
      <c r="BJ53" s="1244"/>
      <c r="BK53" s="1244"/>
      <c r="BL53" s="1244"/>
      <c r="BM53" s="1244"/>
      <c r="BN53" s="1244"/>
      <c r="BO53" s="1244"/>
      <c r="BP53" s="1227">
        <v>47.3</v>
      </c>
      <c r="BQ53" s="1227"/>
      <c r="BR53" s="1227"/>
      <c r="BS53" s="1227"/>
      <c r="BT53" s="1227"/>
      <c r="BU53" s="1227"/>
      <c r="BV53" s="1227"/>
      <c r="BW53" s="1227"/>
      <c r="BX53" s="1227">
        <v>43.4</v>
      </c>
      <c r="BY53" s="1227"/>
      <c r="BZ53" s="1227"/>
      <c r="CA53" s="1227"/>
      <c r="CB53" s="1227"/>
      <c r="CC53" s="1227"/>
      <c r="CD53" s="1227"/>
      <c r="CE53" s="1227"/>
      <c r="CF53" s="1227">
        <v>45</v>
      </c>
      <c r="CG53" s="1227"/>
      <c r="CH53" s="1227"/>
      <c r="CI53" s="1227"/>
      <c r="CJ53" s="1227"/>
      <c r="CK53" s="1227"/>
      <c r="CL53" s="1227"/>
      <c r="CM53" s="1227"/>
      <c r="CN53" s="1227">
        <v>50.6</v>
      </c>
      <c r="CO53" s="1227"/>
      <c r="CP53" s="1227"/>
      <c r="CQ53" s="1227"/>
      <c r="CR53" s="1227"/>
      <c r="CS53" s="1227"/>
      <c r="CT53" s="1227"/>
      <c r="CU53" s="1227"/>
      <c r="CV53" s="1227">
        <v>51.2</v>
      </c>
      <c r="CW53" s="1227"/>
      <c r="CX53" s="1227"/>
      <c r="CY53" s="1227"/>
      <c r="CZ53" s="1227"/>
      <c r="DA53" s="1227"/>
      <c r="DB53" s="1227"/>
      <c r="DC53" s="1227"/>
    </row>
    <row r="54" spans="1:109" x14ac:dyDescent="0.15">
      <c r="A54" s="358"/>
      <c r="B54" s="259"/>
      <c r="G54" s="1242"/>
      <c r="H54" s="1242"/>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x14ac:dyDescent="0.15">
      <c r="A55" s="358"/>
      <c r="B55" s="259"/>
      <c r="G55" s="1237"/>
      <c r="H55" s="1237"/>
      <c r="I55" s="1237"/>
      <c r="J55" s="1237"/>
      <c r="K55" s="1243"/>
      <c r="L55" s="1243"/>
      <c r="M55" s="1243"/>
      <c r="N55" s="1243"/>
      <c r="AN55" s="1241" t="s">
        <v>567</v>
      </c>
      <c r="AO55" s="1241"/>
      <c r="AP55" s="1241"/>
      <c r="AQ55" s="1241"/>
      <c r="AR55" s="1241"/>
      <c r="AS55" s="1241"/>
      <c r="AT55" s="1241"/>
      <c r="AU55" s="1241"/>
      <c r="AV55" s="1241"/>
      <c r="AW55" s="1241"/>
      <c r="AX55" s="1241"/>
      <c r="AY55" s="1241"/>
      <c r="AZ55" s="1241"/>
      <c r="BA55" s="1241"/>
      <c r="BB55" s="1244" t="s">
        <v>565</v>
      </c>
      <c r="BC55" s="1244"/>
      <c r="BD55" s="1244"/>
      <c r="BE55" s="1244"/>
      <c r="BF55" s="1244"/>
      <c r="BG55" s="1244"/>
      <c r="BH55" s="1244"/>
      <c r="BI55" s="1244"/>
      <c r="BJ55" s="1244"/>
      <c r="BK55" s="1244"/>
      <c r="BL55" s="1244"/>
      <c r="BM55" s="1244"/>
      <c r="BN55" s="1244"/>
      <c r="BO55" s="1244"/>
      <c r="BP55" s="1227">
        <v>0</v>
      </c>
      <c r="BQ55" s="1227"/>
      <c r="BR55" s="1227"/>
      <c r="BS55" s="1227"/>
      <c r="BT55" s="1227"/>
      <c r="BU55" s="1227"/>
      <c r="BV55" s="1227"/>
      <c r="BW55" s="1227"/>
      <c r="BX55" s="1227">
        <v>0</v>
      </c>
      <c r="BY55" s="1227"/>
      <c r="BZ55" s="1227"/>
      <c r="CA55" s="1227"/>
      <c r="CB55" s="1227"/>
      <c r="CC55" s="1227"/>
      <c r="CD55" s="1227"/>
      <c r="CE55" s="1227"/>
      <c r="CF55" s="1227">
        <v>0</v>
      </c>
      <c r="CG55" s="1227"/>
      <c r="CH55" s="1227"/>
      <c r="CI55" s="1227"/>
      <c r="CJ55" s="1227"/>
      <c r="CK55" s="1227"/>
      <c r="CL55" s="1227"/>
      <c r="CM55" s="1227"/>
      <c r="CN55" s="1227">
        <v>0</v>
      </c>
      <c r="CO55" s="1227"/>
      <c r="CP55" s="1227"/>
      <c r="CQ55" s="1227"/>
      <c r="CR55" s="1227"/>
      <c r="CS55" s="1227"/>
      <c r="CT55" s="1227"/>
      <c r="CU55" s="1227"/>
      <c r="CV55" s="1227">
        <v>0</v>
      </c>
      <c r="CW55" s="1227"/>
      <c r="CX55" s="1227"/>
      <c r="CY55" s="1227"/>
      <c r="CZ55" s="1227"/>
      <c r="DA55" s="1227"/>
      <c r="DB55" s="1227"/>
      <c r="DC55" s="1227"/>
    </row>
    <row r="56" spans="1:109" x14ac:dyDescent="0.15">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x14ac:dyDescent="0.15">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566</v>
      </c>
      <c r="BC57" s="1244"/>
      <c r="BD57" s="1244"/>
      <c r="BE57" s="1244"/>
      <c r="BF57" s="1244"/>
      <c r="BG57" s="1244"/>
      <c r="BH57" s="1244"/>
      <c r="BI57" s="1244"/>
      <c r="BJ57" s="1244"/>
      <c r="BK57" s="1244"/>
      <c r="BL57" s="1244"/>
      <c r="BM57" s="1244"/>
      <c r="BN57" s="1244"/>
      <c r="BO57" s="1244"/>
      <c r="BP57" s="1227">
        <v>60.2</v>
      </c>
      <c r="BQ57" s="1227"/>
      <c r="BR57" s="1227"/>
      <c r="BS57" s="1227"/>
      <c r="BT57" s="1227"/>
      <c r="BU57" s="1227"/>
      <c r="BV57" s="1227"/>
      <c r="BW57" s="1227"/>
      <c r="BX57" s="1227">
        <v>61</v>
      </c>
      <c r="BY57" s="1227"/>
      <c r="BZ57" s="1227"/>
      <c r="CA57" s="1227"/>
      <c r="CB57" s="1227"/>
      <c r="CC57" s="1227"/>
      <c r="CD57" s="1227"/>
      <c r="CE57" s="1227"/>
      <c r="CF57" s="1227">
        <v>62.2</v>
      </c>
      <c r="CG57" s="1227"/>
      <c r="CH57" s="1227"/>
      <c r="CI57" s="1227"/>
      <c r="CJ57" s="1227"/>
      <c r="CK57" s="1227"/>
      <c r="CL57" s="1227"/>
      <c r="CM57" s="1227"/>
      <c r="CN57" s="1227">
        <v>63.6</v>
      </c>
      <c r="CO57" s="1227"/>
      <c r="CP57" s="1227"/>
      <c r="CQ57" s="1227"/>
      <c r="CR57" s="1227"/>
      <c r="CS57" s="1227"/>
      <c r="CT57" s="1227"/>
      <c r="CU57" s="1227"/>
      <c r="CV57" s="1227">
        <v>65.900000000000006</v>
      </c>
      <c r="CW57" s="1227"/>
      <c r="CX57" s="1227"/>
      <c r="CY57" s="1227"/>
      <c r="CZ57" s="1227"/>
      <c r="DA57" s="1227"/>
      <c r="DB57" s="1227"/>
      <c r="DC57" s="1227"/>
      <c r="DD57" s="363"/>
      <c r="DE57" s="362"/>
    </row>
    <row r="58" spans="1:109" s="358" customFormat="1" x14ac:dyDescent="0.15">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568</v>
      </c>
    </row>
    <row r="64" spans="1:109" x14ac:dyDescent="0.15">
      <c r="B64" s="259"/>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8" t="s">
        <v>569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563</v>
      </c>
    </row>
    <row r="72" spans="2:107" x14ac:dyDescent="0.15">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59"/>
      <c r="G73" s="1242"/>
      <c r="H73" s="1242"/>
      <c r="I73" s="1242"/>
      <c r="J73" s="1242"/>
      <c r="K73" s="1247"/>
      <c r="L73" s="1247"/>
      <c r="M73" s="1247"/>
      <c r="N73" s="1247"/>
      <c r="AM73" s="359"/>
      <c r="AN73" s="1244" t="s">
        <v>564</v>
      </c>
      <c r="AO73" s="1244"/>
      <c r="AP73" s="1244"/>
      <c r="AQ73" s="1244"/>
      <c r="AR73" s="1244"/>
      <c r="AS73" s="1244"/>
      <c r="AT73" s="1244"/>
      <c r="AU73" s="1244"/>
      <c r="AV73" s="1244"/>
      <c r="AW73" s="1244"/>
      <c r="AX73" s="1244"/>
      <c r="AY73" s="1244"/>
      <c r="AZ73" s="1244"/>
      <c r="BA73" s="1244"/>
      <c r="BB73" s="1244" t="s">
        <v>565</v>
      </c>
      <c r="BC73" s="1244"/>
      <c r="BD73" s="1244"/>
      <c r="BE73" s="1244"/>
      <c r="BF73" s="1244"/>
      <c r="BG73" s="1244"/>
      <c r="BH73" s="1244"/>
      <c r="BI73" s="1244"/>
      <c r="BJ73" s="1244"/>
      <c r="BK73" s="1244"/>
      <c r="BL73" s="1244"/>
      <c r="BM73" s="1244"/>
      <c r="BN73" s="1244"/>
      <c r="BO73" s="1244"/>
      <c r="BP73" s="1227"/>
      <c r="BQ73" s="1227"/>
      <c r="BR73" s="1227"/>
      <c r="BS73" s="1227"/>
      <c r="BT73" s="1227"/>
      <c r="BU73" s="1227"/>
      <c r="BV73" s="1227"/>
      <c r="BW73" s="1227"/>
      <c r="BX73" s="1227"/>
      <c r="BY73" s="1227"/>
      <c r="BZ73" s="1227"/>
      <c r="CA73" s="1227"/>
      <c r="CB73" s="1227"/>
      <c r="CC73" s="1227"/>
      <c r="CD73" s="1227"/>
      <c r="CE73" s="1227"/>
      <c r="CF73" s="1227"/>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x14ac:dyDescent="0.15">
      <c r="B74" s="259"/>
      <c r="G74" s="1242"/>
      <c r="H74" s="1242"/>
      <c r="I74" s="1242"/>
      <c r="J74" s="1242"/>
      <c r="K74" s="1247"/>
      <c r="L74" s="1247"/>
      <c r="M74" s="1247"/>
      <c r="N74" s="124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x14ac:dyDescent="0.15">
      <c r="B75" s="259"/>
      <c r="G75" s="1242"/>
      <c r="H75" s="1242"/>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570</v>
      </c>
      <c r="BC75" s="1244"/>
      <c r="BD75" s="1244"/>
      <c r="BE75" s="1244"/>
      <c r="BF75" s="1244"/>
      <c r="BG75" s="1244"/>
      <c r="BH75" s="1244"/>
      <c r="BI75" s="1244"/>
      <c r="BJ75" s="1244"/>
      <c r="BK75" s="1244"/>
      <c r="BL75" s="1244"/>
      <c r="BM75" s="1244"/>
      <c r="BN75" s="1244"/>
      <c r="BO75" s="1244"/>
      <c r="BP75" s="1227">
        <v>8.6999999999999993</v>
      </c>
      <c r="BQ75" s="1227"/>
      <c r="BR75" s="1227"/>
      <c r="BS75" s="1227"/>
      <c r="BT75" s="1227"/>
      <c r="BU75" s="1227"/>
      <c r="BV75" s="1227"/>
      <c r="BW75" s="1227"/>
      <c r="BX75" s="1227">
        <v>7</v>
      </c>
      <c r="BY75" s="1227"/>
      <c r="BZ75" s="1227"/>
      <c r="CA75" s="1227"/>
      <c r="CB75" s="1227"/>
      <c r="CC75" s="1227"/>
      <c r="CD75" s="1227"/>
      <c r="CE75" s="1227"/>
      <c r="CF75" s="1227">
        <v>6.1</v>
      </c>
      <c r="CG75" s="1227"/>
      <c r="CH75" s="1227"/>
      <c r="CI75" s="1227"/>
      <c r="CJ75" s="1227"/>
      <c r="CK75" s="1227"/>
      <c r="CL75" s="1227"/>
      <c r="CM75" s="1227"/>
      <c r="CN75" s="1227">
        <v>5.7</v>
      </c>
      <c r="CO75" s="1227"/>
      <c r="CP75" s="1227"/>
      <c r="CQ75" s="1227"/>
      <c r="CR75" s="1227"/>
      <c r="CS75" s="1227"/>
      <c r="CT75" s="1227"/>
      <c r="CU75" s="1227"/>
      <c r="CV75" s="1227">
        <v>5.5</v>
      </c>
      <c r="CW75" s="1227"/>
      <c r="CX75" s="1227"/>
      <c r="CY75" s="1227"/>
      <c r="CZ75" s="1227"/>
      <c r="DA75" s="1227"/>
      <c r="DB75" s="1227"/>
      <c r="DC75" s="1227"/>
    </row>
    <row r="76" spans="2:107" x14ac:dyDescent="0.15">
      <c r="B76" s="259"/>
      <c r="G76" s="1242"/>
      <c r="H76" s="1242"/>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x14ac:dyDescent="0.15">
      <c r="B77" s="259"/>
      <c r="G77" s="1237"/>
      <c r="H77" s="1237"/>
      <c r="I77" s="1237"/>
      <c r="J77" s="1237"/>
      <c r="K77" s="1247"/>
      <c r="L77" s="1247"/>
      <c r="M77" s="1247"/>
      <c r="N77" s="1247"/>
      <c r="AN77" s="1241" t="s">
        <v>567</v>
      </c>
      <c r="AO77" s="1241"/>
      <c r="AP77" s="1241"/>
      <c r="AQ77" s="1241"/>
      <c r="AR77" s="1241"/>
      <c r="AS77" s="1241"/>
      <c r="AT77" s="1241"/>
      <c r="AU77" s="1241"/>
      <c r="AV77" s="1241"/>
      <c r="AW77" s="1241"/>
      <c r="AX77" s="1241"/>
      <c r="AY77" s="1241"/>
      <c r="AZ77" s="1241"/>
      <c r="BA77" s="1241"/>
      <c r="BB77" s="1244" t="s">
        <v>565</v>
      </c>
      <c r="BC77" s="1244"/>
      <c r="BD77" s="1244"/>
      <c r="BE77" s="1244"/>
      <c r="BF77" s="1244"/>
      <c r="BG77" s="1244"/>
      <c r="BH77" s="1244"/>
      <c r="BI77" s="1244"/>
      <c r="BJ77" s="1244"/>
      <c r="BK77" s="1244"/>
      <c r="BL77" s="1244"/>
      <c r="BM77" s="1244"/>
      <c r="BN77" s="1244"/>
      <c r="BO77" s="1244"/>
      <c r="BP77" s="1227">
        <v>0</v>
      </c>
      <c r="BQ77" s="1227"/>
      <c r="BR77" s="1227"/>
      <c r="BS77" s="1227"/>
      <c r="BT77" s="1227"/>
      <c r="BU77" s="1227"/>
      <c r="BV77" s="1227"/>
      <c r="BW77" s="1227"/>
      <c r="BX77" s="1227">
        <v>0</v>
      </c>
      <c r="BY77" s="1227"/>
      <c r="BZ77" s="1227"/>
      <c r="CA77" s="1227"/>
      <c r="CB77" s="1227"/>
      <c r="CC77" s="1227"/>
      <c r="CD77" s="1227"/>
      <c r="CE77" s="1227"/>
      <c r="CF77" s="1227">
        <v>0</v>
      </c>
      <c r="CG77" s="1227"/>
      <c r="CH77" s="1227"/>
      <c r="CI77" s="1227"/>
      <c r="CJ77" s="1227"/>
      <c r="CK77" s="1227"/>
      <c r="CL77" s="1227"/>
      <c r="CM77" s="1227"/>
      <c r="CN77" s="1227">
        <v>0</v>
      </c>
      <c r="CO77" s="1227"/>
      <c r="CP77" s="1227"/>
      <c r="CQ77" s="1227"/>
      <c r="CR77" s="1227"/>
      <c r="CS77" s="1227"/>
      <c r="CT77" s="1227"/>
      <c r="CU77" s="1227"/>
      <c r="CV77" s="1227">
        <v>0</v>
      </c>
      <c r="CW77" s="1227"/>
      <c r="CX77" s="1227"/>
      <c r="CY77" s="1227"/>
      <c r="CZ77" s="1227"/>
      <c r="DA77" s="1227"/>
      <c r="DB77" s="1227"/>
      <c r="DC77" s="1227"/>
    </row>
    <row r="78" spans="2:107" x14ac:dyDescent="0.15">
      <c r="B78" s="259"/>
      <c r="G78" s="1237"/>
      <c r="H78" s="1237"/>
      <c r="I78" s="1237"/>
      <c r="J78" s="1237"/>
      <c r="K78" s="1247"/>
      <c r="L78" s="1247"/>
      <c r="M78" s="1247"/>
      <c r="N78" s="124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x14ac:dyDescent="0.15">
      <c r="B79" s="259"/>
      <c r="G79" s="1237"/>
      <c r="H79" s="1237"/>
      <c r="I79" s="1246"/>
      <c r="J79" s="1246"/>
      <c r="K79" s="1248"/>
      <c r="L79" s="1248"/>
      <c r="M79" s="1248"/>
      <c r="N79" s="1248"/>
      <c r="AN79" s="1241"/>
      <c r="AO79" s="1241"/>
      <c r="AP79" s="1241"/>
      <c r="AQ79" s="1241"/>
      <c r="AR79" s="1241"/>
      <c r="AS79" s="1241"/>
      <c r="AT79" s="1241"/>
      <c r="AU79" s="1241"/>
      <c r="AV79" s="1241"/>
      <c r="AW79" s="1241"/>
      <c r="AX79" s="1241"/>
      <c r="AY79" s="1241"/>
      <c r="AZ79" s="1241"/>
      <c r="BA79" s="1241"/>
      <c r="BB79" s="1244" t="s">
        <v>570</v>
      </c>
      <c r="BC79" s="1244"/>
      <c r="BD79" s="1244"/>
      <c r="BE79" s="1244"/>
      <c r="BF79" s="1244"/>
      <c r="BG79" s="1244"/>
      <c r="BH79" s="1244"/>
      <c r="BI79" s="1244"/>
      <c r="BJ79" s="1244"/>
      <c r="BK79" s="1244"/>
      <c r="BL79" s="1244"/>
      <c r="BM79" s="1244"/>
      <c r="BN79" s="1244"/>
      <c r="BO79" s="1244"/>
      <c r="BP79" s="1227">
        <v>7.3</v>
      </c>
      <c r="BQ79" s="1227"/>
      <c r="BR79" s="1227"/>
      <c r="BS79" s="1227"/>
      <c r="BT79" s="1227"/>
      <c r="BU79" s="1227"/>
      <c r="BV79" s="1227"/>
      <c r="BW79" s="1227"/>
      <c r="BX79" s="1227">
        <v>7.4</v>
      </c>
      <c r="BY79" s="1227"/>
      <c r="BZ79" s="1227"/>
      <c r="CA79" s="1227"/>
      <c r="CB79" s="1227"/>
      <c r="CC79" s="1227"/>
      <c r="CD79" s="1227"/>
      <c r="CE79" s="1227"/>
      <c r="CF79" s="1227">
        <v>7.5</v>
      </c>
      <c r="CG79" s="1227"/>
      <c r="CH79" s="1227"/>
      <c r="CI79" s="1227"/>
      <c r="CJ79" s="1227"/>
      <c r="CK79" s="1227"/>
      <c r="CL79" s="1227"/>
      <c r="CM79" s="1227"/>
      <c r="CN79" s="1227">
        <v>7.5</v>
      </c>
      <c r="CO79" s="1227"/>
      <c r="CP79" s="1227"/>
      <c r="CQ79" s="1227"/>
      <c r="CR79" s="1227"/>
      <c r="CS79" s="1227"/>
      <c r="CT79" s="1227"/>
      <c r="CU79" s="1227"/>
      <c r="CV79" s="1227">
        <v>7.7</v>
      </c>
      <c r="CW79" s="1227"/>
      <c r="CX79" s="1227"/>
      <c r="CY79" s="1227"/>
      <c r="CZ79" s="1227"/>
      <c r="DA79" s="1227"/>
      <c r="DB79" s="1227"/>
      <c r="DC79" s="1227"/>
    </row>
    <row r="80" spans="2:107" x14ac:dyDescent="0.15">
      <c r="B80" s="259"/>
      <c r="G80" s="1237"/>
      <c r="H80" s="1237"/>
      <c r="I80" s="1246"/>
      <c r="J80" s="1246"/>
      <c r="K80" s="1248"/>
      <c r="L80" s="1248"/>
      <c r="M80" s="1248"/>
      <c r="N80" s="124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3tpmxXF3qsupw1OmJBwzRwlaLCFLxG/MxdkNNTXRCMQvGUt+PLecQ9d79c2DJv3ZJewXnepah9mFrfEbHcZ2ww==" saltValue="ZsXGc7APs6vZmN5JZgWat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D6245-E477-4A22-AE61-CBE20AD9A589}">
  <sheetPr>
    <pageSetUpPr fitToPage="1"/>
  </sheetPr>
  <dimension ref="A1:DR125"/>
  <sheetViews>
    <sheetView showGridLines="0" zoomScaleNormal="100" zoomScaleSheetLayoutView="70" workbookViewId="0">
      <selection activeCell="AN70" sqref="AN70"/>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vhp56d/IqDPjaTxMd3FM5ZIPHwD3TSQA5Rwzcr1zrU37jFWTxKJx17fB9GP5xUL3KOfN5gE9FOptwvYT1AMQRw==" saltValue="mScK/st4UGlbIc8uswR7K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44B8-2304-4664-B367-12F07F7A5D75}">
  <sheetPr>
    <pageSetUpPr fitToPage="1"/>
  </sheetPr>
  <dimension ref="A1:DR125"/>
  <sheetViews>
    <sheetView showGridLines="0" zoomScaleNormal="100" zoomScaleSheetLayoutView="55" workbookViewId="0">
      <selection activeCell="AN70" sqref="AN70"/>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84C25X6dGERupG04r07cxM11Lam12AVfFF0Oo40RLdtyrq1iB7hKfVS5D6zBrz3fhhTOKw9/f6YaicvAVPVb3Q==" saltValue="eB4/WV7jYF+LdL55MBELC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171037</v>
      </c>
      <c r="E3" s="154"/>
      <c r="F3" s="155">
        <v>268375</v>
      </c>
      <c r="G3" s="156"/>
      <c r="H3" s="157"/>
    </row>
    <row r="4" spans="1:8" x14ac:dyDescent="0.15">
      <c r="A4" s="158"/>
      <c r="B4" s="159"/>
      <c r="C4" s="160"/>
      <c r="D4" s="161">
        <v>43492</v>
      </c>
      <c r="E4" s="162"/>
      <c r="F4" s="163">
        <v>119602</v>
      </c>
      <c r="G4" s="164"/>
      <c r="H4" s="165"/>
    </row>
    <row r="5" spans="1:8" x14ac:dyDescent="0.15">
      <c r="A5" s="146" t="s">
        <v>519</v>
      </c>
      <c r="B5" s="151"/>
      <c r="C5" s="152"/>
      <c r="D5" s="153">
        <v>142955</v>
      </c>
      <c r="E5" s="154"/>
      <c r="F5" s="155">
        <v>301035</v>
      </c>
      <c r="G5" s="156"/>
      <c r="H5" s="157"/>
    </row>
    <row r="6" spans="1:8" x14ac:dyDescent="0.15">
      <c r="A6" s="158"/>
      <c r="B6" s="159"/>
      <c r="C6" s="160"/>
      <c r="D6" s="161">
        <v>70973</v>
      </c>
      <c r="E6" s="162"/>
      <c r="F6" s="163">
        <v>154376</v>
      </c>
      <c r="G6" s="164"/>
      <c r="H6" s="165"/>
    </row>
    <row r="7" spans="1:8" x14ac:dyDescent="0.15">
      <c r="A7" s="146" t="s">
        <v>520</v>
      </c>
      <c r="B7" s="151"/>
      <c r="C7" s="152"/>
      <c r="D7" s="153">
        <v>107592</v>
      </c>
      <c r="E7" s="154"/>
      <c r="F7" s="155">
        <v>277467</v>
      </c>
      <c r="G7" s="156"/>
      <c r="H7" s="157"/>
    </row>
    <row r="8" spans="1:8" x14ac:dyDescent="0.15">
      <c r="A8" s="158"/>
      <c r="B8" s="159"/>
      <c r="C8" s="160"/>
      <c r="D8" s="161">
        <v>72851</v>
      </c>
      <c r="E8" s="162"/>
      <c r="F8" s="163">
        <v>128378</v>
      </c>
      <c r="G8" s="164"/>
      <c r="H8" s="165"/>
    </row>
    <row r="9" spans="1:8" x14ac:dyDescent="0.15">
      <c r="A9" s="146" t="s">
        <v>521</v>
      </c>
      <c r="B9" s="151"/>
      <c r="C9" s="152"/>
      <c r="D9" s="153">
        <v>103185</v>
      </c>
      <c r="E9" s="154"/>
      <c r="F9" s="155">
        <v>282256</v>
      </c>
      <c r="G9" s="156"/>
      <c r="H9" s="157"/>
    </row>
    <row r="10" spans="1:8" x14ac:dyDescent="0.15">
      <c r="A10" s="158"/>
      <c r="B10" s="159"/>
      <c r="C10" s="160"/>
      <c r="D10" s="161">
        <v>65998</v>
      </c>
      <c r="E10" s="162"/>
      <c r="F10" s="163">
        <v>145453</v>
      </c>
      <c r="G10" s="164"/>
      <c r="H10" s="165"/>
    </row>
    <row r="11" spans="1:8" x14ac:dyDescent="0.15">
      <c r="A11" s="146" t="s">
        <v>522</v>
      </c>
      <c r="B11" s="151"/>
      <c r="C11" s="152"/>
      <c r="D11" s="153">
        <v>205602</v>
      </c>
      <c r="E11" s="154"/>
      <c r="F11" s="155">
        <v>295341</v>
      </c>
      <c r="G11" s="156"/>
      <c r="H11" s="157"/>
    </row>
    <row r="12" spans="1:8" x14ac:dyDescent="0.15">
      <c r="A12" s="158"/>
      <c r="B12" s="159"/>
      <c r="C12" s="166"/>
      <c r="D12" s="161">
        <v>79229</v>
      </c>
      <c r="E12" s="162"/>
      <c r="F12" s="163">
        <v>137402</v>
      </c>
      <c r="G12" s="164"/>
      <c r="H12" s="165"/>
    </row>
    <row r="13" spans="1:8" x14ac:dyDescent="0.15">
      <c r="A13" s="146"/>
      <c r="B13" s="151"/>
      <c r="C13" s="152"/>
      <c r="D13" s="153">
        <v>146074</v>
      </c>
      <c r="E13" s="154"/>
      <c r="F13" s="155">
        <v>284895</v>
      </c>
      <c r="G13" s="167"/>
      <c r="H13" s="157"/>
    </row>
    <row r="14" spans="1:8" x14ac:dyDescent="0.15">
      <c r="A14" s="158"/>
      <c r="B14" s="159"/>
      <c r="C14" s="160"/>
      <c r="D14" s="161">
        <v>66509</v>
      </c>
      <c r="E14" s="162"/>
      <c r="F14" s="163">
        <v>137042</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13.04</v>
      </c>
      <c r="C19" s="168">
        <f>ROUND(VALUE(SUBSTITUTE(実質収支比率等に係る経年分析!G$48,"▲","-")),2)</f>
        <v>14.06</v>
      </c>
      <c r="D19" s="168">
        <f>ROUND(VALUE(SUBSTITUTE(実質収支比率等に係る経年分析!H$48,"▲","-")),2)</f>
        <v>20.61</v>
      </c>
      <c r="E19" s="168">
        <f>ROUND(VALUE(SUBSTITUTE(実質収支比率等に係る経年分析!I$48,"▲","-")),2)</f>
        <v>13.8</v>
      </c>
      <c r="F19" s="168">
        <f>ROUND(VALUE(SUBSTITUTE(実質収支比率等に係る経年分析!J$48,"▲","-")),2)</f>
        <v>16.489999999999998</v>
      </c>
    </row>
    <row r="20" spans="1:11" x14ac:dyDescent="0.15">
      <c r="A20" s="168" t="s">
        <v>53</v>
      </c>
      <c r="B20" s="168">
        <f>ROUND(VALUE(SUBSTITUTE(実質収支比率等に係る経年分析!F$47,"▲","-")),2)</f>
        <v>43.63</v>
      </c>
      <c r="C20" s="168">
        <f>ROUND(VALUE(SUBSTITUTE(実質収支比率等に係る経年分析!G$47,"▲","-")),2)</f>
        <v>52.62</v>
      </c>
      <c r="D20" s="168">
        <f>ROUND(VALUE(SUBSTITUTE(実質収支比率等に係る経年分析!H$47,"▲","-")),2)</f>
        <v>48.77</v>
      </c>
      <c r="E20" s="168">
        <f>ROUND(VALUE(SUBSTITUTE(実質収支比率等に係る経年分析!I$47,"▲","-")),2)</f>
        <v>50.75</v>
      </c>
      <c r="F20" s="168">
        <f>ROUND(VALUE(SUBSTITUTE(実質収支比率等に係る経年分析!J$47,"▲","-")),2)</f>
        <v>45.46</v>
      </c>
    </row>
    <row r="21" spans="1:11" x14ac:dyDescent="0.15">
      <c r="A21" s="168" t="s">
        <v>54</v>
      </c>
      <c r="B21" s="168">
        <f>IF(ISNUMBER(VALUE(SUBSTITUTE(実質収支比率等に係る経年分析!F$49,"▲","-"))),ROUND(VALUE(SUBSTITUTE(実質収支比率等に係る経年分析!F$49,"▲","-")),2),NA())</f>
        <v>7.66</v>
      </c>
      <c r="C21" s="168">
        <f>IF(ISNUMBER(VALUE(SUBSTITUTE(実質収支比率等に係る経年分析!G$49,"▲","-"))),ROUND(VALUE(SUBSTITUTE(実質収支比率等に係る経年分析!G$49,"▲","-")),2),NA())</f>
        <v>13.89</v>
      </c>
      <c r="D21" s="168">
        <f>IF(ISNUMBER(VALUE(SUBSTITUTE(実質収支比率等に係る経年分析!H$49,"▲","-"))),ROUND(VALUE(SUBSTITUTE(実質収支比率等に係る経年分析!H$49,"▲","-")),2),NA())</f>
        <v>7.6</v>
      </c>
      <c r="E21" s="168">
        <f>IF(ISNUMBER(VALUE(SUBSTITUTE(実質収支比率等に係る経年分析!I$49,"▲","-"))),ROUND(VALUE(SUBSTITUTE(実質収支比率等に係る経年分析!I$49,"▲","-")),2),NA())</f>
        <v>-5.38</v>
      </c>
      <c r="F21" s="168">
        <f>IF(ISNUMBER(VALUE(SUBSTITUTE(実質収支比率等に係る経年分析!J$49,"▲","-"))),ROUND(VALUE(SUBSTITUTE(実質収支比率等に係る経年分析!J$49,"▲","-")),2),NA())</f>
        <v>-2.46</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15">
      <c r="A31" s="169" t="str">
        <f>IF(連結実質赤字比率に係る赤字・黒字の構成分析!C$39="",NA(),連結実質赤字比率に係る赤字・黒字の構成分析!C$39)</f>
        <v>鮭川村国民健康保険特別会計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0.04</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7.0000000000000007E-2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0.06</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0.01</v>
      </c>
    </row>
    <row r="32" spans="1:11" x14ac:dyDescent="0.15">
      <c r="A32" s="169" t="str">
        <f>IF(連結実質赤字比率に係る赤字・黒字の構成分析!C$38="",NA(),連結実質赤字比率に係る赤字・黒字の構成分析!C$38)</f>
        <v>鮭川村後期高齢者医療特別会計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0.08</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0.11</v>
      </c>
    </row>
    <row r="33" spans="1:16" x14ac:dyDescent="0.15">
      <c r="A33" s="169" t="str">
        <f>IF(連結実質赤字比率に係る赤字・黒字の構成分析!C$37="",NA(),連結実質赤字比率に係る赤字・黒字の構成分析!C$37)</f>
        <v>鮭川村農業集落排水事業特別会計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0.14000000000000001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0.19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0.16</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0.24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0.49</v>
      </c>
    </row>
    <row r="34" spans="1:16" x14ac:dyDescent="0.15">
      <c r="A34" s="169" t="str">
        <f>IF(連結実質赤字比率に係る赤字・黒字の構成分析!C$36="",NA(),連結実質赤字比率に係る赤字・黒字の構成分析!C$36)</f>
        <v>鮭川村介護保険特別会計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3.49</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3.36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3.93</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2.2000000000000002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1.9</v>
      </c>
    </row>
    <row r="35" spans="1:16" x14ac:dyDescent="0.15">
      <c r="A35" s="169" t="str">
        <f>IF(連結実質赤字比率に係る赤字・黒字の構成分析!C$35="",NA(),連結実質赤字比率に係る赤字・黒字の構成分析!C$35)</f>
        <v>鮭川村簡易水道事業特別会計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0.87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1.61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0.5</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1.1599999999999999</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2.56</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13.04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14.06</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20.61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13.79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16.48</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305</v>
      </c>
      <c r="E42" s="170"/>
      <c r="F42" s="170"/>
      <c r="G42" s="170">
        <f>'実質公債費比率（分子）の構造'!L$52</f>
        <v>327</v>
      </c>
      <c r="H42" s="170"/>
      <c r="I42" s="170"/>
      <c r="J42" s="170">
        <f>'実質公債費比率（分子）の構造'!M$52</f>
        <v>329</v>
      </c>
      <c r="K42" s="170"/>
      <c r="L42" s="170"/>
      <c r="M42" s="170">
        <f>'実質公債費比率（分子）の構造'!N$52</f>
        <v>335</v>
      </c>
      <c r="N42" s="170"/>
      <c r="O42" s="170"/>
      <c r="P42" s="170">
        <f>'実質公債費比率（分子）の構造'!O$52</f>
        <v>320</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0</v>
      </c>
      <c r="C44" s="170"/>
      <c r="D44" s="170"/>
      <c r="E44" s="170">
        <f>'実質公債費比率（分子）の構造'!L$50</f>
        <v>1</v>
      </c>
      <c r="F44" s="170"/>
      <c r="G44" s="170"/>
      <c r="H44" s="170">
        <f>'実質公債費比率（分子）の構造'!M$50</f>
        <v>0</v>
      </c>
      <c r="I44" s="170"/>
      <c r="J44" s="170"/>
      <c r="K44" s="170">
        <f>'実質公債費比率（分子）の構造'!N$50</f>
        <v>0</v>
      </c>
      <c r="L44" s="170"/>
      <c r="M44" s="170"/>
      <c r="N44" s="170">
        <f>'実質公債費比率（分子）の構造'!O$50</f>
        <v>0</v>
      </c>
      <c r="O44" s="170"/>
      <c r="P44" s="170"/>
    </row>
    <row r="45" spans="1:16" x14ac:dyDescent="0.15">
      <c r="A45" s="170" t="s">
        <v>63</v>
      </c>
      <c r="B45" s="170">
        <f>'実質公債費比率（分子）の構造'!K$49</f>
        <v>7</v>
      </c>
      <c r="C45" s="170"/>
      <c r="D45" s="170"/>
      <c r="E45" s="170">
        <f>'実質公債費比率（分子）の構造'!L$49</f>
        <v>5</v>
      </c>
      <c r="F45" s="170"/>
      <c r="G45" s="170"/>
      <c r="H45" s="170">
        <f>'実質公債費比率（分子）の構造'!M$49</f>
        <v>4</v>
      </c>
      <c r="I45" s="170"/>
      <c r="J45" s="170"/>
      <c r="K45" s="170">
        <f>'実質公債費比率（分子）の構造'!N$49</f>
        <v>6</v>
      </c>
      <c r="L45" s="170"/>
      <c r="M45" s="170"/>
      <c r="N45" s="170">
        <f>'実質公債費比率（分子）の構造'!O$49</f>
        <v>6</v>
      </c>
      <c r="O45" s="170"/>
      <c r="P45" s="170"/>
    </row>
    <row r="46" spans="1:16" x14ac:dyDescent="0.15">
      <c r="A46" s="170" t="s">
        <v>64</v>
      </c>
      <c r="B46" s="170">
        <f>'実質公債費比率（分子）の構造'!K$48</f>
        <v>108</v>
      </c>
      <c r="C46" s="170"/>
      <c r="D46" s="170"/>
      <c r="E46" s="170">
        <f>'実質公債費比率（分子）の構造'!L$48</f>
        <v>103</v>
      </c>
      <c r="F46" s="170"/>
      <c r="G46" s="170"/>
      <c r="H46" s="170">
        <f>'実質公債費比率（分子）の構造'!M$48</f>
        <v>91</v>
      </c>
      <c r="I46" s="170"/>
      <c r="J46" s="170"/>
      <c r="K46" s="170">
        <f>'実質公債費比率（分子）の構造'!N$48</f>
        <v>90</v>
      </c>
      <c r="L46" s="170"/>
      <c r="M46" s="170"/>
      <c r="N46" s="170">
        <f>'実質公債費比率（分子）の構造'!O$48</f>
        <v>82</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318</v>
      </c>
      <c r="C49" s="170"/>
      <c r="D49" s="170"/>
      <c r="E49" s="170">
        <f>'実質公債費比率（分子）の構造'!L$45</f>
        <v>342</v>
      </c>
      <c r="F49" s="170"/>
      <c r="G49" s="170"/>
      <c r="H49" s="170">
        <f>'実質公債費比率（分子）の構造'!M$45</f>
        <v>356</v>
      </c>
      <c r="I49" s="170"/>
      <c r="J49" s="170"/>
      <c r="K49" s="170">
        <f>'実質公債費比率（分子）の構造'!N$45</f>
        <v>359</v>
      </c>
      <c r="L49" s="170"/>
      <c r="M49" s="170"/>
      <c r="N49" s="170">
        <f>'実質公債費比率（分子）の構造'!O$45</f>
        <v>355</v>
      </c>
      <c r="O49" s="170"/>
      <c r="P49" s="170"/>
    </row>
    <row r="50" spans="1:16" x14ac:dyDescent="0.15">
      <c r="A50" s="170" t="s">
        <v>67</v>
      </c>
      <c r="B50" s="170" t="e">
        <f>NA()</f>
        <v>#N/A</v>
      </c>
      <c r="C50" s="170">
        <f>IF(ISNUMBER('実質公債費比率（分子）の構造'!K$53),'実質公債費比率（分子）の構造'!K$53,NA())</f>
        <v>128</v>
      </c>
      <c r="D50" s="170" t="e">
        <f>NA()</f>
        <v>#N/A</v>
      </c>
      <c r="E50" s="170" t="e">
        <f>NA()</f>
        <v>#N/A</v>
      </c>
      <c r="F50" s="170">
        <f>IF(ISNUMBER('実質公債費比率（分子）の構造'!L$53),'実質公債費比率（分子）の構造'!L$53,NA())</f>
        <v>124</v>
      </c>
      <c r="G50" s="170" t="e">
        <f>NA()</f>
        <v>#N/A</v>
      </c>
      <c r="H50" s="170" t="e">
        <f>NA()</f>
        <v>#N/A</v>
      </c>
      <c r="I50" s="170">
        <f>IF(ISNUMBER('実質公債費比率（分子）の構造'!M$53),'実質公債費比率（分子）の構造'!M$53,NA())</f>
        <v>122</v>
      </c>
      <c r="J50" s="170" t="e">
        <f>NA()</f>
        <v>#N/A</v>
      </c>
      <c r="K50" s="170" t="e">
        <f>NA()</f>
        <v>#N/A</v>
      </c>
      <c r="L50" s="170">
        <f>IF(ISNUMBER('実質公債費比率（分子）の構造'!N$53),'実質公債費比率（分子）の構造'!N$53,NA())</f>
        <v>120</v>
      </c>
      <c r="M50" s="170" t="e">
        <f>NA()</f>
        <v>#N/A</v>
      </c>
      <c r="N50" s="170" t="e">
        <f>NA()</f>
        <v>#N/A</v>
      </c>
      <c r="O50" s="170">
        <f>IF(ISNUMBER('実質公債費比率（分子）の構造'!O$53),'実質公債費比率（分子）の構造'!O$53,NA())</f>
        <v>123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2910</v>
      </c>
      <c r="E56" s="169"/>
      <c r="F56" s="169"/>
      <c r="G56" s="169">
        <f>'将来負担比率（分子）の構造'!J$52</f>
        <v>2859</v>
      </c>
      <c r="H56" s="169"/>
      <c r="I56" s="169"/>
      <c r="J56" s="169">
        <f>'将来負担比率（分子）の構造'!K$52</f>
        <v>2715</v>
      </c>
      <c r="K56" s="169"/>
      <c r="L56" s="169"/>
      <c r="M56" s="169">
        <f>'将来負担比率（分子）の構造'!L$52</f>
        <v>2555</v>
      </c>
      <c r="N56" s="169"/>
      <c r="O56" s="169"/>
      <c r="P56" s="169">
        <f>'将来負担比率（分子）の構造'!M$52</f>
        <v>2500</v>
      </c>
    </row>
    <row r="57" spans="1:16" x14ac:dyDescent="0.15">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15">
      <c r="A58" s="169" t="s">
        <v>41</v>
      </c>
      <c r="B58" s="169"/>
      <c r="C58" s="169"/>
      <c r="D58" s="169">
        <f>'将来負担比率（分子）の構造'!I$50</f>
        <v>1753</v>
      </c>
      <c r="E58" s="169"/>
      <c r="F58" s="169"/>
      <c r="G58" s="169">
        <f>'将来負担比率（分子）の構造'!J$50</f>
        <v>2057</v>
      </c>
      <c r="H58" s="169"/>
      <c r="I58" s="169"/>
      <c r="J58" s="169">
        <f>'将来負担比率（分子）の構造'!K$50</f>
        <v>2342</v>
      </c>
      <c r="K58" s="169"/>
      <c r="L58" s="169"/>
      <c r="M58" s="169">
        <f>'将来負担比率（分子）の構造'!L$50</f>
        <v>2908</v>
      </c>
      <c r="N58" s="169"/>
      <c r="O58" s="169"/>
      <c r="P58" s="169">
        <f>'将来負担比率（分子）の構造'!M$50</f>
        <v>3130</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325</v>
      </c>
      <c r="C62" s="169"/>
      <c r="D62" s="169"/>
      <c r="E62" s="169">
        <f>'将来負担比率（分子）の構造'!J$45</f>
        <v>315</v>
      </c>
      <c r="F62" s="169"/>
      <c r="G62" s="169"/>
      <c r="H62" s="169">
        <f>'将来負担比率（分子）の構造'!K$45</f>
        <v>285</v>
      </c>
      <c r="I62" s="169"/>
      <c r="J62" s="169"/>
      <c r="K62" s="169">
        <f>'将来負担比率（分子）の構造'!L$45</f>
        <v>268</v>
      </c>
      <c r="L62" s="169"/>
      <c r="M62" s="169"/>
      <c r="N62" s="169">
        <f>'将来負担比率（分子）の構造'!M$45</f>
        <v>259</v>
      </c>
      <c r="O62" s="169"/>
      <c r="P62" s="169"/>
    </row>
    <row r="63" spans="1:16" x14ac:dyDescent="0.15">
      <c r="A63" s="169" t="s">
        <v>34</v>
      </c>
      <c r="B63" s="169">
        <f>'将来負担比率（分子）の構造'!I$44</f>
        <v>10</v>
      </c>
      <c r="C63" s="169"/>
      <c r="D63" s="169"/>
      <c r="E63" s="169">
        <f>'将来負担比率（分子）の構造'!J$44</f>
        <v>5</v>
      </c>
      <c r="F63" s="169"/>
      <c r="G63" s="169"/>
      <c r="H63" s="169">
        <f>'将来負担比率（分子）の構造'!K$44</f>
        <v>4</v>
      </c>
      <c r="I63" s="169"/>
      <c r="J63" s="169"/>
      <c r="K63" s="169" t="str">
        <f>'将来負担比率（分子）の構造'!L$44</f>
        <v>-</v>
      </c>
      <c r="L63" s="169"/>
      <c r="M63" s="169"/>
      <c r="N63" s="169" t="str">
        <f>'将来負担比率（分子）の構造'!M$44</f>
        <v>-</v>
      </c>
      <c r="O63" s="169"/>
      <c r="P63" s="169"/>
    </row>
    <row r="64" spans="1:16" x14ac:dyDescent="0.15">
      <c r="A64" s="169" t="s">
        <v>33</v>
      </c>
      <c r="B64" s="169">
        <f>'将来負担比率（分子）の構造'!I$43</f>
        <v>908</v>
      </c>
      <c r="C64" s="169"/>
      <c r="D64" s="169"/>
      <c r="E64" s="169">
        <f>'将来負担比率（分子）の構造'!J$43</f>
        <v>828</v>
      </c>
      <c r="F64" s="169"/>
      <c r="G64" s="169"/>
      <c r="H64" s="169">
        <f>'将来負担比率（分子）の構造'!K$43</f>
        <v>758</v>
      </c>
      <c r="I64" s="169"/>
      <c r="J64" s="169"/>
      <c r="K64" s="169">
        <f>'将来負担比率（分子）の構造'!L$43</f>
        <v>717</v>
      </c>
      <c r="L64" s="169"/>
      <c r="M64" s="169"/>
      <c r="N64" s="169">
        <f>'将来負担比率（分子）の構造'!M$43</f>
        <v>700</v>
      </c>
      <c r="O64" s="169"/>
      <c r="P64" s="169"/>
    </row>
    <row r="65" spans="1:16" x14ac:dyDescent="0.15">
      <c r="A65" s="169" t="s">
        <v>32</v>
      </c>
      <c r="B65" s="169">
        <f>'将来負担比率（分子）の構造'!I$42</f>
        <v>9</v>
      </c>
      <c r="C65" s="169"/>
      <c r="D65" s="169"/>
      <c r="E65" s="169">
        <f>'将来負担比率（分子）の構造'!J$42</f>
        <v>10</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3314</v>
      </c>
      <c r="C66" s="169"/>
      <c r="D66" s="169"/>
      <c r="E66" s="169">
        <f>'将来負担比率（分子）の構造'!J$41</f>
        <v>3203</v>
      </c>
      <c r="F66" s="169"/>
      <c r="G66" s="169"/>
      <c r="H66" s="169">
        <f>'将来負担比率（分子）の構造'!K$41</f>
        <v>3085</v>
      </c>
      <c r="I66" s="169"/>
      <c r="J66" s="169"/>
      <c r="K66" s="169">
        <f>'将来負担比率（分子）の構造'!L$41</f>
        <v>2895</v>
      </c>
      <c r="L66" s="169"/>
      <c r="M66" s="169"/>
      <c r="N66" s="169">
        <f>'将来負担比率（分子）の構造'!M$41</f>
        <v>2809</v>
      </c>
      <c r="O66" s="169"/>
      <c r="P66" s="169"/>
    </row>
    <row r="67" spans="1:16" x14ac:dyDescent="0.15">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1231</v>
      </c>
      <c r="C72" s="173">
        <f>基金残高に係る経年分析!G55</f>
        <v>1271</v>
      </c>
      <c r="D72" s="173">
        <f>基金残高に係る経年分析!H55</f>
        <v>1141</v>
      </c>
    </row>
    <row r="73" spans="1:16" x14ac:dyDescent="0.15">
      <c r="A73" s="172" t="s">
        <v>74</v>
      </c>
      <c r="B73" s="173">
        <f>基金残高に係る経年分析!F56</f>
        <v>205</v>
      </c>
      <c r="C73" s="173">
        <f>基金残高に係る経年分析!G56</f>
        <v>205</v>
      </c>
      <c r="D73" s="173">
        <f>基金残高に係る経年分析!H56</f>
        <v>205</v>
      </c>
    </row>
    <row r="74" spans="1:16" x14ac:dyDescent="0.15">
      <c r="A74" s="172" t="s">
        <v>75</v>
      </c>
      <c r="B74" s="173">
        <f>基金残高に係る経年分析!F57</f>
        <v>765</v>
      </c>
      <c r="C74" s="173">
        <f>基金残高に係る経年分析!G57</f>
        <v>1285</v>
      </c>
      <c r="D74" s="173">
        <f>基金残高に係る経年分析!H57</f>
        <v>1580</v>
      </c>
    </row>
  </sheetData>
  <sheetProtection algorithmName="SHA-512" hashValue="U9weF5FOa/z74YenjMA4QTwbAr4sNhkyNhT2DCzrx4DrFEARoVg0at+XLYVjX6PsI7vVinuuxVscTwtZ4sfh6Q==" saltValue="Bm1odmQ2UlhmssQxmP8J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2025-09-25T05:57:02Z</cp:lastPrinted>
  <dcterms:created xsi:type="dcterms:W3CDTF">2025-02-19T00:52:35Z</dcterms:created>
  <dcterms:modified xsi:type="dcterms:W3CDTF">2025-09-25T05:57:48Z</dcterms:modified>
  <cp:category/>
</cp:coreProperties>
</file>