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A7A70AA8-3E85-42F5-937A-B89555483E96}" xr6:coauthVersionLast="47" xr6:coauthVersionMax="47" xr10:uidLastSave="{00000000-0000-0000-0000-000000000000}"/>
  <bookViews>
    <workbookView xWindow="-120" yWindow="-120" windowWidth="29040" windowHeight="15720" tabRatio="64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AM36" i="10"/>
  <c r="C36" i="10"/>
  <c r="AM35" i="10"/>
  <c r="AM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BE34" i="10"/>
  <c r="BE35" i="10" s="1"/>
  <c r="BE36" i="10" s="1"/>
  <c r="BW34" i="10" l="1"/>
  <c r="BW35" i="10" s="1"/>
  <c r="BW36" i="10" s="1"/>
  <c r="BW37" i="10" s="1"/>
  <c r="BW38" i="10" s="1"/>
  <c r="BW39" i="10" s="1"/>
  <c r="BW40" i="10" s="1"/>
  <c r="CO34" i="10" l="1"/>
  <c r="CO35" i="10" s="1"/>
</calcChain>
</file>

<file path=xl/sharedStrings.xml><?xml version="1.0" encoding="utf-8"?>
<sst xmlns="http://schemas.openxmlformats.org/spreadsheetml/2006/main" count="1139" uniqueCount="572">
  <si>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</si>
  <si>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</si>
  <si>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</si>
  <si>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</si>
  <si>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</si>
  <si>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</si>
  <si>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</si>
  <si>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</si>
  <si>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</si>
  <si>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</si>
  <si>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</si>
  <si>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</si>
  <si>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</si>
  <si>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</si>
  <si>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</si>
  <si>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</si>
  <si>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</si>
  <si>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</si>
  <si>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</si>
  <si>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</si>
  <si>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</si>
  <si>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</si>
  <si>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</si>
  <si>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</si>
  <si>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</si>
  <si>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</si>
  <si>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</si>
  <si>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</si>
  <si>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</si>
  <si>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</si>
  <si>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</si>
  <si>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</si>
  <si>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</si>
  <si>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</si>
  <si>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</si>
  <si>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</si>
  <si>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</si>
  <si>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</si>
  <si>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</si>
  <si>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</si>
  <si>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</si>
  <si>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</si>
  <si>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</si>
  <si>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</si>
  <si>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</si>
  <si>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</si>
  <si>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</si>
  <si>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</si>
  <si>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</si>
  <si>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</si>
  <si>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</si>
  <si>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</si>
  <si>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</si>
  <si>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</si>
  <si>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</si>
  <si>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</si>
  <si>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</si>
  <si>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</si>
  <si>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</si>
  <si>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</si>
  <si>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</si>
  <si>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</si>
  <si>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</si>
  <si>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</si>
  <si>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</si>
  <si>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</si>
  <si>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</si>
  <si>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</si>
  <si>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</si>
  <si>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</si>
  <si>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</si>
  <si>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</si>
  <si>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</si>
  <si>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</si>
  <si>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</si>
  <si>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</si>
  <si>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</si>
  <si>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</si>
  <si>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</si>
  <si>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</si>
  <si>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</si>
  <si>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</si>
  <si>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</si>
  <si>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</si>
  <si>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</si>
  <si>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</si>
  <si>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</si>
  <si>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</si>
  <si>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</si>
  <si>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</si>
  <si>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</si>
  <si>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</si>
  <si>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</si>
  <si>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</si>
  <si>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大蔵村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</si>
  <si>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</si>
  <si>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</si>
  <si>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</si>
  <si>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</si>
  <si>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</si>
  <si>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</si>
  <si>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</si>
  <si>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</si>
  <si>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</si>
  <si>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</si>
  <si>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</si>
  <si>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</si>
  <si>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</si>
  <si>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</si>
  <si>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</si>
  <si>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</si>
  <si>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</si>
  <si>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</si>
  <si>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</si>
  <si>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</si>
  <si>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</si>
  <si>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</si>
  <si>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</si>
  <si>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-11.3</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</si>
  <si>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</si>
  <si>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</si>
  <si>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</si>
  <si>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</si>
  <si>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</si>
  <si>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</si>
  <si>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</si>
  <si>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</si>
  <si>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</si>
  <si>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</si>
  <si>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</si>
  <si>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</si>
  <si>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</si>
  <si>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</si>
  <si>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</si>
  <si>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</si>
  <si>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</si>
  <si>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</si>
  <si>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</si>
  <si>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</si>
  <si>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</si>
  <si>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</si>
  <si>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-3.7</t>
    <phoneticPr fontId="5"/>
  </si>
  <si>
    <t>基準財政需要額</t>
    <phoneticPr fontId="26"/>
  </si>
  <si>
    <t>うち日本人(％)</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</si>
  <si>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</si>
  <si>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</si>
  <si>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</si>
  <si>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</si>
  <si>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</si>
  <si>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</si>
  <si>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</si>
  <si>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</si>
  <si>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</si>
  <si>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</si>
  <si>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</si>
  <si>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</si>
  <si>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</si>
  <si>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</si>
  <si>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</si>
  <si>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</si>
  <si>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</si>
  <si>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</si>
  <si>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</si>
  <si>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</si>
  <si>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</si>
  <si>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</si>
  <si>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</si>
  <si>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</si>
  <si>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</si>
  <si>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</si>
  <si>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</si>
  <si>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</si>
  <si>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</si>
  <si>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</si>
  <si>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</si>
  <si>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</si>
  <si>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</si>
  <si>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</si>
  <si>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</si>
  <si>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</si>
  <si>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</si>
  <si>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</si>
  <si>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</si>
  <si>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</si>
  <si>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</si>
  <si>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</si>
  <si>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</si>
  <si>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</si>
  <si>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</si>
  <si>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</si>
  <si>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</si>
  <si>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</si>
  <si>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</si>
  <si>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</si>
  <si>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</si>
  <si>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</si>
  <si>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</si>
  <si>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</si>
  <si>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</si>
  <si>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</si>
  <si>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</si>
  <si>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</si>
  <si>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</si>
  <si>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山形県大蔵村</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</si>
  <si>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</si>
  <si>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</si>
  <si>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</si>
  <si>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</si>
  <si>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</si>
  <si>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</si>
  <si>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</si>
  <si>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</si>
  <si>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</si>
  <si>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</si>
  <si>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</si>
  <si>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</si>
  <si>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</si>
  <si>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</si>
  <si>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</si>
  <si>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</si>
  <si>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</si>
  <si>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</si>
  <si>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</si>
  <si>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</si>
  <si>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</si>
  <si>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</si>
  <si>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</si>
  <si>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</si>
  <si>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</si>
  <si>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</si>
  <si>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</si>
  <si>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</si>
  <si>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</si>
  <si>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</si>
  <si>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</si>
  <si>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</si>
  <si>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</si>
  <si>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</si>
  <si>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</si>
  <si>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</si>
  <si>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</si>
  <si>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</si>
  <si>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</si>
  <si>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</si>
  <si>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</si>
  <si>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</si>
  <si>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</si>
  <si>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</si>
  <si>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</si>
  <si>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</si>
  <si>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</si>
  <si>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</si>
  <si>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</si>
  <si>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</si>
  <si>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</si>
  <si>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</si>
  <si>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</si>
  <si>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</si>
  <si>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</si>
  <si>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</si>
  <si>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</si>
  <si>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</si>
  <si>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</si>
  <si>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</si>
  <si>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</si>
  <si>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</si>
  <si>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</si>
  <si>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</si>
  <si>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</si>
  <si>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</si>
  <si>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</si>
  <si>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</si>
  <si>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</si>
  <si>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</si>
  <si>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</si>
  <si>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</si>
  <si>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</si>
  <si>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</si>
  <si>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</si>
  <si>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</si>
  <si>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</si>
  <si>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</si>
  <si>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</si>
  <si>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</si>
  <si>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</si>
  <si>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</si>
  <si>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</si>
  <si>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</si>
  <si>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</si>
  <si>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</si>
  <si>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</si>
  <si>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</si>
  <si>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</si>
  <si>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</si>
  <si>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</si>
  <si>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</si>
  <si>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</si>
  <si>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</si>
  <si>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</si>
  <si>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</si>
  <si>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</si>
  <si>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</si>
  <si>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</si>
  <si>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</si>
  <si>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</si>
  <si>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</si>
  <si>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</si>
  <si>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</si>
  <si>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</si>
  <si>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</si>
  <si>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</si>
  <si>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</si>
  <si>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</si>
  <si>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</si>
  <si>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</si>
  <si>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</si>
  <si>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</si>
  <si>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</si>
  <si>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</si>
  <si>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</si>
  <si>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</si>
  <si>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</si>
  <si>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</si>
  <si>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</si>
  <si>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</si>
  <si>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</si>
  <si>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</si>
  <si>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</si>
  <si>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</si>
  <si>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</si>
  <si>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</si>
  <si>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</si>
  <si>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</si>
  <si>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</si>
  <si>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</si>
  <si>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</si>
  <si>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</si>
  <si>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</si>
  <si>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</si>
  <si>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</si>
  <si>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</si>
  <si>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</si>
  <si>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</si>
  <si>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</si>
  <si>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</si>
  <si>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</si>
  <si>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</si>
  <si>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</si>
  <si>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</si>
  <si>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</si>
  <si>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</si>
  <si>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</si>
  <si>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</si>
  <si>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</si>
  <si>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山形県大蔵村</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</si>
  <si>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</si>
  <si>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</si>
  <si>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</si>
  <si>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</si>
  <si>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</si>
  <si>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</si>
  <si>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</si>
  <si>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</si>
  <si>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</si>
  <si>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</si>
  <si>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</si>
  <si>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</si>
  <si>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</si>
  <si>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</si>
  <si>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</si>
  <si>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</si>
  <si>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</si>
  <si>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</si>
  <si>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</si>
  <si>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</si>
  <si>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</si>
  <si>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</si>
  <si>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</si>
  <si>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</si>
  <si>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</si>
  <si>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</si>
  <si>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</si>
  <si>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</si>
  <si>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</si>
  <si>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</si>
  <si>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</si>
  <si>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</si>
  <si>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</si>
  <si>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</si>
  <si>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</si>
  <si>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</si>
  <si>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</si>
  <si>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</si>
  <si>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</si>
  <si>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特定環境保全公共下水道事業特別会計</t>
    <phoneticPr fontId="5"/>
  </si>
  <si>
    <t>浄化槽整備事業特別会計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</si>
  <si>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</si>
  <si>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</si>
  <si>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</si>
  <si>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</si>
  <si>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</si>
  <si>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</si>
  <si>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</si>
  <si>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</si>
  <si>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</si>
  <si>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</si>
  <si>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</si>
  <si>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</si>
  <si>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</si>
  <si>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</si>
  <si>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</si>
  <si>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</si>
  <si>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</si>
  <si>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</si>
  <si>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</si>
  <si>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</si>
  <si>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</si>
  <si>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</si>
  <si>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</si>
  <si>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</si>
  <si>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</si>
  <si>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</si>
  <si>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</si>
  <si>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</si>
  <si>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</si>
  <si>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</si>
  <si>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</si>
  <si>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</si>
  <si>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</si>
  <si>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</si>
  <si>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</si>
  <si>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</si>
  <si>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</si>
  <si>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</si>
  <si>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</si>
  <si>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</si>
  <si>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</si>
  <si>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</si>
  <si>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</si>
  <si>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</si>
  <si>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</si>
  <si>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</si>
  <si>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</si>
  <si>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</si>
  <si>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</si>
  <si>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</si>
  <si>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</si>
  <si>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</si>
  <si>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</si>
  <si>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</si>
  <si>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</si>
  <si>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</si>
  <si>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</si>
  <si>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</si>
  <si>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</si>
  <si>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</si>
  <si>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</si>
  <si>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</si>
  <si>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</si>
  <si>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</si>
  <si>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</si>
  <si>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</si>
  <si>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</si>
  <si>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</si>
  <si>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</si>
  <si>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</si>
  <si>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</si>
  <si>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</si>
  <si>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</si>
  <si>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</si>
  <si>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</si>
  <si>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</si>
  <si>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</si>
  <si>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</si>
  <si>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</si>
  <si>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</si>
  <si>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</si>
  <si>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</si>
  <si>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</si>
  <si>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</si>
  <si>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</si>
  <si>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</si>
  <si>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</si>
  <si>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</si>
  <si>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</si>
  <si>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</si>
  <si>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</si>
  <si>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</si>
  <si>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</si>
  <si>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</si>
  <si>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</si>
  <si>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</si>
  <si>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</si>
  <si>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</si>
  <si>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</si>
  <si>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</si>
  <si>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</si>
  <si>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</si>
  <si>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</si>
  <si>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</si>
  <si>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</si>
  <si>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</si>
  <si>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</si>
  <si>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</si>
  <si>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</si>
  <si>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</si>
  <si>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</si>
  <si>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</si>
  <si>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</si>
  <si>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</si>
  <si>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</si>
  <si>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</si>
  <si>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</si>
  <si>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</si>
  <si>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</si>
  <si>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</si>
  <si>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</si>
  <si>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</si>
  <si>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</si>
  <si>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</si>
  <si>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</si>
  <si>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</si>
  <si>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</si>
  <si>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</si>
  <si>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</si>
  <si>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</si>
  <si>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</si>
  <si>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</si>
  <si>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</si>
  <si>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</si>
  <si>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</si>
  <si>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一般会計</t>
  </si>
  <si>
    <t>介護保険特別会計</t>
  </si>
  <si>
    <t>国民健康保険特別会計</t>
  </si>
  <si>
    <t>簡易水道事業特別会計</t>
  </si>
  <si>
    <t>特定環境保全公共下水道事業特別会計</t>
  </si>
  <si>
    <t>へき地診療所特別会計</t>
  </si>
  <si>
    <t>後期高齢者医療特別会計</t>
  </si>
  <si>
    <t>浄化槽整備事業特別会計</t>
  </si>
  <si>
    <t>その他会計（赤字）</t>
  </si>
  <si>
    <t>その他会計（黒字）</t>
  </si>
  <si>
    <t>R01</t>
    <phoneticPr fontId="5"/>
  </si>
  <si>
    <t>R02</t>
    <phoneticPr fontId="5"/>
  </si>
  <si>
    <t>R03</t>
    <phoneticPr fontId="5"/>
  </si>
  <si>
    <t>R04</t>
    <phoneticPr fontId="5"/>
  </si>
  <si>
    <t>R05</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</si>
  <si>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</si>
  <si>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</si>
  <si>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</si>
  <si>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</si>
  <si>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</si>
  <si>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</si>
  <si>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</si>
  <si>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肘折温泉郷振興</t>
    <rPh sb="0" eb="2">
      <t>ヒジオリ</t>
    </rPh>
    <rPh sb="2" eb="5">
      <t>オンセンキョウ</t>
    </rPh>
    <rPh sb="5" eb="7">
      <t>シンコウ</t>
    </rPh>
    <phoneticPr fontId="2"/>
  </si>
  <si>
    <t>おおくら升玉水力発電</t>
    <rPh sb="4" eb="5">
      <t>マス</t>
    </rPh>
    <rPh sb="5" eb="6">
      <t>ダマ</t>
    </rPh>
    <rPh sb="6" eb="8">
      <t>スイリョク</t>
    </rPh>
    <rPh sb="8" eb="10">
      <t>ハツデン</t>
    </rPh>
    <phoneticPr fontId="2"/>
  </si>
  <si>
    <t>-</t>
    <phoneticPr fontId="2"/>
  </si>
  <si>
    <t>公共施設等整備振興基金</t>
    <rPh sb="0" eb="2">
      <t>コウキョウ</t>
    </rPh>
    <rPh sb="2" eb="4">
      <t>シセツ</t>
    </rPh>
    <rPh sb="4" eb="5">
      <t>トウ</t>
    </rPh>
    <rPh sb="5" eb="7">
      <t>セイビ</t>
    </rPh>
    <rPh sb="7" eb="9">
      <t>シンコウ</t>
    </rPh>
    <rPh sb="9" eb="11">
      <t>キキン</t>
    </rPh>
    <phoneticPr fontId="5"/>
  </si>
  <si>
    <t>ふるさと活性化事業基金</t>
    <rPh sb="4" eb="7">
      <t>カッセイカ</t>
    </rPh>
    <rPh sb="7" eb="9">
      <t>ジギョウ</t>
    </rPh>
    <rPh sb="9" eb="11">
      <t>キキン</t>
    </rPh>
    <phoneticPr fontId="5"/>
  </si>
  <si>
    <t>地域福祉基金</t>
    <rPh sb="0" eb="2">
      <t>チイキ</t>
    </rPh>
    <rPh sb="2" eb="4">
      <t>フクシ</t>
    </rPh>
    <rPh sb="4" eb="6">
      <t>キキン</t>
    </rPh>
    <phoneticPr fontId="5"/>
  </si>
  <si>
    <t>再生可能エネルギー導入促進事業基金</t>
    <rPh sb="0" eb="2">
      <t>サイセイ</t>
    </rPh>
    <rPh sb="2" eb="4">
      <t>カノウ</t>
    </rPh>
    <rPh sb="9" eb="11">
      <t>ドウニュウ</t>
    </rPh>
    <rPh sb="11" eb="13">
      <t>ソクシン</t>
    </rPh>
    <rPh sb="13" eb="15">
      <t>ジギョウ</t>
    </rPh>
    <rPh sb="15" eb="17">
      <t>キキン</t>
    </rPh>
    <phoneticPr fontId="5"/>
  </si>
  <si>
    <t>ふるさと創生振興基金</t>
    <rPh sb="4" eb="6">
      <t>ソウセイ</t>
    </rPh>
    <rPh sb="6" eb="8">
      <t>シンコウ</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</si>
  <si>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</si>
  <si>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</si>
  <si>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</si>
  <si>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</si>
  <si>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</si>
  <si>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</si>
  <si>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</si>
  <si>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</si>
  <si>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</si>
  <si>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では令和４年度に比べ1.1ポイント高くなっている。施設の建設や道路の新設改良事業といった大規模事業が続き、令和９年度に令和５年度を上回る償還のピークを迎えることから、今後も実質公債費比率は高くなると見込んでいる。そのため減債基金の積立てを定期的に行ってきており、これらを償還の財源として公債費負担の軽減を図っていく。</t>
    <rPh sb="32" eb="34">
      <t>シセツ</t>
    </rPh>
    <rPh sb="35" eb="37">
      <t>ケンセツ</t>
    </rPh>
    <rPh sb="38" eb="40">
      <t>ドウロ</t>
    </rPh>
    <rPh sb="41" eb="45">
      <t>シンセツカイリョウ</t>
    </rPh>
    <rPh sb="45" eb="47">
      <t>ジギョウ</t>
    </rPh>
    <rPh sb="51" eb="54">
      <t>ダイキボ</t>
    </rPh>
    <rPh sb="54" eb="56">
      <t>ジギョウ</t>
    </rPh>
    <rPh sb="57" eb="58">
      <t>ツヅ</t>
    </rPh>
    <rPh sb="66" eb="68">
      <t>レイワ</t>
    </rPh>
    <rPh sb="69" eb="71">
      <t>ネンド</t>
    </rPh>
    <rPh sb="72" eb="74">
      <t>ウワマワ</t>
    </rPh>
    <rPh sb="90" eb="92">
      <t>コンゴ</t>
    </rPh>
    <rPh sb="122" eb="124">
      <t>ツミタ</t>
    </rPh>
    <rPh sb="126" eb="129">
      <t>テイキテキ</t>
    </rPh>
    <rPh sb="130" eb="131">
      <t>オコナ</t>
    </rPh>
    <phoneticPr fontId="5"/>
  </si>
  <si>
    <t>令和５年度においても将来負担比率は発生しておらず、類似団体と比較して充当可能基金が多いことが要因と考えられる。有形固定資産減価償却率は施設の老朽化により高い比率で推移しているが、庁舎をはじめとする施設の建替えが現在進行中であり、大規模な修繕も今後予定されているため、将来負担比率に影響を及ぼすことが懸念される。</t>
    <rPh sb="61" eb="62">
      <t>ゲン</t>
    </rPh>
    <rPh sb="101" eb="103">
      <t>タテカ</t>
    </rPh>
    <rPh sb="105" eb="107">
      <t>ゲンザイ</t>
    </rPh>
    <rPh sb="107" eb="110">
      <t>シンコウチュウ</t>
    </rPh>
    <rPh sb="121" eb="123">
      <t>コンゴ</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</si>
</sst>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66" xfId="8"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0" fontId="21" fillId="0" borderId="7" xfId="8" applyFont="1" applyBorder="1" applyAlignment="1">
      <alignment horizontal="left" vertical="center"/>
    </xf>
    <xf numFmtId="49" fontId="21" fillId="0" borderId="0" xfId="8" applyNumberFormat="1" applyFont="1" applyAlignment="1">
      <alignment horizontal="center" vertical="center"/>
    </xf>
    <xf numFmtId="0" fontId="21" fillId="0" borderId="74" xfId="8" applyFont="1" applyBorder="1" applyAlignment="1">
      <alignment horizontal="center"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5" fillId="0" borderId="71" xfId="9"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5" fillId="6" borderId="75" xfId="12" applyFont="1" applyFill="1" applyBorder="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31"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1" fillId="0" borderId="87" xfId="11" applyNumberFormat="1" applyFont="1" applyBorder="1" applyAlignment="1">
      <alignment horizontal="right" vertical="center" shrinkToFit="1"/>
    </xf>
    <xf numFmtId="0" fontId="17" fillId="0" borderId="0" xfId="6" applyAlignment="1">
      <alignment vertical="center"/>
    </xf>
    <xf numFmtId="0" fontId="17" fillId="0" borderId="38" xfId="6" applyBorder="1" applyAlignment="1">
      <alignment vertical="center"/>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209C0A5-D598-496C-92EF-A83AF8C1234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268375</c:v>
                </c:pt>
                <c:pt idx="1">
                  <c:v>301035</c:v>
                </c:pt>
                <c:pt idx="2">
                  <c:v>277467</c:v>
                </c:pt>
                <c:pt idx="3">
                  <c:v>282256</c:v>
                </c:pt>
                <c:pt idx="4">
                  <c:v>295341</c:v>
                </c:pt>
              </c:numCache>
            </c:numRef>
          </c:val>
          <c:smooth val="0"/>
          <c:extLst>
            <c:ext xmlns:c16="http://schemas.microsoft.com/office/drawing/2014/chart" uri="{C3380CC4-5D6E-409C-BE32-E72D297353CC}">
              <c16:uniqueId val="{00000000-62E4-42DE-9F27-A57A93F8856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208611</c:v>
                </c:pt>
                <c:pt idx="1">
                  <c:v>174976</c:v>
                </c:pt>
                <c:pt idx="2">
                  <c:v>246823</c:v>
                </c:pt>
                <c:pt idx="3">
                  <c:v>162964</c:v>
                </c:pt>
                <c:pt idx="4">
                  <c:v>216292</c:v>
                </c:pt>
              </c:numCache>
            </c:numRef>
          </c:val>
          <c:smooth val="0"/>
          <c:extLst>
            <c:ext xmlns:c16="http://schemas.microsoft.com/office/drawing/2014/chart" uri="{C3380CC4-5D6E-409C-BE32-E72D297353CC}">
              <c16:uniqueId val="{00000001-62E4-42DE-9F27-A57A93F8856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4.5599999999999996</c:v>
                </c:pt>
                <c:pt idx="1">
                  <c:v>2.94</c:v>
                </c:pt>
                <c:pt idx="2">
                  <c:v>4.24</c:v>
                </c:pt>
                <c:pt idx="3">
                  <c:v>2.44</c:v>
                </c:pt>
                <c:pt idx="4">
                  <c:v>2.71</c:v>
                </c:pt>
              </c:numCache>
            </c:numRef>
          </c:val>
          <c:extLst>
            <c:ext xmlns:c16="http://schemas.microsoft.com/office/drawing/2014/chart" uri="{C3380CC4-5D6E-409C-BE32-E72D297353CC}">
              <c16:uniqueId val="{00000000-08BE-4450-8A4C-9266BB11333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36.049999999999997</c:v>
                </c:pt>
                <c:pt idx="1">
                  <c:v>38.28</c:v>
                </c:pt>
                <c:pt idx="2">
                  <c:v>36.92</c:v>
                </c:pt>
                <c:pt idx="3">
                  <c:v>39.909999999999997</c:v>
                </c:pt>
                <c:pt idx="4">
                  <c:v>41.48</c:v>
                </c:pt>
              </c:numCache>
            </c:numRef>
          </c:val>
          <c:extLst>
            <c:ext xmlns:c16="http://schemas.microsoft.com/office/drawing/2014/chart" uri="{C3380CC4-5D6E-409C-BE32-E72D297353CC}">
              <c16:uniqueId val="{00000001-08BE-4450-8A4C-9266BB11333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1.39</c:v>
                </c:pt>
                <c:pt idx="1">
                  <c:v>2.21</c:v>
                </c:pt>
                <c:pt idx="2">
                  <c:v>3.16</c:v>
                </c:pt>
                <c:pt idx="3">
                  <c:v>0.26</c:v>
                </c:pt>
                <c:pt idx="4">
                  <c:v>1.46</c:v>
                </c:pt>
              </c:numCache>
            </c:numRef>
          </c:val>
          <c:smooth val="0"/>
          <c:extLst>
            <c:ext xmlns:c16="http://schemas.microsoft.com/office/drawing/2014/chart" uri="{C3380CC4-5D6E-409C-BE32-E72D297353CC}">
              <c16:uniqueId val="{00000002-08BE-4450-8A4C-9266BB11333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1.81</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6B6-4A78-9B80-3FAC02A031C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6B6-4A78-9B80-3FAC02A031CB}"/>
            </c:ext>
          </c:extLst>
        </c:ser>
        <c:ser>
          <c:idx val="2"/>
          <c:order val="2"/>
          <c:tx>
            <c:strRef>
              <c:f>データシート!$A$29</c:f>
              <c:strCache>
                <c:ptCount val="1"/>
                <c:pt idx="0">
                  <c:v>浄化槽整備事業特別会計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2-F6B6-4A78-9B80-3FAC02A031CB}"/>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3-F6B6-4A78-9B80-3FAC02A031CB}"/>
            </c:ext>
          </c:extLst>
        </c:ser>
        <c:ser>
          <c:idx val="4"/>
          <c:order val="4"/>
          <c:tx>
            <c:strRef>
              <c:f>データシート!$A$31</c:f>
              <c:strCache>
                <c:ptCount val="1"/>
                <c:pt idx="0">
                  <c:v>へき地診療所特別会計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0.13</c:v>
                </c:pt>
                <c:pt idx="2">
                  <c:v>#N/A</c:v>
                </c:pt>
                <c:pt idx="3">
                  <c:v>0.1</c:v>
                </c:pt>
                <c:pt idx="4">
                  <c:v>#N/A</c:v>
                </c:pt>
                <c:pt idx="5">
                  <c:v>0.09</c:v>
                </c:pt>
                <c:pt idx="6">
                  <c:v>#N/A</c:v>
                </c:pt>
                <c:pt idx="7">
                  <c:v>0.1</c:v>
                </c:pt>
                <c:pt idx="8">
                  <c:v>#N/A</c:v>
                </c:pt>
                <c:pt idx="9">
                  <c:v>0.1</c:v>
                </c:pt>
              </c:numCache>
            </c:numRef>
          </c:val>
          <c:extLst>
            <c:ext xmlns:c16="http://schemas.microsoft.com/office/drawing/2014/chart" uri="{C3380CC4-5D6E-409C-BE32-E72D297353CC}">
              <c16:uniqueId val="{00000004-F6B6-4A78-9B80-3FAC02A031CB}"/>
            </c:ext>
          </c:extLst>
        </c:ser>
        <c:ser>
          <c:idx val="5"/>
          <c:order val="5"/>
          <c:tx>
            <c:strRef>
              <c:f>データシート!$A$32</c:f>
              <c:strCache>
                <c:ptCount val="1"/>
                <c:pt idx="0">
                  <c:v>特定環境保全公共下水道事業特別会計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0.02</c:v>
                </c:pt>
                <c:pt idx="2">
                  <c:v>#N/A</c:v>
                </c:pt>
                <c:pt idx="3">
                  <c:v>0.03</c:v>
                </c:pt>
                <c:pt idx="4">
                  <c:v>#N/A</c:v>
                </c:pt>
                <c:pt idx="5">
                  <c:v>0.02</c:v>
                </c:pt>
                <c:pt idx="6">
                  <c:v>#N/A</c:v>
                </c:pt>
                <c:pt idx="7">
                  <c:v>0.01</c:v>
                </c:pt>
                <c:pt idx="8">
                  <c:v>#N/A</c:v>
                </c:pt>
                <c:pt idx="9">
                  <c:v>0.24</c:v>
                </c:pt>
              </c:numCache>
            </c:numRef>
          </c:val>
          <c:extLst>
            <c:ext xmlns:c16="http://schemas.microsoft.com/office/drawing/2014/chart" uri="{C3380CC4-5D6E-409C-BE32-E72D297353CC}">
              <c16:uniqueId val="{00000005-F6B6-4A78-9B80-3FAC02A031CB}"/>
            </c:ext>
          </c:extLst>
        </c:ser>
        <c:ser>
          <c:idx val="6"/>
          <c:order val="6"/>
          <c:tx>
            <c:strRef>
              <c:f>データシート!$A$33</c:f>
              <c:strCache>
                <c:ptCount val="1"/>
                <c:pt idx="0">
                  <c:v>簡易水道事業特別会計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0.05</c:v>
                </c:pt>
                <c:pt idx="2">
                  <c:v>#N/A</c:v>
                </c:pt>
                <c:pt idx="3">
                  <c:v>0.05</c:v>
                </c:pt>
                <c:pt idx="4">
                  <c:v>#N/A</c:v>
                </c:pt>
                <c:pt idx="5">
                  <c:v>0.01</c:v>
                </c:pt>
                <c:pt idx="6">
                  <c:v>#N/A</c:v>
                </c:pt>
                <c:pt idx="7">
                  <c:v>0.02</c:v>
                </c:pt>
                <c:pt idx="8">
                  <c:v>#N/A</c:v>
                </c:pt>
                <c:pt idx="9">
                  <c:v>0.37</c:v>
                </c:pt>
              </c:numCache>
            </c:numRef>
          </c:val>
          <c:extLst>
            <c:ext xmlns:c16="http://schemas.microsoft.com/office/drawing/2014/chart" uri="{C3380CC4-5D6E-409C-BE32-E72D297353CC}">
              <c16:uniqueId val="{00000006-F6B6-4A78-9B80-3FAC02A031CB}"/>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0.67</c:v>
                </c:pt>
                <c:pt idx="2">
                  <c:v>#N/A</c:v>
                </c:pt>
                <c:pt idx="3">
                  <c:v>1.22</c:v>
                </c:pt>
                <c:pt idx="4">
                  <c:v>#N/A</c:v>
                </c:pt>
                <c:pt idx="5">
                  <c:v>1.1200000000000001</c:v>
                </c:pt>
                <c:pt idx="6">
                  <c:v>#N/A</c:v>
                </c:pt>
                <c:pt idx="7">
                  <c:v>0.46</c:v>
                </c:pt>
                <c:pt idx="8">
                  <c:v>#N/A</c:v>
                </c:pt>
                <c:pt idx="9">
                  <c:v>0.46</c:v>
                </c:pt>
              </c:numCache>
            </c:numRef>
          </c:val>
          <c:extLst>
            <c:ext xmlns:c16="http://schemas.microsoft.com/office/drawing/2014/chart" uri="{C3380CC4-5D6E-409C-BE32-E72D297353CC}">
              <c16:uniqueId val="{00000007-F6B6-4A78-9B80-3FAC02A031CB}"/>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1.1299999999999999</c:v>
                </c:pt>
                <c:pt idx="2">
                  <c:v>#N/A</c:v>
                </c:pt>
                <c:pt idx="3">
                  <c:v>1.39</c:v>
                </c:pt>
                <c:pt idx="4">
                  <c:v>#N/A</c:v>
                </c:pt>
                <c:pt idx="5">
                  <c:v>0.62</c:v>
                </c:pt>
                <c:pt idx="6">
                  <c:v>#N/A</c:v>
                </c:pt>
                <c:pt idx="7">
                  <c:v>1.28</c:v>
                </c:pt>
                <c:pt idx="8">
                  <c:v>#N/A</c:v>
                </c:pt>
                <c:pt idx="9">
                  <c:v>0.75</c:v>
                </c:pt>
              </c:numCache>
            </c:numRef>
          </c:val>
          <c:extLst>
            <c:ext xmlns:c16="http://schemas.microsoft.com/office/drawing/2014/chart" uri="{C3380CC4-5D6E-409C-BE32-E72D297353CC}">
              <c16:uniqueId val="{00000008-F6B6-4A78-9B80-3FAC02A031C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4.42</c:v>
                </c:pt>
                <c:pt idx="2">
                  <c:v>#N/A</c:v>
                </c:pt>
                <c:pt idx="3">
                  <c:v>2.83</c:v>
                </c:pt>
                <c:pt idx="4">
                  <c:v>#N/A</c:v>
                </c:pt>
                <c:pt idx="5">
                  <c:v>4.1399999999999997</c:v>
                </c:pt>
                <c:pt idx="6">
                  <c:v>#N/A</c:v>
                </c:pt>
                <c:pt idx="7">
                  <c:v>2.33</c:v>
                </c:pt>
                <c:pt idx="8">
                  <c:v>#N/A</c:v>
                </c:pt>
                <c:pt idx="9">
                  <c:v>2.61</c:v>
                </c:pt>
              </c:numCache>
            </c:numRef>
          </c:val>
          <c:extLst>
            <c:ext xmlns:c16="http://schemas.microsoft.com/office/drawing/2014/chart" uri="{C3380CC4-5D6E-409C-BE32-E72D297353CC}">
              <c16:uniqueId val="{00000009-F6B6-4A78-9B80-3FAC02A031C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454</c:v>
                </c:pt>
                <c:pt idx="5">
                  <c:v>463</c:v>
                </c:pt>
                <c:pt idx="8">
                  <c:v>459</c:v>
                </c:pt>
                <c:pt idx="11">
                  <c:v>474</c:v>
                </c:pt>
                <c:pt idx="14">
                  <c:v>466</c:v>
                </c:pt>
              </c:numCache>
            </c:numRef>
          </c:val>
          <c:extLst>
            <c:ext xmlns:c16="http://schemas.microsoft.com/office/drawing/2014/chart" uri="{C3380CC4-5D6E-409C-BE32-E72D297353CC}">
              <c16:uniqueId val="{00000000-9A88-4514-BFCE-416D7468529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A88-4514-BFCE-416D7468529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9A88-4514-BFCE-416D7468529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24</c:v>
                </c:pt>
                <c:pt idx="3">
                  <c:v>15</c:v>
                </c:pt>
                <c:pt idx="6">
                  <c:v>4</c:v>
                </c:pt>
                <c:pt idx="9">
                  <c:v>5</c:v>
                </c:pt>
                <c:pt idx="12">
                  <c:v>5</c:v>
                </c:pt>
              </c:numCache>
            </c:numRef>
          </c:val>
          <c:extLst>
            <c:ext xmlns:c16="http://schemas.microsoft.com/office/drawing/2014/chart" uri="{C3380CC4-5D6E-409C-BE32-E72D297353CC}">
              <c16:uniqueId val="{00000003-9A88-4514-BFCE-416D7468529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120</c:v>
                </c:pt>
                <c:pt idx="3">
                  <c:v>120</c:v>
                </c:pt>
                <c:pt idx="6">
                  <c:v>109</c:v>
                </c:pt>
                <c:pt idx="9">
                  <c:v>111</c:v>
                </c:pt>
                <c:pt idx="12">
                  <c:v>120</c:v>
                </c:pt>
              </c:numCache>
            </c:numRef>
          </c:val>
          <c:extLst>
            <c:ext xmlns:c16="http://schemas.microsoft.com/office/drawing/2014/chart" uri="{C3380CC4-5D6E-409C-BE32-E72D297353CC}">
              <c16:uniqueId val="{00000004-9A88-4514-BFCE-416D7468529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A88-4514-BFCE-416D7468529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A88-4514-BFCE-416D7468529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440</c:v>
                </c:pt>
                <c:pt idx="3">
                  <c:v>473</c:v>
                </c:pt>
                <c:pt idx="6">
                  <c:v>514</c:v>
                </c:pt>
                <c:pt idx="9">
                  <c:v>557</c:v>
                </c:pt>
                <c:pt idx="12">
                  <c:v>561</c:v>
                </c:pt>
              </c:numCache>
            </c:numRef>
          </c:val>
          <c:extLst>
            <c:ext xmlns:c16="http://schemas.microsoft.com/office/drawing/2014/chart" uri="{C3380CC4-5D6E-409C-BE32-E72D297353CC}">
              <c16:uniqueId val="{00000007-9A88-4514-BFCE-416D7468529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131</c:v>
                </c:pt>
                <c:pt idx="2">
                  <c:v>#N/A</c:v>
                </c:pt>
                <c:pt idx="3">
                  <c:v>#N/A</c:v>
                </c:pt>
                <c:pt idx="4">
                  <c:v>146</c:v>
                </c:pt>
                <c:pt idx="5">
                  <c:v>#N/A</c:v>
                </c:pt>
                <c:pt idx="6">
                  <c:v>#N/A</c:v>
                </c:pt>
                <c:pt idx="7">
                  <c:v>169</c:v>
                </c:pt>
                <c:pt idx="8">
                  <c:v>#N/A</c:v>
                </c:pt>
                <c:pt idx="9">
                  <c:v>#N/A</c:v>
                </c:pt>
                <c:pt idx="10">
                  <c:v>200</c:v>
                </c:pt>
                <c:pt idx="11">
                  <c:v>#N/A</c:v>
                </c:pt>
                <c:pt idx="12">
                  <c:v>#N/A</c:v>
                </c:pt>
                <c:pt idx="13">
                  <c:v>221</c:v>
                </c:pt>
                <c:pt idx="14">
                  <c:v>#N/A</c:v>
                </c:pt>
              </c:numCache>
            </c:numRef>
          </c:val>
          <c:smooth val="0"/>
          <c:extLst>
            <c:ext xmlns:c16="http://schemas.microsoft.com/office/drawing/2014/chart" uri="{C3380CC4-5D6E-409C-BE32-E72D297353CC}">
              <c16:uniqueId val="{00000008-9A88-4514-BFCE-416D7468529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4410</c:v>
                </c:pt>
                <c:pt idx="5">
                  <c:v>4292</c:v>
                </c:pt>
                <c:pt idx="8">
                  <c:v>4226</c:v>
                </c:pt>
                <c:pt idx="11">
                  <c:v>4050</c:v>
                </c:pt>
                <c:pt idx="14">
                  <c:v>4445</c:v>
                </c:pt>
              </c:numCache>
            </c:numRef>
          </c:val>
          <c:extLst>
            <c:ext xmlns:c16="http://schemas.microsoft.com/office/drawing/2014/chart" uri="{C3380CC4-5D6E-409C-BE32-E72D297353CC}">
              <c16:uniqueId val="{00000000-3319-4E2A-B366-5641B6D5944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16</c:v>
                </c:pt>
                <c:pt idx="5">
                  <c:v>14</c:v>
                </c:pt>
                <c:pt idx="8">
                  <c:v>13</c:v>
                </c:pt>
                <c:pt idx="11">
                  <c:v>12</c:v>
                </c:pt>
                <c:pt idx="14">
                  <c:v>11</c:v>
                </c:pt>
              </c:numCache>
            </c:numRef>
          </c:val>
          <c:extLst>
            <c:ext xmlns:c16="http://schemas.microsoft.com/office/drawing/2014/chart" uri="{C3380CC4-5D6E-409C-BE32-E72D297353CC}">
              <c16:uniqueId val="{00000001-3319-4E2A-B366-5641B6D5944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3316</c:v>
                </c:pt>
                <c:pt idx="5">
                  <c:v>3385</c:v>
                </c:pt>
                <c:pt idx="8">
                  <c:v>3690</c:v>
                </c:pt>
                <c:pt idx="11">
                  <c:v>3891</c:v>
                </c:pt>
                <c:pt idx="14">
                  <c:v>3886</c:v>
                </c:pt>
              </c:numCache>
            </c:numRef>
          </c:val>
          <c:extLst>
            <c:ext xmlns:c16="http://schemas.microsoft.com/office/drawing/2014/chart" uri="{C3380CC4-5D6E-409C-BE32-E72D297353CC}">
              <c16:uniqueId val="{00000002-3319-4E2A-B366-5641B6D5944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319-4E2A-B366-5641B6D5944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319-4E2A-B366-5641B6D5944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19-4E2A-B366-5641B6D5944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152</c:v>
                </c:pt>
                <c:pt idx="3">
                  <c:v>151</c:v>
                </c:pt>
                <c:pt idx="6">
                  <c:v>131</c:v>
                </c:pt>
                <c:pt idx="9">
                  <c:v>126</c:v>
                </c:pt>
                <c:pt idx="12">
                  <c:v>183</c:v>
                </c:pt>
              </c:numCache>
            </c:numRef>
          </c:val>
          <c:extLst>
            <c:ext xmlns:c16="http://schemas.microsoft.com/office/drawing/2014/chart" uri="{C3380CC4-5D6E-409C-BE32-E72D297353CC}">
              <c16:uniqueId val="{00000006-3319-4E2A-B366-5641B6D5944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17</c:v>
                </c:pt>
                <c:pt idx="3">
                  <c:v>3</c:v>
                </c:pt>
                <c:pt idx="6">
                  <c:v>2</c:v>
                </c:pt>
                <c:pt idx="9">
                  <c:v>0</c:v>
                </c:pt>
                <c:pt idx="12">
                  <c:v>0</c:v>
                </c:pt>
              </c:numCache>
            </c:numRef>
          </c:val>
          <c:extLst>
            <c:ext xmlns:c16="http://schemas.microsoft.com/office/drawing/2014/chart" uri="{C3380CC4-5D6E-409C-BE32-E72D297353CC}">
              <c16:uniqueId val="{00000007-3319-4E2A-B366-5641B6D5944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1243</c:v>
                </c:pt>
                <c:pt idx="3">
                  <c:v>1223</c:v>
                </c:pt>
                <c:pt idx="6">
                  <c:v>1132</c:v>
                </c:pt>
                <c:pt idx="9">
                  <c:v>1069</c:v>
                </c:pt>
                <c:pt idx="12">
                  <c:v>987</c:v>
                </c:pt>
              </c:numCache>
            </c:numRef>
          </c:val>
          <c:extLst>
            <c:ext xmlns:c16="http://schemas.microsoft.com/office/drawing/2014/chart" uri="{C3380CC4-5D6E-409C-BE32-E72D297353CC}">
              <c16:uniqueId val="{00000008-3319-4E2A-B366-5641B6D5944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5</c:v>
                </c:pt>
                <c:pt idx="3">
                  <c:v>4</c:v>
                </c:pt>
                <c:pt idx="6">
                  <c:v>3</c:v>
                </c:pt>
                <c:pt idx="9">
                  <c:v>1</c:v>
                </c:pt>
                <c:pt idx="12">
                  <c:v>0</c:v>
                </c:pt>
              </c:numCache>
            </c:numRef>
          </c:val>
          <c:extLst>
            <c:ext xmlns:c16="http://schemas.microsoft.com/office/drawing/2014/chart" uri="{C3380CC4-5D6E-409C-BE32-E72D297353CC}">
              <c16:uniqueId val="{00000009-3319-4E2A-B366-5641B6D5944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4619</c:v>
                </c:pt>
                <c:pt idx="3">
                  <c:v>4533</c:v>
                </c:pt>
                <c:pt idx="6">
                  <c:v>4553</c:v>
                </c:pt>
                <c:pt idx="9">
                  <c:v>4354</c:v>
                </c:pt>
                <c:pt idx="12">
                  <c:v>4217</c:v>
                </c:pt>
              </c:numCache>
            </c:numRef>
          </c:val>
          <c:extLst>
            <c:ext xmlns:c16="http://schemas.microsoft.com/office/drawing/2014/chart" uri="{C3380CC4-5D6E-409C-BE32-E72D297353CC}">
              <c16:uniqueId val="{0000000A-3319-4E2A-B366-5641B6D5944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319-4E2A-B366-5641B6D5944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911</c:v>
                </c:pt>
                <c:pt idx="1">
                  <c:v>963</c:v>
                </c:pt>
                <c:pt idx="2">
                  <c:v>992</c:v>
                </c:pt>
              </c:numCache>
            </c:numRef>
          </c:val>
          <c:extLst>
            <c:ext xmlns:c16="http://schemas.microsoft.com/office/drawing/2014/chart" uri="{C3380CC4-5D6E-409C-BE32-E72D297353CC}">
              <c16:uniqueId val="{00000000-A857-4E9C-915A-1DEF8E656F0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372</c:v>
                </c:pt>
                <c:pt idx="1">
                  <c:v>372</c:v>
                </c:pt>
                <c:pt idx="2">
                  <c:v>372</c:v>
                </c:pt>
              </c:numCache>
            </c:numRef>
          </c:val>
          <c:extLst>
            <c:ext xmlns:c16="http://schemas.microsoft.com/office/drawing/2014/chart" uri="{C3380CC4-5D6E-409C-BE32-E72D297353CC}">
              <c16:uniqueId val="{00000001-A857-4E9C-915A-1DEF8E656F0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2300</c:v>
                </c:pt>
                <c:pt idx="1">
                  <c:v>2467</c:v>
                </c:pt>
                <c:pt idx="2">
                  <c:v>2468</c:v>
                </c:pt>
              </c:numCache>
            </c:numRef>
          </c:val>
          <c:extLst>
            <c:ext xmlns:c16="http://schemas.microsoft.com/office/drawing/2014/chart" uri="{C3380CC4-5D6E-409C-BE32-E72D297353CC}">
              <c16:uniqueId val="{00000002-A857-4E9C-915A-1DEF8E656F0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{47FFDA93-0651-4F50-9264-ADBC0B6EC658}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2916-48BF-8394-864ED0E3E7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{B40FC8D0-52F5-4E19-A5F5-D8FC5970C1E9}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16-48BF-8394-864ED0E3E7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{B202248C-9C2F-4A22-90F8-D772586AA3A3}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16-48BF-8394-864ED0E3E7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{7F087A2D-52AF-4CED-8B0A-72B60CA9AD35}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16-48BF-8394-864ED0E3E7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{3875782B-903F-4105-9FD9-A1B01A240E9A}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16-48BF-8394-864ED0E3E76E}"/>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{69C7BFDC-93A0-4AD4-B39A-9F8D86A0D36C}</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2916-48BF-8394-864ED0E3E76E}"/>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{B60B9BAA-871C-4393-A037-31412A4599D3}</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2916-48BF-8394-864ED0E3E76E}"/>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{9566C203-1E6A-4E20-BEE3-73BC03A7500E}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2916-48BF-8394-864ED0E3E76E}"/>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{2A8285FB-7C8B-4D4D-95EE-74F5775B619F}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2916-48BF-8394-864ED0E3E7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61.5</c:v>
                </c:pt>
                <c:pt idx="8">
                  <c:v>61.8</c:v>
                </c:pt>
                <c:pt idx="16">
                  <c:v>63.1</c:v>
                </c:pt>
                <c:pt idx="24">
                  <c:v>63.5</c:v>
                </c:pt>
                <c:pt idx="32">
                  <c:v>64.8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916-48BF-8394-864ED0E3E76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{767E385A-F269-4850-939D-B00B18A4C227}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2916-48BF-8394-864ED0E3E76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{5E8C3E6C-5615-4A34-A298-AC81DFC4AA97}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16-48BF-8394-864ED0E3E7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{BA629CB0-0F96-4166-B86E-900AA1ABA2F4}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16-48BF-8394-864ED0E3E7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{60405316-8437-4994-B9B9-E49014EF73E7}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16-48BF-8394-864ED0E3E7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{E8F6426A-C4FD-479A-A47E-49B0E9E63594}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16-48BF-8394-864ED0E3E76E}"/>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{8EBAE58C-91C4-4E95-BCA5-82552E2C52EE}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2916-48BF-8394-864ED0E3E76E}"/>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{A246DBB2-3721-4C25-8133-7C6726CA7CC8}</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2916-48BF-8394-864ED0E3E76E}"/>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{3F769A67-BBB2-4826-B753-1F2B53FC11C1}</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2916-48BF-8394-864ED0E3E76E}"/>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{B235DD08-9974-451F-BC18-EB4A3721A830}</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2916-48BF-8394-864ED0E3E7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61</c:v>
                </c:pt>
                <c:pt idx="16">
                  <c:v>62.2</c:v>
                </c:pt>
                <c:pt idx="24">
                  <c:v>63.6</c:v>
                </c:pt>
                <c:pt idx="32">
                  <c:v>65.900000000000006</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916-48BF-8394-864ED0E3E76E}"/>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{0C3104F7-256E-4101-B7F0-A733B938FC62}</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6226-481E-B49D-CEEB68A69C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{164226FC-ED59-44BE-B087-BE03E3B99FFD}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26-481E-B49D-CEEB68A69C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{716331EA-5C7F-4B0D-A737-0FBB9663917F}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26-481E-B49D-CEEB68A69C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{36687761-80BA-4468-B6AE-83578A5D1FC2}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26-481E-B49D-CEEB68A69C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{89369D29-BCDD-4FB1-8961-CE72C5CA1FFA}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26-481E-B49D-CEEB68A69CEC}"/>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{C9ABA44A-B26E-4F20-AC14-C6DA28E5F465}</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6226-481E-B49D-CEEB68A69CEC}"/>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{35C0961B-D2BA-4CA5-BD3C-43CFACC80EFE}</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6226-481E-B49D-CEEB68A69CEC}"/>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{D7258979-FE10-41B6-BA47-77DFEF4A853F}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6226-481E-B49D-CEEB68A69CEC}"/>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{49E7A0FA-2740-4814-834C-22E97702CFAA}</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6226-481E-B49D-CEEB68A69C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7.5</c:v>
                </c:pt>
                <c:pt idx="16">
                  <c:v>8</c:v>
                </c:pt>
                <c:pt idx="24">
                  <c:v>8.9</c:v>
                </c:pt>
                <c:pt idx="32">
                  <c:v>10</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226-481E-B49D-CEEB68A69CE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{37F77EF4-A741-4F1C-ACE7-B73EBEA567B7}</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6226-481E-B49D-CEEB68A69CE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{27C0E1F4-585B-441E-B9EC-D4EB57A86333}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26-481E-B49D-CEEB68A69C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{40263874-34DD-4482-B8BD-7FDAA56892ED}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26-481E-B49D-CEEB68A69C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{D9FBA397-D1D7-4A48-8D38-3C24E1BCD70B}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26-481E-B49D-CEEB68A69C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{AEE0C699-A085-4CA7-9390-2D67A3334388}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26-481E-B49D-CEEB68A69CEC}"/>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{9009751C-9D69-4927-A638-BB60E8137B40}</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6226-481E-B49D-CEEB68A69CEC}"/>
                </c:ext>
              </c:extLst>
            </c:dLbl>
            <c:dLbl>
              <c:idx val="16"/>
              <c:layout>
                <c:manualLayout>
                  <c:x val="-4.4905057365901176E-2"/>
                  <c:y val="-6.2416647087793951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{2C567D0E-3C4F-4C11-A99E-B2F1151D3CF9}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6226-481E-B49D-CEEB68A69CEC}"/>
                </c:ext>
              </c:extLst>
            </c:dLbl>
            <c:dLbl>
              <c:idx val="24"/>
              <c:layout>
                <c:manualLayout>
                  <c:x val="-1.8235628084249993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{BD56C00D-6BB0-4F0E-90BD-F35E2AA9BD81}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6226-481E-B49D-CEEB68A69CEC}"/>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{533B1BE8-AACB-440B-9D16-C2B69F1BEEFB}</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6226-481E-B49D-CEEB68A69C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7.4</c:v>
                </c:pt>
                <c:pt idx="16">
                  <c:v>7.5</c:v>
                </c:pt>
                <c:pt idx="24">
                  <c:v>7.5</c:v>
                </c:pt>
                <c:pt idx="32">
                  <c:v>7.7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226-481E-B49D-CEEB68A69CEC}"/>
            </c:ext>
          </c:extLst>
        </c:ser>
        <c:dLbls>
          <c:showLegendKey val="0"/>
          <c:showVal val="1"/>
          <c:showCatName val="0"/>
          <c:showSerName val="0"/>
          <c:showPercent val="0"/>
          <c:showBubbleSize val="0"/>
        </c:dLbls>
        <c:axId val="84219776"/>
        <c:axId val="84234240"/>
      </c:scatterChart>
      <c:valAx>
        <c:axId val="84219776"/>
        <c:scaling>
          <c:orientation val="maxMin"/>
          <c:max val="7.8"/>
          <c:min val="7.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2,830
2,813
211.64
4,211,864
4,124,531
64,856
2,391,012
4,216,647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人口の減少や村内に大規模な産業がないこと等から課税客体が少</a:t>
          </a:r>
          <a:r>
            <a:rPr kumimoji="1" lang="ja-JP" altLang="en-US" sz="1100">
              <a:solidFill>
                <a:schemeClr val="dk1"/>
              </a:solidFill>
              <a:effectLst/>
              <a:latin typeface="+mn-lt"/>
              <a:ea typeface="+mn-ea"/>
              <a:cs typeface="+mn-cs"/>
            </a:rPr>
            <a:t>ないため</a:t>
          </a:r>
          <a:r>
            <a:rPr kumimoji="1" lang="ja-JP" altLang="ja-JP" sz="1100">
              <a:solidFill>
                <a:schemeClr val="dk1"/>
              </a:solidFill>
              <a:effectLst/>
              <a:latin typeface="+mn-lt"/>
              <a:ea typeface="+mn-ea"/>
              <a:cs typeface="+mn-cs"/>
            </a:rPr>
            <a:t>、財政基盤が弱く、類似団体平均を下回っている。毎年ほぼ横ばいで推移しているが、歳出削減や事業見直し、また定員管理の適正化を図り、行政運営の効率化を進めるとともに、村税や料金等の徴収率向上に努め、財政の健全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28575</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00775"/>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114952</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4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28575</xdr:rowOff>
    </xdr:from>
    <xdr:to>
      <xdr:col>24</xdr:col>
      <xdr:colOff>12700</xdr:colOff>
      <xdr:row>36</xdr:row>
      <xdr:rowOff>28575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0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77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115358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95902</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25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115358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95902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年度は類似団体平均を</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ポイント上回っており、令和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ポイント増加した。令和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年度からの普通交付税の減少と平成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年度以降の大規模事業の元金償還の開始により、経常収支比率が増加していることから、投資的経費の抑制など公債費の適正管理を図り、更なる経常的支出の削減により経常収支比率の改善に努める。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40005</xdr:rowOff>
    </xdr:from>
    <xdr:to>
      <xdr:col>23</xdr:col>
      <xdr:colOff>133350</xdr:colOff>
      <xdr:row>67</xdr:row>
      <xdr:rowOff>51858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55555"/>
          <a:ext cx="0" cy="1383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23935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1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51858</xdr:rowOff>
    </xdr:from>
    <xdr:to>
      <xdr:col>24</xdr:col>
      <xdr:colOff>12700</xdr:colOff>
      <xdr:row>67</xdr:row>
      <xdr:rowOff>51858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3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126382</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9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40005</xdr:rowOff>
    </xdr:from>
    <xdr:to>
      <xdr:col>24</xdr:col>
      <xdr:colOff>12700</xdr:colOff>
      <xdr:row>59</xdr:row>
      <xdr:rowOff>40005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5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71544</xdr:rowOff>
    </xdr:from>
    <xdr:to>
      <xdr:col>23</xdr:col>
      <xdr:colOff>133350</xdr:colOff>
      <xdr:row>65</xdr:row>
      <xdr:rowOff>32808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44344"/>
          <a:ext cx="838200" cy="1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124883</xdr:rowOff>
    </xdr:from>
    <xdr:to>
      <xdr:col>19</xdr:col>
      <xdr:colOff>133350</xdr:colOff>
      <xdr:row>64</xdr:row>
      <xdr:rowOff>71544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54783"/>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124883</xdr:rowOff>
    </xdr:from>
    <xdr:to>
      <xdr:col>15</xdr:col>
      <xdr:colOff>82550</xdr:colOff>
      <xdr:row>65</xdr:row>
      <xdr:rowOff>32808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754783"/>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90170</xdr:rowOff>
    </xdr:from>
    <xdr:to>
      <xdr:col>15</xdr:col>
      <xdr:colOff>133350</xdr:colOff>
      <xdr:row>63</xdr:row>
      <xdr:rowOff>20320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5097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95673</xdr:rowOff>
    </xdr:from>
    <xdr:to>
      <xdr:col>11</xdr:col>
      <xdr:colOff>31750</xdr:colOff>
      <xdr:row>65</xdr:row>
      <xdr:rowOff>32808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1068473"/>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111760</xdr:rowOff>
    </xdr:from>
    <xdr:to>
      <xdr:col>11</xdr:col>
      <xdr:colOff>82550</xdr:colOff>
      <xdr:row>64</xdr:row>
      <xdr:rowOff>41910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52087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164042</xdr:rowOff>
    </xdr:from>
    <xdr:to>
      <xdr:col>7</xdr:col>
      <xdr:colOff>31750</xdr:colOff>
      <xdr:row>64</xdr:row>
      <xdr:rowOff>94192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104369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153458</xdr:rowOff>
    </xdr:from>
    <xdr:to>
      <xdr:col>23</xdr:col>
      <xdr:colOff>184150</xdr:colOff>
      <xdr:row>65</xdr:row>
      <xdr:rowOff>83608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125535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98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20744</xdr:rowOff>
    </xdr:from>
    <xdr:to>
      <xdr:col>19</xdr:col>
      <xdr:colOff>184150</xdr:colOff>
      <xdr:row>64</xdr:row>
      <xdr:rowOff>122344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107121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7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74083</xdr:rowOff>
    </xdr:from>
    <xdr:to>
      <xdr:col>15</xdr:col>
      <xdr:colOff>133350</xdr:colOff>
      <xdr:row>63</xdr:row>
      <xdr:rowOff>4233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14410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7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153458</xdr:rowOff>
    </xdr:from>
    <xdr:to>
      <xdr:col>11</xdr:col>
      <xdr:colOff>82550</xdr:colOff>
      <xdr:row>65</xdr:row>
      <xdr:rowOff>83608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68385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21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44873</xdr:rowOff>
    </xdr:from>
    <xdr:to>
      <xdr:col>7</xdr:col>
      <xdr:colOff>31750</xdr:colOff>
      <xdr:row>64</xdr:row>
      <xdr:rowOff>146473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131250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0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[599,141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人当たり人件費・物件費等の決算額は、</a:t>
          </a:r>
          <a:r>
            <a:rPr kumimoji="1" lang="en-US" altLang="ja-JP" sz="1100">
              <a:solidFill>
                <a:schemeClr val="dk1"/>
              </a:solidFill>
              <a:effectLst/>
              <a:latin typeface="+mn-lt"/>
              <a:ea typeface="+mn-ea"/>
              <a:cs typeface="+mn-cs"/>
            </a:rPr>
            <a:t>599,141</a:t>
          </a:r>
          <a:r>
            <a:rPr kumimoji="1" lang="ja-JP" altLang="ja-JP" sz="1100">
              <a:solidFill>
                <a:schemeClr val="dk1"/>
              </a:solidFill>
              <a:effectLst/>
              <a:latin typeface="+mn-lt"/>
              <a:ea typeface="+mn-ea"/>
              <a:cs typeface="+mn-cs"/>
            </a:rPr>
            <a:t>円となっており、平成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年度以降、類似団体平均を上回っている。その要因としては、へき地診療所特別会計が普通会計に属していることや、地理的な理由から保育所を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所（うち</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所は休所中）設置していることにより、人件費・物件費が多額となっている。また、本村は全国屈指の豪雪地帯であり、除排雪経費に多額の費用を要していることにより、維持補修費が大きくなっている。今後も人口の減少が予想されることから、施設の統廃合、コストの低減を強く推進していく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121098</xdr:rowOff>
    </xdr:from>
    <xdr:to>
      <xdr:col>23</xdr:col>
      <xdr:colOff>133350</xdr:colOff>
      <xdr:row>89</xdr:row>
      <xdr:rowOff>39134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08548"/>
          <a:ext cx="0" cy="12896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11211</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7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39134</xdr:rowOff>
    </xdr:from>
    <xdr:to>
      <xdr:col>24</xdr:col>
      <xdr:colOff>12700</xdr:colOff>
      <xdr:row>89</xdr:row>
      <xdr:rowOff>39134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9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36025</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52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121098</xdr:rowOff>
    </xdr:from>
    <xdr:to>
      <xdr:col>24</xdr:col>
      <xdr:colOff>12700</xdr:colOff>
      <xdr:row>81</xdr:row>
      <xdr:rowOff>121098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08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52226</xdr:rowOff>
    </xdr:from>
    <xdr:to>
      <xdr:col>23</xdr:col>
      <xdr:colOff>133350</xdr:colOff>
      <xdr:row>83</xdr:row>
      <xdr:rowOff>55519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282576"/>
          <a:ext cx="838200" cy="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140885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02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124358</xdr:rowOff>
    </xdr:from>
    <xdr:to>
      <xdr:col>23</xdr:col>
      <xdr:colOff>184150</xdr:colOff>
      <xdr:row>83</xdr:row>
      <xdr:rowOff>54508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8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49169</xdr:rowOff>
    </xdr:from>
    <xdr:to>
      <xdr:col>19</xdr:col>
      <xdr:colOff>133350</xdr:colOff>
      <xdr:row>83</xdr:row>
      <xdr:rowOff>55519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7951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113471</xdr:rowOff>
    </xdr:from>
    <xdr:to>
      <xdr:col>19</xdr:col>
      <xdr:colOff>184150</xdr:colOff>
      <xdr:row>83</xdr:row>
      <xdr:rowOff>43621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7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53798</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41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10944</xdr:rowOff>
    </xdr:from>
    <xdr:to>
      <xdr:col>15</xdr:col>
      <xdr:colOff>82550</xdr:colOff>
      <xdr:row>83</xdr:row>
      <xdr:rowOff>49169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41294"/>
          <a:ext cx="889000" cy="3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83817</xdr:rowOff>
    </xdr:from>
    <xdr:to>
      <xdr:col>15</xdr:col>
      <xdr:colOff>133350</xdr:colOff>
      <xdr:row>83</xdr:row>
      <xdr:rowOff>13967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4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24144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11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106643</xdr:rowOff>
    </xdr:from>
    <xdr:to>
      <xdr:col>11</xdr:col>
      <xdr:colOff>31750</xdr:colOff>
      <xdr:row>83</xdr:row>
      <xdr:rowOff>10944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65543"/>
          <a:ext cx="889000" cy="7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67002</xdr:rowOff>
    </xdr:from>
    <xdr:to>
      <xdr:col>11</xdr:col>
      <xdr:colOff>82550</xdr:colOff>
      <xdr:row>82</xdr:row>
      <xdr:rowOff>168602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7329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4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35531</xdr:rowOff>
    </xdr:from>
    <xdr:to>
      <xdr:col>7</xdr:col>
      <xdr:colOff>31750</xdr:colOff>
      <xdr:row>82</xdr:row>
      <xdr:rowOff>137131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147308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1426</xdr:rowOff>
    </xdr:from>
    <xdr:to>
      <xdr:col>23</xdr:col>
      <xdr:colOff>184150</xdr:colOff>
      <xdr:row>83</xdr:row>
      <xdr:rowOff>103026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3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144953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20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4719</xdr:rowOff>
    </xdr:from>
    <xdr:to>
      <xdr:col>19</xdr:col>
      <xdr:colOff>184150</xdr:colOff>
      <xdr:row>83</xdr:row>
      <xdr:rowOff>106319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3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91096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21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169819</xdr:rowOff>
    </xdr:from>
    <xdr:to>
      <xdr:col>15</xdr:col>
      <xdr:colOff>133350</xdr:colOff>
      <xdr:row>83</xdr:row>
      <xdr:rowOff>99969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2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84746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1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131594</xdr:rowOff>
    </xdr:from>
    <xdr:to>
      <xdr:col>11</xdr:col>
      <xdr:colOff>82550</xdr:colOff>
      <xdr:row>83</xdr:row>
      <xdr:rowOff>61744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9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46521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7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55843</xdr:rowOff>
    </xdr:from>
    <xdr:to>
      <xdr:col>7</xdr:col>
      <xdr:colOff>31750</xdr:colOff>
      <xdr:row>82</xdr:row>
      <xdr:rowOff>157443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1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142220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0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年度以降、類似団体平均を上回っており、令和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年度では</a:t>
          </a:r>
          <a:r>
            <a:rPr kumimoji="1" lang="en-US" altLang="ja-JP" sz="1100">
              <a:solidFill>
                <a:schemeClr val="dk1"/>
              </a:solidFill>
              <a:effectLst/>
              <a:latin typeface="+mn-lt"/>
              <a:ea typeface="+mn-ea"/>
              <a:cs typeface="+mn-cs"/>
            </a:rPr>
            <a:t>99.6</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ポイント上回っている状況である。今後、国及び県の勧告並びに他の自治体の状況を考慮し、持続可能な財政運営のため給与の適正化に努める。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60007</xdr:rowOff>
    </xdr:from>
    <xdr:to>
      <xdr:col>81</xdr:col>
      <xdr:colOff>44450</xdr:colOff>
      <xdr:row>88</xdr:row>
      <xdr:rowOff>108586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47457"/>
          <a:ext cx="0" cy="12487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80663</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16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108586</xdr:rowOff>
    </xdr:from>
    <xdr:to>
      <xdr:col>81</xdr:col>
      <xdr:colOff>133350</xdr:colOff>
      <xdr:row>88</xdr:row>
      <xdr:rowOff>108586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196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146384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9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60007</xdr:rowOff>
    </xdr:from>
    <xdr:to>
      <xdr:col>81</xdr:col>
      <xdr:colOff>133350</xdr:colOff>
      <xdr:row>81</xdr:row>
      <xdr:rowOff>60007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4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60325</xdr:rowOff>
    </xdr:from>
    <xdr:to>
      <xdr:col>81</xdr:col>
      <xdr:colOff>44450</xdr:colOff>
      <xdr:row>88</xdr:row>
      <xdr:rowOff>96520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51479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151782</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725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135255</xdr:rowOff>
    </xdr:from>
    <xdr:to>
      <xdr:col>81</xdr:col>
      <xdr:colOff>95250</xdr:colOff>
      <xdr:row>87</xdr:row>
      <xdr:rowOff>65405</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87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60325</xdr:rowOff>
    </xdr:from>
    <xdr:to>
      <xdr:col>77</xdr:col>
      <xdr:colOff>44450</xdr:colOff>
      <xdr:row>88</xdr:row>
      <xdr:rowOff>102552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5147925"/>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141288</xdr:rowOff>
    </xdr:from>
    <xdr:to>
      <xdr:col>77</xdr:col>
      <xdr:colOff>95250</xdr:colOff>
      <xdr:row>87</xdr:row>
      <xdr:rowOff>71438</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88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81615</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54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78423</xdr:rowOff>
    </xdr:from>
    <xdr:to>
      <xdr:col>72</xdr:col>
      <xdr:colOff>203200</xdr:colOff>
      <xdr:row>88</xdr:row>
      <xdr:rowOff>102552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5166023"/>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153352</xdr:rowOff>
    </xdr:from>
    <xdr:to>
      <xdr:col>73</xdr:col>
      <xdr:colOff>44450</xdr:colOff>
      <xdr:row>87</xdr:row>
      <xdr:rowOff>83502</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89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93679</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6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42227</xdr:rowOff>
    </xdr:from>
    <xdr:to>
      <xdr:col>68</xdr:col>
      <xdr:colOff>152400</xdr:colOff>
      <xdr:row>88</xdr:row>
      <xdr:rowOff>78423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5129827"/>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147320</xdr:rowOff>
    </xdr:from>
    <xdr:to>
      <xdr:col>68</xdr:col>
      <xdr:colOff>203200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87647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45720</xdr:rowOff>
    </xdr:from>
    <xdr:to>
      <xdr:col>81</xdr:col>
      <xdr:colOff>95250</xdr:colOff>
      <xdr:row>88</xdr:row>
      <xdr:rowOff>147320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113047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50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9525</xdr:rowOff>
    </xdr:from>
    <xdr:to>
      <xdr:col>77</xdr:col>
      <xdr:colOff>95250</xdr:colOff>
      <xdr:row>88</xdr:row>
      <xdr:rowOff>111125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95902</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18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51752</xdr:rowOff>
    </xdr:from>
    <xdr:to>
      <xdr:col>73</xdr:col>
      <xdr:colOff>44450</xdr:colOff>
      <xdr:row>88</xdr:row>
      <xdr:rowOff>153352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513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138129</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225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27623</xdr:rowOff>
    </xdr:from>
    <xdr:to>
      <xdr:col>68</xdr:col>
      <xdr:colOff>203200</xdr:colOff>
      <xdr:row>88</xdr:row>
      <xdr:rowOff>129223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11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114000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20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162877</xdr:rowOff>
    </xdr:from>
    <xdr:to>
      <xdr:col>64</xdr:col>
      <xdr:colOff>152400</xdr:colOff>
      <xdr:row>88</xdr:row>
      <xdr:rowOff>93027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07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77804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16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a:t>
          </a:r>
          <a:r>
            <a:rPr kumimoji="1" lang="en-US" altLang="ja-JP" sz="1100">
              <a:solidFill>
                <a:schemeClr val="dk1"/>
              </a:solidFill>
              <a:effectLst/>
              <a:latin typeface="+mn-lt"/>
              <a:ea typeface="+mn-ea"/>
              <a:cs typeface="+mn-cs"/>
            </a:rPr>
            <a:t>28.98</a:t>
          </a:r>
          <a:r>
            <a:rPr kumimoji="1" lang="ja-JP" altLang="ja-JP" sz="1100">
              <a:solidFill>
                <a:schemeClr val="dk1"/>
              </a:solidFill>
              <a:effectLst/>
              <a:latin typeface="+mn-lt"/>
              <a:ea typeface="+mn-ea"/>
              <a:cs typeface="+mn-cs"/>
            </a:rPr>
            <a:t>人と類似団体平均の</a:t>
          </a:r>
          <a:r>
            <a:rPr kumimoji="1" lang="en-US" altLang="ja-JP" sz="1100">
              <a:solidFill>
                <a:schemeClr val="dk1"/>
              </a:solidFill>
              <a:effectLst/>
              <a:latin typeface="+mn-lt"/>
              <a:ea typeface="+mn-ea"/>
              <a:cs typeface="+mn-cs"/>
            </a:rPr>
            <a:t>24.25</a:t>
          </a:r>
          <a:r>
            <a:rPr kumimoji="1" lang="ja-JP" altLang="ja-JP" sz="1100">
              <a:solidFill>
                <a:schemeClr val="dk1"/>
              </a:solidFill>
              <a:effectLst/>
              <a:latin typeface="+mn-lt"/>
              <a:ea typeface="+mn-ea"/>
              <a:cs typeface="+mn-cs"/>
            </a:rPr>
            <a:t>人を上回っている。要因としては、へき地診療所の設置や本村の地形的要因等により保育所の施設数が多いことである。今後は、定員適正化計画に基づく退職者の不補充や更なる行政組織の統廃合を視野に入れ、適正な人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32591</xdr:rowOff>
    </xdr:from>
    <xdr:to>
      <xdr:col>81</xdr:col>
      <xdr:colOff>44450</xdr:colOff>
      <xdr:row>66</xdr:row>
      <xdr:rowOff>163385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9976691"/>
          <a:ext cx="0" cy="1502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135462</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51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163385</xdr:rowOff>
    </xdr:from>
    <xdr:to>
      <xdr:col>81</xdr:col>
      <xdr:colOff>133350</xdr:colOff>
      <xdr:row>66</xdr:row>
      <xdr:rowOff>163385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4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118968</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32591</xdr:rowOff>
    </xdr:from>
    <xdr:to>
      <xdr:col>81</xdr:col>
      <xdr:colOff>133350</xdr:colOff>
      <xdr:row>58</xdr:row>
      <xdr:rowOff>32591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997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143034</xdr:rowOff>
    </xdr:from>
    <xdr:to>
      <xdr:col>81</xdr:col>
      <xdr:colOff>44450</xdr:colOff>
      <xdr:row>61</xdr:row>
      <xdr:rowOff>4159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430034"/>
          <a:ext cx="838200" cy="3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170118</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11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153591</xdr:rowOff>
    </xdr:from>
    <xdr:to>
      <xdr:col>81</xdr:col>
      <xdr:colOff>95250</xdr:colOff>
      <xdr:row>60</xdr:row>
      <xdr:rowOff>83741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26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127651</xdr:rowOff>
    </xdr:from>
    <xdr:to>
      <xdr:col>77</xdr:col>
      <xdr:colOff>44450</xdr:colOff>
      <xdr:row>60</xdr:row>
      <xdr:rowOff>143034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414651"/>
          <a:ext cx="889000" cy="1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141827</xdr:rowOff>
    </xdr:from>
    <xdr:to>
      <xdr:col>77</xdr:col>
      <xdr:colOff>95250</xdr:colOff>
      <xdr:row>60</xdr:row>
      <xdr:rowOff>71977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257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82154</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026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107141</xdr:rowOff>
    </xdr:from>
    <xdr:to>
      <xdr:col>72</xdr:col>
      <xdr:colOff>203200</xdr:colOff>
      <xdr:row>60</xdr:row>
      <xdr:rowOff>127651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394141"/>
          <a:ext cx="889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120110</xdr:rowOff>
    </xdr:from>
    <xdr:to>
      <xdr:col>73</xdr:col>
      <xdr:colOff>44450</xdr:colOff>
      <xdr:row>60</xdr:row>
      <xdr:rowOff>50260</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23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60437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00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81804</xdr:rowOff>
    </xdr:from>
    <xdr:to>
      <xdr:col>68</xdr:col>
      <xdr:colOff>152400</xdr:colOff>
      <xdr:row>60</xdr:row>
      <xdr:rowOff>107141</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368804"/>
          <a:ext cx="889000" cy="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108347</xdr:rowOff>
    </xdr:from>
    <xdr:to>
      <xdr:col>68</xdr:col>
      <xdr:colOff>203200</xdr:colOff>
      <xdr:row>60</xdr:row>
      <xdr:rowOff>38497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2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48674</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9992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96583</xdr:rowOff>
    </xdr:from>
    <xdr:to>
      <xdr:col>64</xdr:col>
      <xdr:colOff>152400</xdr:colOff>
      <xdr:row>60</xdr:row>
      <xdr:rowOff>26733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21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36910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998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124809</xdr:rowOff>
    </xdr:from>
    <xdr:to>
      <xdr:col>81</xdr:col>
      <xdr:colOff>95250</xdr:colOff>
      <xdr:row>61</xdr:row>
      <xdr:rowOff>54959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41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96886</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383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92234</xdr:rowOff>
    </xdr:from>
    <xdr:to>
      <xdr:col>77</xdr:col>
      <xdr:colOff>95250</xdr:colOff>
      <xdr:row>61</xdr:row>
      <xdr:rowOff>22384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37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7161</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465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76851</xdr:rowOff>
    </xdr:from>
    <xdr:to>
      <xdr:col>73</xdr:col>
      <xdr:colOff>44450</xdr:colOff>
      <xdr:row>61</xdr:row>
      <xdr:rowOff>7001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36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163228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450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56341</xdr:rowOff>
    </xdr:from>
    <xdr:to>
      <xdr:col>68</xdr:col>
      <xdr:colOff>203200</xdr:colOff>
      <xdr:row>60</xdr:row>
      <xdr:rowOff>157941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34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142718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429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31004</xdr:rowOff>
    </xdr:from>
    <xdr:to>
      <xdr:col>64</xdr:col>
      <xdr:colOff>152400</xdr:colOff>
      <xdr:row>60</xdr:row>
      <xdr:rowOff>132604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31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117381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40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年度実施の過疎対策事業債（</a:t>
          </a:r>
          <a:r>
            <a:rPr kumimoji="1" lang="ja-JP" altLang="ja-JP" sz="1100">
              <a:solidFill>
                <a:schemeClr val="dk1"/>
              </a:solidFill>
              <a:effectLst/>
              <a:latin typeface="+mn-lt"/>
              <a:ea typeface="+mn-ea"/>
              <a:cs typeface="+mn-cs"/>
            </a:rPr>
            <a:t>農産物加工施設建設事業</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年度実施の緊急防災・減災事業債（防災拠点施設整備事業）</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年度実施の</a:t>
          </a:r>
          <a:r>
            <a:rPr kumimoji="1" lang="ja-JP" altLang="en-US" sz="1100">
              <a:solidFill>
                <a:schemeClr val="dk1"/>
              </a:solidFill>
              <a:effectLst/>
              <a:latin typeface="+mn-lt"/>
              <a:ea typeface="+mn-ea"/>
              <a:cs typeface="+mn-cs"/>
            </a:rPr>
            <a:t>過疎対策事業債（村道合海大坪線道路改良事業）といった大規模事業</a:t>
          </a:r>
          <a:r>
            <a:rPr kumimoji="1" lang="ja-JP" altLang="ja-JP" sz="1100">
              <a:solidFill>
                <a:schemeClr val="dk1"/>
              </a:solidFill>
              <a:effectLst/>
              <a:latin typeface="+mn-lt"/>
              <a:ea typeface="+mn-ea"/>
              <a:cs typeface="+mn-cs"/>
            </a:rPr>
            <a:t>の元金償還開始の影響により償還金額は増加し、実質公債費比率は令和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％となった。辺地対策事業債や過疎対策事業債など交付税措置の有利な地方債を活用しながら、極力投資的経費を抑止し、実質公債費比率の好転を目指していく。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45</xdr:row>
      <xdr:rowOff>98213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12840"/>
          <a:ext cx="0" cy="1600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70290</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8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98213</xdr:rowOff>
    </xdr:from>
    <xdr:to>
      <xdr:col>81</xdr:col>
      <xdr:colOff>133350</xdr:colOff>
      <xdr:row>45</xdr:row>
      <xdr:rowOff>98213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81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43</xdr:row>
      <xdr:rowOff>14817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298690"/>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138447</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9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97790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2263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105833</xdr:rowOff>
    </xdr:from>
    <xdr:to>
      <xdr:col>77</xdr:col>
      <xdr:colOff>95250</xdr:colOff>
      <xdr:row>42</xdr:row>
      <xdr:rowOff>35983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46160</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156633</xdr:rowOff>
    </xdr:from>
    <xdr:to>
      <xdr:col>72</xdr:col>
      <xdr:colOff>203200</xdr:colOff>
      <xdr:row>42</xdr:row>
      <xdr:rowOff>25400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105833</xdr:rowOff>
    </xdr:from>
    <xdr:to>
      <xdr:col>73</xdr:col>
      <xdr:colOff>44450</xdr:colOff>
      <xdr:row>42</xdr:row>
      <xdr:rowOff>35983</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46160</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156633</xdr:rowOff>
    </xdr:from>
    <xdr:to>
      <xdr:col>68</xdr:col>
      <xdr:colOff>152400</xdr:colOff>
      <xdr:row>41</xdr:row>
      <xdr:rowOff>164677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18608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97790</xdr:rowOff>
    </xdr:from>
    <xdr:to>
      <xdr:col>68</xdr:col>
      <xdr:colOff>203200</xdr:colOff>
      <xdr:row>42</xdr:row>
      <xdr:rowOff>27940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38117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105833</xdr:rowOff>
    </xdr:from>
    <xdr:to>
      <xdr:col>68</xdr:col>
      <xdr:colOff>203200</xdr:colOff>
      <xdr:row>42</xdr:row>
      <xdr:rowOff>35983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20760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113877</xdr:rowOff>
    </xdr:from>
    <xdr:to>
      <xdr:col>64</xdr:col>
      <xdr:colOff>152400</xdr:colOff>
      <xdr:row>42</xdr:row>
      <xdr:rowOff>44027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28804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将来負担比率はなく、健全な財政状況であると言える。今後も健全な財政運営に努める。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21046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13214"/>
          <a:ext cx="0" cy="16511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164573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3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21046</xdr:rowOff>
    </xdr:from>
    <xdr:to>
      <xdr:col>81</xdr:col>
      <xdr:colOff>133350</xdr:colOff>
      <xdr:row>23</xdr:row>
      <xdr:rowOff>21046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64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2,830
2,813
211.64
4,211,864
4,124,531
64,856
2,391,012
4,216,647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27.7</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ポイント上回っている。類似団体平均を上回っている要因としては、へき地診療所会計が普通会計に含まれており、医師や看護師等に係る人件費や地形的な理由により村内に保育所を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所設置していること等から施設関係職員が多くなっているためである。今後は定員適正化に努めていく。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156718</xdr:rowOff>
    </xdr:from>
    <xdr:to>
      <xdr:col>24</xdr:col>
      <xdr:colOff>25400</xdr:colOff>
      <xdr:row>41</xdr:row>
      <xdr:rowOff>1270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14568"/>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144797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xdr:rowOff>
    </xdr:from>
    <xdr:to>
      <xdr:col>24</xdr:col>
      <xdr:colOff>114300</xdr:colOff>
      <xdr:row>41</xdr:row>
      <xdr:rowOff>1270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3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71645</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156718</xdr:rowOff>
    </xdr:from>
    <xdr:to>
      <xdr:col>24</xdr:col>
      <xdr:colOff>114300</xdr:colOff>
      <xdr:row>33</xdr:row>
      <xdr:rowOff>156718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129286</xdr:rowOff>
    </xdr:from>
    <xdr:to>
      <xdr:col>24</xdr:col>
      <xdr:colOff>25400</xdr:colOff>
      <xdr:row>38</xdr:row>
      <xdr:rowOff>21844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7293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156735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78994</xdr:rowOff>
    </xdr:from>
    <xdr:to>
      <xdr:col>19</xdr:col>
      <xdr:colOff>187325</xdr:colOff>
      <xdr:row>37</xdr:row>
      <xdr:rowOff>129286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2264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140208</xdr:rowOff>
    </xdr:from>
    <xdr:to>
      <xdr:col>20</xdr:col>
      <xdr:colOff>38100</xdr:colOff>
      <xdr:row>37</xdr:row>
      <xdr:rowOff>70358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80535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78994</xdr:rowOff>
    </xdr:from>
    <xdr:to>
      <xdr:col>15</xdr:col>
      <xdr:colOff>98425</xdr:colOff>
      <xdr:row>38</xdr:row>
      <xdr:rowOff>90424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22644"/>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112776</xdr:rowOff>
    </xdr:from>
    <xdr:to>
      <xdr:col>15</xdr:col>
      <xdr:colOff>149225</xdr:colOff>
      <xdr:row>37</xdr:row>
      <xdr:rowOff>42926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53103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120142</xdr:rowOff>
    </xdr:from>
    <xdr:to>
      <xdr:col>11</xdr:col>
      <xdr:colOff>9525</xdr:colOff>
      <xdr:row>38</xdr:row>
      <xdr:rowOff>90424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63792"/>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37338</xdr:rowOff>
    </xdr:from>
    <xdr:to>
      <xdr:col>11</xdr:col>
      <xdr:colOff>60325</xdr:colOff>
      <xdr:row>37</xdr:row>
      <xdr:rowOff>138938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149115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112539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142494</xdr:rowOff>
    </xdr:from>
    <xdr:to>
      <xdr:col>24</xdr:col>
      <xdr:colOff>76200</xdr:colOff>
      <xdr:row>38</xdr:row>
      <xdr:rowOff>72644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114571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78486</xdr:rowOff>
    </xdr:from>
    <xdr:to>
      <xdr:col>20</xdr:col>
      <xdr:colOff>38100</xdr:colOff>
      <xdr:row>38</xdr:row>
      <xdr:rowOff>8636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164863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28194</xdr:rowOff>
    </xdr:from>
    <xdr:to>
      <xdr:col>15</xdr:col>
      <xdr:colOff>149225</xdr:colOff>
      <xdr:row>37</xdr:row>
      <xdr:rowOff>129794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114571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39624</xdr:rowOff>
    </xdr:from>
    <xdr:to>
      <xdr:col>11</xdr:col>
      <xdr:colOff>60325</xdr:colOff>
      <xdr:row>38</xdr:row>
      <xdr:rowOff>141224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126001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69342</xdr:rowOff>
    </xdr:from>
    <xdr:to>
      <xdr:col>6</xdr:col>
      <xdr:colOff>171450</xdr:colOff>
      <xdr:row>37</xdr:row>
      <xdr:rowOff>170942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155719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年度で</a:t>
          </a:r>
          <a:r>
            <a:rPr kumimoji="1" lang="en-US" altLang="ja-JP" sz="1100">
              <a:solidFill>
                <a:schemeClr val="dk1"/>
              </a:solidFill>
              <a:effectLst/>
              <a:latin typeface="+mn-lt"/>
              <a:ea typeface="+mn-ea"/>
              <a:cs typeface="+mn-cs"/>
            </a:rPr>
            <a:t>16.0</a:t>
          </a:r>
          <a:r>
            <a:rPr kumimoji="1" lang="ja-JP" altLang="ja-JP" sz="1100">
              <a:solidFill>
                <a:schemeClr val="dk1"/>
              </a:solidFill>
              <a:effectLst/>
              <a:latin typeface="+mn-lt"/>
              <a:ea typeface="+mn-ea"/>
              <a:cs typeface="+mn-cs"/>
            </a:rPr>
            <a:t>％と令和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ポイント増加しており、類似団体平均を</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については、年々</a:t>
          </a:r>
          <a:r>
            <a:rPr kumimoji="1" lang="ja-JP" altLang="ja-JP" sz="1100">
              <a:solidFill>
                <a:schemeClr val="dk1"/>
              </a:solidFill>
              <a:effectLst/>
              <a:latin typeface="+mn-lt"/>
              <a:ea typeface="+mn-ea"/>
              <a:cs typeface="+mn-cs"/>
            </a:rPr>
            <a:t>増加している状況である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今後はより効率的な事務執行を行い、経費削減に努めていく。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149860</xdr:rowOff>
    </xdr:from>
    <xdr:to>
      <xdr:col>82</xdr:col>
      <xdr:colOff>107950</xdr:colOff>
      <xdr:row>21</xdr:row>
      <xdr:rowOff>28702</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550160"/>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779</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60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28702</xdr:rowOff>
    </xdr:from>
    <xdr:to>
      <xdr:col>82</xdr:col>
      <xdr:colOff>196850</xdr:colOff>
      <xdr:row>21</xdr:row>
      <xdr:rowOff>28702</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629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64787</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29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149860</xdr:rowOff>
    </xdr:from>
    <xdr:to>
      <xdr:col>82</xdr:col>
      <xdr:colOff>196850</xdr:colOff>
      <xdr:row>14</xdr:row>
      <xdr:rowOff>149860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55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56134</xdr:rowOff>
    </xdr:from>
    <xdr:to>
      <xdr:col>82</xdr:col>
      <xdr:colOff>107950</xdr:colOff>
      <xdr:row>17</xdr:row>
      <xdr:rowOff>115570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5671800" y="297078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136144</xdr:rowOff>
    </xdr:from>
    <xdr:to>
      <xdr:col>78</xdr:col>
      <xdr:colOff>69850</xdr:colOff>
      <xdr:row>17</xdr:row>
      <xdr:rowOff>56134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782800" y="287934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23622</xdr:rowOff>
    </xdr:from>
    <xdr:to>
      <xdr:col>78</xdr:col>
      <xdr:colOff>120650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109999</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302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136144</xdr:rowOff>
    </xdr:from>
    <xdr:to>
      <xdr:col>73</xdr:col>
      <xdr:colOff>180975</xdr:colOff>
      <xdr:row>17</xdr:row>
      <xdr:rowOff>51562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3893800" y="28793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140208</xdr:rowOff>
    </xdr:from>
    <xdr:to>
      <xdr:col>74</xdr:col>
      <xdr:colOff>31750</xdr:colOff>
      <xdr:row>17</xdr:row>
      <xdr:rowOff>70358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55135</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51562</xdr:rowOff>
    </xdr:from>
    <xdr:to>
      <xdr:col>69</xdr:col>
      <xdr:colOff>92075</xdr:colOff>
      <xdr:row>17</xdr:row>
      <xdr:rowOff>92710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004800" y="2966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144780</xdr:rowOff>
    </xdr:from>
    <xdr:to>
      <xdr:col>69</xdr:col>
      <xdr:colOff>142875</xdr:colOff>
      <xdr:row>17</xdr:row>
      <xdr:rowOff>74930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85107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36847</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5334</xdr:rowOff>
    </xdr:from>
    <xdr:to>
      <xdr:col>78</xdr:col>
      <xdr:colOff>120650</xdr:colOff>
      <xdr:row>17</xdr:row>
      <xdr:rowOff>106934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117111</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2688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85344</xdr:rowOff>
    </xdr:from>
    <xdr:to>
      <xdr:col>74</xdr:col>
      <xdr:colOff>31750</xdr:colOff>
      <xdr:row>17</xdr:row>
      <xdr:rowOff>15494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25671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259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762</xdr:rowOff>
    </xdr:from>
    <xdr:to>
      <xdr:col>69</xdr:col>
      <xdr:colOff>142875</xdr:colOff>
      <xdr:row>17</xdr:row>
      <xdr:rowOff>102362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87139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41910</xdr:rowOff>
    </xdr:from>
    <xdr:to>
      <xdr:col>65</xdr:col>
      <xdr:colOff>53975</xdr:colOff>
      <xdr:row>17</xdr:row>
      <xdr:rowOff>143510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153687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2725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ポイント上回っている。要因として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、地形的な理由により村内に保育所を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所（うち</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所は休所中）設置しているため、児童福祉費に係る扶助費が大きくなっているためである。今後も、人口減少に歯止めをかける事業の一環として現行の体制を維持し、子育てしやすい環境づくりを行っていくとともに、最小の経費で最大の効果が得られるよう、経費削減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88900</xdr:rowOff>
    </xdr:from>
    <xdr:to>
      <xdr:col>24</xdr:col>
      <xdr:colOff>25400</xdr:colOff>
      <xdr:row>62</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757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3827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91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88900</xdr:rowOff>
    </xdr:from>
    <xdr:to>
      <xdr:col>24</xdr:col>
      <xdr:colOff>114300</xdr:colOff>
      <xdr:row>53</xdr:row>
      <xdr:rowOff>88900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7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56</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6520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130827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389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114300</xdr:rowOff>
    </xdr:from>
    <xdr:to>
      <xdr:col>24</xdr:col>
      <xdr:colOff>76200</xdr:colOff>
      <xdr:row>56</xdr:row>
      <xdr:rowOff>44450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613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114300</xdr:rowOff>
    </xdr:from>
    <xdr:to>
      <xdr:col>20</xdr:col>
      <xdr:colOff>38100</xdr:colOff>
      <xdr:row>56</xdr:row>
      <xdr:rowOff>44450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54627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31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56</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575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95250</xdr:rowOff>
    </xdr:from>
    <xdr:to>
      <xdr:col>15</xdr:col>
      <xdr:colOff>149225</xdr:colOff>
      <xdr:row>56</xdr:row>
      <xdr:rowOff>25400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35577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56</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75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111777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0</xdr:rowOff>
    </xdr:from>
    <xdr:to>
      <xdr:col>24</xdr:col>
      <xdr:colOff>76200</xdr:colOff>
      <xdr:row>56</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143527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19050</xdr:rowOff>
    </xdr:from>
    <xdr:to>
      <xdr:col>20</xdr:col>
      <xdr:colOff>38100</xdr:colOff>
      <xdr:row>56</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11.6%</a:t>
          </a:r>
          <a:r>
            <a:rPr kumimoji="1" lang="ja-JP" altLang="en-US"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ポイント上回っている。要因としては、公営企業会計への</a:t>
          </a:r>
          <a:r>
            <a:rPr kumimoji="1" lang="ja-JP" altLang="ja-JP" sz="1100">
              <a:solidFill>
                <a:schemeClr val="dk1"/>
              </a:solidFill>
              <a:effectLst/>
              <a:latin typeface="+mn-lt"/>
              <a:ea typeface="+mn-ea"/>
              <a:cs typeface="+mn-cs"/>
            </a:rPr>
            <a:t>繰出金</a:t>
          </a:r>
          <a:r>
            <a:rPr kumimoji="1" lang="ja-JP" altLang="en-US" sz="1100">
              <a:solidFill>
                <a:schemeClr val="dk1"/>
              </a:solidFill>
              <a:effectLst/>
              <a:latin typeface="+mn-lt"/>
              <a:ea typeface="+mn-ea"/>
              <a:cs typeface="+mn-cs"/>
            </a:rPr>
            <a:t>の増加が主な要因となっており、簡易水道施設及び下水道施設の維持管理経費として、</a:t>
          </a:r>
          <a:r>
            <a:rPr kumimoji="1" lang="ja-JP" altLang="ja-JP" sz="1100">
              <a:solidFill>
                <a:schemeClr val="dk1"/>
              </a:solidFill>
              <a:effectLst/>
              <a:latin typeface="+mn-lt"/>
              <a:ea typeface="+mn-ea"/>
              <a:cs typeface="+mn-cs"/>
            </a:rPr>
            <a:t>多額の繰り出しが続いている状況</a:t>
          </a:r>
          <a:r>
            <a:rPr kumimoji="1" lang="ja-JP" altLang="en-US" sz="1100">
              <a:solidFill>
                <a:schemeClr val="dk1"/>
              </a:solidFill>
              <a:effectLst/>
              <a:latin typeface="+mn-lt"/>
              <a:ea typeface="+mn-ea"/>
              <a:cs typeface="+mn-cs"/>
            </a:rPr>
            <a:t>であるため、</a:t>
          </a:r>
          <a:r>
            <a:rPr kumimoji="1" lang="ja-JP" altLang="ja-JP" sz="1100">
              <a:solidFill>
                <a:schemeClr val="dk1"/>
              </a:solidFill>
              <a:effectLst/>
              <a:latin typeface="+mn-lt"/>
              <a:ea typeface="+mn-ea"/>
              <a:cs typeface="+mn-cs"/>
            </a:rPr>
            <a:t>受益者負担の公正・公平性の観点から料金等の見直しを行い、基準外繰出の縮減に努める。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その他グラフ枠">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64135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flipV="1">
          <a:off x="16510000" y="9271000"/>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36212</xdr:rowOff>
    </xdr:from>
    <xdr:ext cx="762000" cy="259045"/>
    <xdr:sp macro="" textlink="">
      <xdr:nvSpPr>
        <xdr:cNvPr id="234" name="その他最小値テキスト">
          <a:extLst>
            <a:ext uri="{FF2B5EF4-FFF2-40B4-BE49-F238E27FC236}">
              <a16:creationId xmlns:a16="http://schemas.microsoft.com/office/drawing/2014/main" id="{00000000-0008-0000-0400-0000EA000000}"/>
            </a:ext>
          </a:extLst>
        </xdr:cNvPr>
        <xdr:cNvSpPr txBox="1"/>
      </xdr:nvSpPr>
      <xdr:spPr>
        <a:xfrm>
          <a:off x="16598900" y="1049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64135</xdr:rowOff>
    </xdr:from>
    <xdr:to>
      <xdr:col>82</xdr:col>
      <xdr:colOff>196850</xdr:colOff>
      <xdr:row>61</xdr:row>
      <xdr:rowOff>64135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6421100" y="1052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36" name="その他最大値テキスト">
          <a:extLst>
            <a:ext uri="{FF2B5EF4-FFF2-40B4-BE49-F238E27FC236}">
              <a16:creationId xmlns:a16="http://schemas.microsoft.com/office/drawing/2014/main" id="{00000000-0008-0000-0400-0000EC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57</xdr:row>
      <xdr:rowOff>161290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5671800" y="99339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39" name="その他平均値テキスト">
          <a:extLst>
            <a:ext uri="{FF2B5EF4-FFF2-40B4-BE49-F238E27FC236}">
              <a16:creationId xmlns:a16="http://schemas.microsoft.com/office/drawing/2014/main" id="{00000000-0008-0000-0400-0000EF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0" name="フローチャート: 判断 239">
          <a:extLst>
            <a:ext uri="{FF2B5EF4-FFF2-40B4-BE49-F238E27FC236}">
              <a16:creationId xmlns:a16="http://schemas.microsoft.com/office/drawing/2014/main" id="{00000000-0008-0000-0400-0000F0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81280</xdr:rowOff>
    </xdr:from>
    <xdr:to>
      <xdr:col>78</xdr:col>
      <xdr:colOff>69850</xdr:colOff>
      <xdr:row>57</xdr:row>
      <xdr:rowOff>161290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4782800" y="985393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53340</xdr:rowOff>
    </xdr:from>
    <xdr:to>
      <xdr:col>78</xdr:col>
      <xdr:colOff>120650</xdr:colOff>
      <xdr:row>57</xdr:row>
      <xdr:rowOff>154940</xdr:rowOff>
    </xdr:to>
    <xdr:sp macro="" textlink="">
      <xdr:nvSpPr>
        <xdr:cNvPr id="242" name="フローチャート: 判断 241">
          <a:extLst>
            <a:ext uri="{FF2B5EF4-FFF2-40B4-BE49-F238E27FC236}">
              <a16:creationId xmlns:a16="http://schemas.microsoft.com/office/drawing/2014/main" id="{00000000-0008-0000-0400-0000F2000000}"/>
            </a:ext>
          </a:extLst>
        </xdr:cNvPr>
        <xdr:cNvSpPr/>
      </xdr:nvSpPr>
      <xdr:spPr>
        <a:xfrm>
          <a:off x="156210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165117</xdr:rowOff>
    </xdr:from>
    <xdr:ext cx="7366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5290800" y="9594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81280</xdr:rowOff>
    </xdr:from>
    <xdr:to>
      <xdr:col>73</xdr:col>
      <xdr:colOff>180975</xdr:colOff>
      <xdr:row>58</xdr:row>
      <xdr:rowOff>92710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3893800" y="985393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36195</xdr:rowOff>
    </xdr:from>
    <xdr:to>
      <xdr:col>74</xdr:col>
      <xdr:colOff>31750</xdr:colOff>
      <xdr:row>57</xdr:row>
      <xdr:rowOff>137795</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4732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122572</xdr:rowOff>
    </xdr:from>
    <xdr:ext cx="762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4401800" y="989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92710</xdr:rowOff>
    </xdr:from>
    <xdr:to>
      <xdr:col>69</xdr:col>
      <xdr:colOff>92075</xdr:colOff>
      <xdr:row>58</xdr:row>
      <xdr:rowOff>92710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004800" y="100368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93345</xdr:rowOff>
    </xdr:from>
    <xdr:to>
      <xdr:col>69</xdr:col>
      <xdr:colOff>142875</xdr:colOff>
      <xdr:row>58</xdr:row>
      <xdr:rowOff>23495</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38430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33672</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3512800" y="963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87630</xdr:rowOff>
    </xdr:from>
    <xdr:to>
      <xdr:col>65</xdr:col>
      <xdr:colOff>53975</xdr:colOff>
      <xdr:row>58</xdr:row>
      <xdr:rowOff>17780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2954000" y="98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27957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2623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57" name="楕円 256">
          <a:extLst>
            <a:ext uri="{FF2B5EF4-FFF2-40B4-BE49-F238E27FC236}">
              <a16:creationId xmlns:a16="http://schemas.microsoft.com/office/drawing/2014/main" id="{00000000-0008-0000-0400-000001010000}"/>
            </a:ext>
          </a:extLst>
        </xdr:cNvPr>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58" name="その他該当値テキスト">
          <a:extLst>
            <a:ext uri="{FF2B5EF4-FFF2-40B4-BE49-F238E27FC236}">
              <a16:creationId xmlns:a16="http://schemas.microsoft.com/office/drawing/2014/main" id="{00000000-0008-0000-0400-000002010000}"/>
            </a:ext>
          </a:extLst>
        </xdr:cNvPr>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110490</xdr:rowOff>
    </xdr:from>
    <xdr:to>
      <xdr:col>78</xdr:col>
      <xdr:colOff>120650</xdr:colOff>
      <xdr:row>58</xdr:row>
      <xdr:rowOff>40640</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25417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96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30480</xdr:rowOff>
    </xdr:from>
    <xdr:to>
      <xdr:col>74</xdr:col>
      <xdr:colOff>31750</xdr:colOff>
      <xdr:row>57</xdr:row>
      <xdr:rowOff>132080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4732000" y="980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142257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572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41910</xdr:rowOff>
    </xdr:from>
    <xdr:to>
      <xdr:col>69</xdr:col>
      <xdr:colOff>142875</xdr:colOff>
      <xdr:row>58</xdr:row>
      <xdr:rowOff>143510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3843000" y="9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128287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07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41910</xdr:rowOff>
    </xdr:from>
    <xdr:to>
      <xdr:col>65</xdr:col>
      <xdr:colOff>53975</xdr:colOff>
      <xdr:row>58</xdr:row>
      <xdr:rowOff>143510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2954000" y="9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128287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07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7" name="正方形/長方形 266">
          <a:extLst>
            <a:ext uri="{FF2B5EF4-FFF2-40B4-BE49-F238E27FC236}">
              <a16:creationId xmlns:a16="http://schemas.microsoft.com/office/drawing/2014/main" id="{00000000-0008-0000-0400-00000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68" name="正方形/長方形 267">
          <a:extLst>
            <a:ext uri="{FF2B5EF4-FFF2-40B4-BE49-F238E27FC236}">
              <a16:creationId xmlns:a16="http://schemas.microsoft.com/office/drawing/2014/main" id="{00000000-0008-0000-0400-00000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年度以前は類似団体と比較すると平均値を大きく上回っていた。要因としては、平成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年度まで普通交付税の事業費補正として算入される、最上広域市町村圏事務組合分が本村へ一括算入されており、その分を分担金として支出していたためである。平成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年度以降は最上広域市町村圏事務組合分担金の減少等の影響により、令和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年度では類似団体平均を</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ポイント下回る</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79" name="直線コネクタ 278">
          <a:extLst>
            <a:ext uri="{FF2B5EF4-FFF2-40B4-BE49-F238E27FC236}">
              <a16:creationId xmlns:a16="http://schemas.microsoft.com/office/drawing/2014/main" id="{00000000-0008-0000-0400-00001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補助費等グラフ枠">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44704</xdr:rowOff>
    </xdr:from>
    <xdr:to>
      <xdr:col>82</xdr:col>
      <xdr:colOff>107950</xdr:colOff>
      <xdr:row>41</xdr:row>
      <xdr:rowOff>10414</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flipV="1">
          <a:off x="16510000" y="5874004"/>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153941</xdr:rowOff>
    </xdr:from>
    <xdr:ext cx="762000" cy="259045"/>
    <xdr:sp macro="" textlink="">
      <xdr:nvSpPr>
        <xdr:cNvPr id="292" name="補助費等最小値テキスト">
          <a:extLst>
            <a:ext uri="{FF2B5EF4-FFF2-40B4-BE49-F238E27FC236}">
              <a16:creationId xmlns:a16="http://schemas.microsoft.com/office/drawing/2014/main" id="{00000000-0008-0000-0400-000024010000}"/>
            </a:ext>
          </a:extLst>
        </xdr:cNvPr>
        <xdr:cNvSpPr txBox="1"/>
      </xdr:nvSpPr>
      <xdr:spPr>
        <a:xfrm>
          <a:off x="16598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10414</xdr:rowOff>
    </xdr:from>
    <xdr:to>
      <xdr:col>82</xdr:col>
      <xdr:colOff>196850</xdr:colOff>
      <xdr:row>41</xdr:row>
      <xdr:rowOff>10414</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6421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131081</xdr:rowOff>
    </xdr:from>
    <xdr:ext cx="762000" cy="259045"/>
    <xdr:sp macro="" textlink="">
      <xdr:nvSpPr>
        <xdr:cNvPr id="294" name="補助費等最大値テキスト">
          <a:extLst>
            <a:ext uri="{FF2B5EF4-FFF2-40B4-BE49-F238E27FC236}">
              <a16:creationId xmlns:a16="http://schemas.microsoft.com/office/drawing/2014/main" id="{00000000-0008-0000-0400-000026010000}"/>
            </a:ext>
          </a:extLst>
        </xdr:cNvPr>
        <xdr:cNvSpPr txBox="1"/>
      </xdr:nvSpPr>
      <xdr:spPr>
        <a:xfrm>
          <a:off x="16598900" y="5617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44704</xdr:rowOff>
    </xdr:from>
    <xdr:to>
      <xdr:col>82</xdr:col>
      <xdr:colOff>196850</xdr:colOff>
      <xdr:row>34</xdr:row>
      <xdr:rowOff>44704</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6421100" y="5874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74422</xdr:rowOff>
    </xdr:from>
    <xdr:to>
      <xdr:col>82</xdr:col>
      <xdr:colOff>107950</xdr:colOff>
      <xdr:row>35</xdr:row>
      <xdr:rowOff>88138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5671800" y="607517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103141</xdr:rowOff>
    </xdr:from>
    <xdr:ext cx="762000" cy="259045"/>
    <xdr:sp macro="" textlink="">
      <xdr:nvSpPr>
        <xdr:cNvPr id="297" name="補助費等平均値テキスト">
          <a:extLst>
            <a:ext uri="{FF2B5EF4-FFF2-40B4-BE49-F238E27FC236}">
              <a16:creationId xmlns:a16="http://schemas.microsoft.com/office/drawing/2014/main" id="{00000000-0008-0000-0400-000029010000}"/>
            </a:ext>
          </a:extLst>
        </xdr:cNvPr>
        <xdr:cNvSpPr txBox="1"/>
      </xdr:nvSpPr>
      <xdr:spPr>
        <a:xfrm>
          <a:off x="16598900" y="6275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298" name="フローチャート: 判断 297">
          <a:extLst>
            <a:ext uri="{FF2B5EF4-FFF2-40B4-BE49-F238E27FC236}">
              <a16:creationId xmlns:a16="http://schemas.microsoft.com/office/drawing/2014/main" id="{00000000-0008-0000-0400-00002A010000}"/>
            </a:ext>
          </a:extLst>
        </xdr:cNvPr>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60706</xdr:rowOff>
    </xdr:from>
    <xdr:to>
      <xdr:col>78</xdr:col>
      <xdr:colOff>69850</xdr:colOff>
      <xdr:row>35</xdr:row>
      <xdr:rowOff>74422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4782800" y="60614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85344</xdr:rowOff>
    </xdr:from>
    <xdr:to>
      <xdr:col>78</xdr:col>
      <xdr:colOff>120650</xdr:colOff>
      <xdr:row>37</xdr:row>
      <xdr:rowOff>15494</xdr:rowOff>
    </xdr:to>
    <xdr:sp macro="" textlink="">
      <xdr:nvSpPr>
        <xdr:cNvPr id="300" name="フローチャート: 判断 299">
          <a:extLst>
            <a:ext uri="{FF2B5EF4-FFF2-40B4-BE49-F238E27FC236}">
              <a16:creationId xmlns:a16="http://schemas.microsoft.com/office/drawing/2014/main" id="{00000000-0008-0000-0400-00002C010000}"/>
            </a:ext>
          </a:extLst>
        </xdr:cNvPr>
        <xdr:cNvSpPr/>
      </xdr:nvSpPr>
      <xdr:spPr>
        <a:xfrm>
          <a:off x="15621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271</xdr:rowOff>
    </xdr:from>
    <xdr:ext cx="7366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5290800" y="634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60706</xdr:rowOff>
    </xdr:from>
    <xdr:to>
      <xdr:col>73</xdr:col>
      <xdr:colOff>180975</xdr:colOff>
      <xdr:row>35</xdr:row>
      <xdr:rowOff>133858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3893800" y="60614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62484</xdr:rowOff>
    </xdr:from>
    <xdr:to>
      <xdr:col>74</xdr:col>
      <xdr:colOff>31750</xdr:colOff>
      <xdr:row>36</xdr:row>
      <xdr:rowOff>164084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4732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148861</xdr:rowOff>
    </xdr:from>
    <xdr:ext cx="762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4401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106426</xdr:rowOff>
    </xdr:from>
    <xdr:to>
      <xdr:col>69</xdr:col>
      <xdr:colOff>92075</xdr:colOff>
      <xdr:row>35</xdr:row>
      <xdr:rowOff>133858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004800" y="61071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85344</xdr:rowOff>
    </xdr:from>
    <xdr:to>
      <xdr:col>69</xdr:col>
      <xdr:colOff>142875</xdr:colOff>
      <xdr:row>37</xdr:row>
      <xdr:rowOff>15494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3843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271</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3512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2954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4843</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2623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37338</xdr:rowOff>
    </xdr:from>
    <xdr:to>
      <xdr:col>82</xdr:col>
      <xdr:colOff>158750</xdr:colOff>
      <xdr:row>35</xdr:row>
      <xdr:rowOff>138938</xdr:rowOff>
    </xdr:to>
    <xdr:sp macro="" textlink="">
      <xdr:nvSpPr>
        <xdr:cNvPr id="315" name="楕円 314">
          <a:extLst>
            <a:ext uri="{FF2B5EF4-FFF2-40B4-BE49-F238E27FC236}">
              <a16:creationId xmlns:a16="http://schemas.microsoft.com/office/drawing/2014/main" id="{00000000-0008-0000-0400-00003B010000}"/>
            </a:ext>
          </a:extLst>
        </xdr:cNvPr>
        <xdr:cNvSpPr/>
      </xdr:nvSpPr>
      <xdr:spPr>
        <a:xfrm>
          <a:off x="164592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53865</xdr:rowOff>
    </xdr:from>
    <xdr:ext cx="762000" cy="259045"/>
    <xdr:sp macro="" textlink="">
      <xdr:nvSpPr>
        <xdr:cNvPr id="316" name="補助費等該当値テキスト">
          <a:extLst>
            <a:ext uri="{FF2B5EF4-FFF2-40B4-BE49-F238E27FC236}">
              <a16:creationId xmlns:a16="http://schemas.microsoft.com/office/drawing/2014/main" id="{00000000-0008-0000-0400-00003C010000}"/>
            </a:ext>
          </a:extLst>
        </xdr:cNvPr>
        <xdr:cNvSpPr txBox="1"/>
      </xdr:nvSpPr>
      <xdr:spPr>
        <a:xfrm>
          <a:off x="16598900" y="588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23622</xdr:rowOff>
    </xdr:from>
    <xdr:to>
      <xdr:col>78</xdr:col>
      <xdr:colOff>120650</xdr:colOff>
      <xdr:row>35</xdr:row>
      <xdr:rowOff>125222</xdr:rowOff>
    </xdr:to>
    <xdr:sp macro="" textlink="">
      <xdr:nvSpPr>
        <xdr:cNvPr id="317" name="楕円 316">
          <a:extLst>
            <a:ext uri="{FF2B5EF4-FFF2-40B4-BE49-F238E27FC236}">
              <a16:creationId xmlns:a16="http://schemas.microsoft.com/office/drawing/2014/main" id="{00000000-0008-0000-0400-00003D010000}"/>
            </a:ext>
          </a:extLst>
        </xdr:cNvPr>
        <xdr:cNvSpPr/>
      </xdr:nvSpPr>
      <xdr:spPr>
        <a:xfrm>
          <a:off x="15621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135399</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579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9906</xdr:rowOff>
    </xdr:from>
    <xdr:to>
      <xdr:col>74</xdr:col>
      <xdr:colOff>31750</xdr:colOff>
      <xdr:row>35</xdr:row>
      <xdr:rowOff>111506</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4732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121683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83058</xdr:rowOff>
    </xdr:from>
    <xdr:to>
      <xdr:col>69</xdr:col>
      <xdr:colOff>142875</xdr:colOff>
      <xdr:row>36</xdr:row>
      <xdr:rowOff>13208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3843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23385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55626</xdr:rowOff>
    </xdr:from>
    <xdr:to>
      <xdr:col>65</xdr:col>
      <xdr:colOff>53975</xdr:colOff>
      <xdr:row>35</xdr:row>
      <xdr:rowOff>157226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167403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5" name="正方形/長方形 324">
          <a:extLst>
            <a:ext uri="{FF2B5EF4-FFF2-40B4-BE49-F238E27FC236}">
              <a16:creationId xmlns:a16="http://schemas.microsoft.com/office/drawing/2014/main" id="{00000000-0008-0000-0400-00004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6" name="正方形/長方形 325">
          <a:extLst>
            <a:ext uri="{FF2B5EF4-FFF2-40B4-BE49-F238E27FC236}">
              <a16:creationId xmlns:a16="http://schemas.microsoft.com/office/drawing/2014/main" id="{00000000-0008-0000-0400-00004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年度以降、類似団体平均を上回り、令和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年度で</a:t>
          </a:r>
          <a:r>
            <a:rPr kumimoji="1" lang="en-US" altLang="ja-JP" sz="1100">
              <a:solidFill>
                <a:schemeClr val="dk1"/>
              </a:solidFill>
              <a:effectLst/>
              <a:latin typeface="+mn-lt"/>
              <a:ea typeface="+mn-ea"/>
              <a:cs typeface="+mn-cs"/>
            </a:rPr>
            <a:t>23.3</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ポイント上回っている。</a:t>
          </a:r>
          <a:r>
            <a:rPr kumimoji="1" lang="ja-JP" altLang="en-US" sz="1100">
              <a:solidFill>
                <a:schemeClr val="dk1"/>
              </a:solidFill>
              <a:effectLst/>
              <a:latin typeface="+mn-lt"/>
              <a:ea typeface="+mn-ea"/>
              <a:cs typeface="+mn-cs"/>
            </a:rPr>
            <a:t>要因としては、</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年度実施の農産物加工施設建設事業及び平成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年度～令和元年度実施の防災拠点施設整備事業</a:t>
          </a:r>
          <a:r>
            <a:rPr kumimoji="1" lang="ja-JP" altLang="en-US" sz="1100">
              <a:solidFill>
                <a:schemeClr val="dk1"/>
              </a:solidFill>
              <a:effectLst/>
              <a:latin typeface="+mn-lt"/>
              <a:ea typeface="+mn-ea"/>
              <a:cs typeface="+mn-cs"/>
            </a:rPr>
            <a:t>といった大規模事業の償還開始によるが、</a:t>
          </a:r>
          <a:r>
            <a:rPr kumimoji="1" lang="ja-JP" altLang="ja-JP" sz="1100">
              <a:solidFill>
                <a:schemeClr val="dk1"/>
              </a:solidFill>
              <a:effectLst/>
              <a:latin typeface="+mn-lt"/>
              <a:ea typeface="+mn-ea"/>
              <a:cs typeface="+mn-cs"/>
            </a:rPr>
            <a:t>今後についても公債費の増加が見込まれるため、その償還の財源として減債基金への積み立てや投資的経費の抑制など、公債管理の適正化を図り、公債費縮減に努めていく。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7" name="直線コネクタ 336">
          <a:extLst>
            <a:ext uri="{FF2B5EF4-FFF2-40B4-BE49-F238E27FC236}">
              <a16:creationId xmlns:a16="http://schemas.microsoft.com/office/drawing/2014/main" id="{00000000-0008-0000-0400-00005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39" name="直線コネクタ 338">
          <a:extLst>
            <a:ext uri="{FF2B5EF4-FFF2-40B4-BE49-F238E27FC236}">
              <a16:creationId xmlns:a16="http://schemas.microsoft.com/office/drawing/2014/main" id="{00000000-0008-0000-0400-00005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142240</xdr:rowOff>
    </xdr:from>
    <xdr:to>
      <xdr:col>24</xdr:col>
      <xdr:colOff>25400</xdr:colOff>
      <xdr:row>80</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flipV="1">
          <a:off x="4826000" y="1265809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2" name="公債費最小値テキスト">
          <a:extLst>
            <a:ext uri="{FF2B5EF4-FFF2-40B4-BE49-F238E27FC236}">
              <a16:creationId xmlns:a16="http://schemas.microsoft.com/office/drawing/2014/main" id="{00000000-0008-0000-0400-000060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57167</xdr:rowOff>
    </xdr:from>
    <xdr:ext cx="762000" cy="259045"/>
    <xdr:sp macro="" textlink="">
      <xdr:nvSpPr>
        <xdr:cNvPr id="354" name="公債費最大値テキスト">
          <a:extLst>
            <a:ext uri="{FF2B5EF4-FFF2-40B4-BE49-F238E27FC236}">
              <a16:creationId xmlns:a16="http://schemas.microsoft.com/office/drawing/2014/main" id="{00000000-0008-0000-0400-000062010000}"/>
            </a:ext>
          </a:extLst>
        </xdr:cNvPr>
        <xdr:cNvSpPr txBox="1"/>
      </xdr:nvSpPr>
      <xdr:spPr>
        <a:xfrm>
          <a:off x="4914900" y="1240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142240</xdr:rowOff>
    </xdr:from>
    <xdr:to>
      <xdr:col>24</xdr:col>
      <xdr:colOff>114300</xdr:colOff>
      <xdr:row>73</xdr:row>
      <xdr:rowOff>142240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2658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8889</xdr:rowOff>
    </xdr:from>
    <xdr:to>
      <xdr:col>24</xdr:col>
      <xdr:colOff>25400</xdr:colOff>
      <xdr:row>78</xdr:row>
      <xdr:rowOff>24130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3987800" y="133819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134638</xdr:rowOff>
    </xdr:from>
    <xdr:ext cx="762000" cy="259045"/>
    <xdr:sp macro="" textlink="">
      <xdr:nvSpPr>
        <xdr:cNvPr id="357" name="公債費平均値テキスト">
          <a:extLst>
            <a:ext uri="{FF2B5EF4-FFF2-40B4-BE49-F238E27FC236}">
              <a16:creationId xmlns:a16="http://schemas.microsoft.com/office/drawing/2014/main" id="{00000000-0008-0000-0400-000065010000}"/>
            </a:ext>
          </a:extLst>
        </xdr:cNvPr>
        <xdr:cNvSpPr txBox="1"/>
      </xdr:nvSpPr>
      <xdr:spPr>
        <a:xfrm>
          <a:off x="4914900" y="12993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118111</xdr:rowOff>
    </xdr:from>
    <xdr:to>
      <xdr:col>24</xdr:col>
      <xdr:colOff>76200</xdr:colOff>
      <xdr:row>77</xdr:row>
      <xdr:rowOff>48261</xdr:rowOff>
    </xdr:to>
    <xdr:sp macro="" textlink="">
      <xdr:nvSpPr>
        <xdr:cNvPr id="358" name="フローチャート: 判断 357">
          <a:extLst>
            <a:ext uri="{FF2B5EF4-FFF2-40B4-BE49-F238E27FC236}">
              <a16:creationId xmlns:a16="http://schemas.microsoft.com/office/drawing/2014/main" id="{00000000-0008-0000-0400-000066010000}"/>
            </a:ext>
          </a:extLst>
        </xdr:cNvPr>
        <xdr:cNvSpPr/>
      </xdr:nvSpPr>
      <xdr:spPr>
        <a:xfrm>
          <a:off x="47752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100330</xdr:rowOff>
    </xdr:from>
    <xdr:to>
      <xdr:col>19</xdr:col>
      <xdr:colOff>187325</xdr:colOff>
      <xdr:row>78</xdr:row>
      <xdr:rowOff>8889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098800" y="133019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100330</xdr:rowOff>
    </xdr:from>
    <xdr:to>
      <xdr:col>15</xdr:col>
      <xdr:colOff>98425</xdr:colOff>
      <xdr:row>77</xdr:row>
      <xdr:rowOff>100330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2209800" y="13301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80011</xdr:rowOff>
    </xdr:from>
    <xdr:to>
      <xdr:col>15</xdr:col>
      <xdr:colOff>149225</xdr:colOff>
      <xdr:row>77</xdr:row>
      <xdr:rowOff>10161</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048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20337</xdr:rowOff>
    </xdr:from>
    <xdr:ext cx="762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717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66039</xdr:rowOff>
    </xdr:from>
    <xdr:to>
      <xdr:col>11</xdr:col>
      <xdr:colOff>9525</xdr:colOff>
      <xdr:row>77</xdr:row>
      <xdr:rowOff>100330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1320800" y="132676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110489</xdr:rowOff>
    </xdr:from>
    <xdr:to>
      <xdr:col>11</xdr:col>
      <xdr:colOff>60325</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2159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50817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1828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118111</xdr:rowOff>
    </xdr:from>
    <xdr:to>
      <xdr:col>6</xdr:col>
      <xdr:colOff>171450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1270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58437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939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144780</xdr:rowOff>
    </xdr:from>
    <xdr:to>
      <xdr:col>24</xdr:col>
      <xdr:colOff>76200</xdr:colOff>
      <xdr:row>78</xdr:row>
      <xdr:rowOff>74930</xdr:rowOff>
    </xdr:to>
    <xdr:sp macro="" textlink="">
      <xdr:nvSpPr>
        <xdr:cNvPr id="375" name="楕円 374">
          <a:extLst>
            <a:ext uri="{FF2B5EF4-FFF2-40B4-BE49-F238E27FC236}">
              <a16:creationId xmlns:a16="http://schemas.microsoft.com/office/drawing/2014/main" id="{00000000-0008-0000-0400-000077010000}"/>
            </a:ext>
          </a:extLst>
        </xdr:cNvPr>
        <xdr:cNvSpPr/>
      </xdr:nvSpPr>
      <xdr:spPr>
        <a:xfrm>
          <a:off x="4775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116857</xdr:rowOff>
    </xdr:from>
    <xdr:ext cx="762000" cy="259045"/>
    <xdr:sp macro="" textlink="">
      <xdr:nvSpPr>
        <xdr:cNvPr id="376" name="公債費該当値テキスト">
          <a:extLst>
            <a:ext uri="{FF2B5EF4-FFF2-40B4-BE49-F238E27FC236}">
              <a16:creationId xmlns:a16="http://schemas.microsoft.com/office/drawing/2014/main" id="{00000000-0008-0000-0400-000078010000}"/>
            </a:ext>
          </a:extLst>
        </xdr:cNvPr>
        <xdr:cNvSpPr txBox="1"/>
      </xdr:nvSpPr>
      <xdr:spPr>
        <a:xfrm>
          <a:off x="49149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129539</xdr:rowOff>
    </xdr:from>
    <xdr:to>
      <xdr:col>20</xdr:col>
      <xdr:colOff>38100</xdr:colOff>
      <xdr:row>78</xdr:row>
      <xdr:rowOff>59689</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3937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44466</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4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49530</xdr:rowOff>
    </xdr:from>
    <xdr:to>
      <xdr:col>15</xdr:col>
      <xdr:colOff>149225</xdr:colOff>
      <xdr:row>77</xdr:row>
      <xdr:rowOff>151130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048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135907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49530</xdr:rowOff>
    </xdr:from>
    <xdr:to>
      <xdr:col>11</xdr:col>
      <xdr:colOff>60325</xdr:colOff>
      <xdr:row>77</xdr:row>
      <xdr:rowOff>151130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2159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15239</xdr:rowOff>
    </xdr:from>
    <xdr:to>
      <xdr:col>6</xdr:col>
      <xdr:colOff>171450</xdr:colOff>
      <xdr:row>77</xdr:row>
      <xdr:rowOff>116839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1270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101616</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a16="http://schemas.microsoft.com/office/drawing/2014/main"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において</a:t>
          </a:r>
          <a:r>
            <a:rPr kumimoji="1" lang="en-US" altLang="ja-JP" sz="1100">
              <a:solidFill>
                <a:schemeClr val="dk1"/>
              </a:solidFill>
              <a:effectLst/>
              <a:latin typeface="+mn-lt"/>
              <a:ea typeface="+mn-ea"/>
              <a:cs typeface="+mn-cs"/>
            </a:rPr>
            <a:t>66.2</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補助費等で類似団体平均を下回っているが、人件費や扶助費等で類似団体平均を上回っている。これらについては、へき地診療所や保育所関係の経費が大きいことが要因として考えられる。今後は、定員適正化や経常経費等の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73660</xdr:rowOff>
    </xdr:from>
    <xdr:to>
      <xdr:col>82</xdr:col>
      <xdr:colOff>107950</xdr:colOff>
      <xdr:row>82</xdr:row>
      <xdr:rowOff>58420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76096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30497</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408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58420</xdr:rowOff>
    </xdr:from>
    <xdr:to>
      <xdr:col>82</xdr:col>
      <xdr:colOff>196850</xdr:colOff>
      <xdr:row>82</xdr:row>
      <xdr:rowOff>58420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411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160037</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50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73660</xdr:rowOff>
    </xdr:from>
    <xdr:to>
      <xdr:col>82</xdr:col>
      <xdr:colOff>196850</xdr:colOff>
      <xdr:row>74</xdr:row>
      <xdr:rowOff>73660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76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24130</xdr:rowOff>
    </xdr:from>
    <xdr:to>
      <xdr:col>82</xdr:col>
      <xdr:colOff>107950</xdr:colOff>
      <xdr:row>78</xdr:row>
      <xdr:rowOff>134620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5671800" y="1339723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96538</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3298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80011</xdr:rowOff>
    </xdr:from>
    <xdr:to>
      <xdr:col>82</xdr:col>
      <xdr:colOff>158750</xdr:colOff>
      <xdr:row>79</xdr:row>
      <xdr:rowOff>10161</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4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xdr:rowOff>
    </xdr:from>
    <xdr:to>
      <xdr:col>78</xdr:col>
      <xdr:colOff>69850</xdr:colOff>
      <xdr:row>78</xdr:row>
      <xdr:rowOff>24130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320292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38100</xdr:rowOff>
    </xdr:from>
    <xdr:to>
      <xdr:col>78</xdr:col>
      <xdr:colOff>120650</xdr:colOff>
      <xdr:row>78</xdr:row>
      <xdr:rowOff>139700</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124477</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349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79</xdr:row>
      <xdr:rowOff>58420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3893800" y="1320292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106680</xdr:rowOff>
    </xdr:from>
    <xdr:to>
      <xdr:col>74</xdr:col>
      <xdr:colOff>31750</xdr:colOff>
      <xdr:row>78</xdr:row>
      <xdr:rowOff>36830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21607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339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161289</xdr:rowOff>
    </xdr:from>
    <xdr:to>
      <xdr:col>69</xdr:col>
      <xdr:colOff>92075</xdr:colOff>
      <xdr:row>79</xdr:row>
      <xdr:rowOff>58420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004800" y="1353438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87630</xdr:rowOff>
    </xdr:from>
    <xdr:to>
      <xdr:col>69</xdr:col>
      <xdr:colOff>142875</xdr:colOff>
      <xdr:row>79</xdr:row>
      <xdr:rowOff>17780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27957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22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129539</xdr:rowOff>
    </xdr:from>
    <xdr:to>
      <xdr:col>65</xdr:col>
      <xdr:colOff>53975</xdr:colOff>
      <xdr:row>79</xdr:row>
      <xdr:rowOff>59689</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44466</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83820</xdr:rowOff>
    </xdr:from>
    <xdr:to>
      <xdr:col>82</xdr:col>
      <xdr:colOff>158750</xdr:colOff>
      <xdr:row>79</xdr:row>
      <xdr:rowOff>13970</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55897</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144780</xdr:rowOff>
    </xdr:from>
    <xdr:to>
      <xdr:col>78</xdr:col>
      <xdr:colOff>120650</xdr:colOff>
      <xdr:row>78</xdr:row>
      <xdr:rowOff>74930</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85107</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115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121920</xdr:rowOff>
    </xdr:from>
    <xdr:to>
      <xdr:col>74</xdr:col>
      <xdr:colOff>31750</xdr:colOff>
      <xdr:row>77</xdr:row>
      <xdr:rowOff>52070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62247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7620</xdr:rowOff>
    </xdr:from>
    <xdr:to>
      <xdr:col>69</xdr:col>
      <xdr:colOff>142875</xdr:colOff>
      <xdr:row>79</xdr:row>
      <xdr:rowOff>109220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93997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6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110489</xdr:rowOff>
    </xdr:from>
    <xdr:to>
      <xdr:col>65</xdr:col>
      <xdr:colOff>53975</xdr:colOff>
      <xdr:row>79</xdr:row>
      <xdr:rowOff>40639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50816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154506</xdr:rowOff>
    </xdr:from>
    <xdr:to>
      <xdr:col>29</xdr:col>
      <xdr:colOff>127000</xdr:colOff>
      <xdr:row>18</xdr:row>
      <xdr:rowOff>139366</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88081"/>
          <a:ext cx="0" cy="11850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111443</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45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139366</xdr:rowOff>
    </xdr:from>
    <xdr:to>
      <xdr:col>30</xdr:col>
      <xdr:colOff>25400</xdr:colOff>
      <xdr:row>18</xdr:row>
      <xdr:rowOff>139366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30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69433</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3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154506</xdr:rowOff>
    </xdr:from>
    <xdr:to>
      <xdr:col>30</xdr:col>
      <xdr:colOff>25400</xdr:colOff>
      <xdr:row>11</xdr:row>
      <xdr:rowOff>154506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880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154552</xdr:rowOff>
    </xdr:from>
    <xdr:to>
      <xdr:col>29</xdr:col>
      <xdr:colOff>127000</xdr:colOff>
      <xdr:row>17</xdr:row>
      <xdr:rowOff>19152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45377"/>
          <a:ext cx="647700" cy="36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141614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24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169537</xdr:rowOff>
    </xdr:from>
    <xdr:to>
      <xdr:col>29</xdr:col>
      <xdr:colOff>177800</xdr:colOff>
      <xdr:row>17</xdr:row>
      <xdr:rowOff>99687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60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19152</xdr:rowOff>
    </xdr:from>
    <xdr:to>
      <xdr:col>26</xdr:col>
      <xdr:colOff>50800</xdr:colOff>
      <xdr:row>17</xdr:row>
      <xdr:rowOff>32642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81427"/>
          <a:ext cx="698500" cy="13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17775</xdr:rowOff>
    </xdr:from>
    <xdr:to>
      <xdr:col>26</xdr:col>
      <xdr:colOff>101600</xdr:colOff>
      <xdr:row>17</xdr:row>
      <xdr:rowOff>119375</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29800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104152</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066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32642</xdr:rowOff>
    </xdr:from>
    <xdr:to>
      <xdr:col>22</xdr:col>
      <xdr:colOff>114300</xdr:colOff>
      <xdr:row>17</xdr:row>
      <xdr:rowOff>55119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994917"/>
          <a:ext cx="698500" cy="22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36776</xdr:rowOff>
    </xdr:from>
    <xdr:to>
      <xdr:col>22</xdr:col>
      <xdr:colOff>165100</xdr:colOff>
      <xdr:row>17</xdr:row>
      <xdr:rowOff>138376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2999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123153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085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55119</xdr:rowOff>
    </xdr:from>
    <xdr:to>
      <xdr:col>18</xdr:col>
      <xdr:colOff>177800</xdr:colOff>
      <xdr:row>17</xdr:row>
      <xdr:rowOff>82192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17394"/>
          <a:ext cx="698500" cy="270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50949</xdr:rowOff>
    </xdr:from>
    <xdr:to>
      <xdr:col>19</xdr:col>
      <xdr:colOff>38100</xdr:colOff>
      <xdr:row>17</xdr:row>
      <xdr:rowOff>152549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137326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099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61724</xdr:rowOff>
    </xdr:from>
    <xdr:to>
      <xdr:col>15</xdr:col>
      <xdr:colOff>101600</xdr:colOff>
      <xdr:row>17</xdr:row>
      <xdr:rowOff>163324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23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148101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10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103752</xdr:rowOff>
    </xdr:from>
    <xdr:to>
      <xdr:col>29</xdr:col>
      <xdr:colOff>177800</xdr:colOff>
      <xdr:row>17</xdr:row>
      <xdr:rowOff>33902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94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120279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39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139802</xdr:rowOff>
    </xdr:from>
    <xdr:to>
      <xdr:col>26</xdr:col>
      <xdr:colOff>101600</xdr:colOff>
      <xdr:row>17</xdr:row>
      <xdr:rowOff>69952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30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80129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995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153292</xdr:rowOff>
    </xdr:from>
    <xdr:to>
      <xdr:col>22</xdr:col>
      <xdr:colOff>165100</xdr:colOff>
      <xdr:row>17</xdr:row>
      <xdr:rowOff>83442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441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93619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12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4319</xdr:rowOff>
    </xdr:from>
    <xdr:to>
      <xdr:col>19</xdr:col>
      <xdr:colOff>38100</xdr:colOff>
      <xdr:row>17</xdr:row>
      <xdr:rowOff>105919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66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116096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35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31392</xdr:rowOff>
    </xdr:from>
    <xdr:to>
      <xdr:col>15</xdr:col>
      <xdr:colOff>101600</xdr:colOff>
      <xdr:row>17</xdr:row>
      <xdr:rowOff>132992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993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143169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62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208903</xdr:rowOff>
    </xdr:from>
    <xdr:to>
      <xdr:col>29</xdr:col>
      <xdr:colOff>127000</xdr:colOff>
      <xdr:row>37</xdr:row>
      <xdr:rowOff>18466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133453"/>
          <a:ext cx="0" cy="10097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36</xdr:row>
      <xdr:rowOff>161993</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11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18466</xdr:rowOff>
    </xdr:from>
    <xdr:to>
      <xdr:col>30</xdr:col>
      <xdr:colOff>25400</xdr:colOff>
      <xdr:row>37</xdr:row>
      <xdr:rowOff>18466</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14316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123830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87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208903</xdr:rowOff>
    </xdr:from>
    <xdr:to>
      <xdr:col>30</xdr:col>
      <xdr:colOff>25400</xdr:colOff>
      <xdr:row>33</xdr:row>
      <xdr:rowOff>208903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1334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56614</xdr:rowOff>
    </xdr:from>
    <xdr:to>
      <xdr:col>29</xdr:col>
      <xdr:colOff>127000</xdr:colOff>
      <xdr:row>35</xdr:row>
      <xdr:rowOff>101900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666964"/>
          <a:ext cx="647700" cy="45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61372</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717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89295</xdr:rowOff>
    </xdr:from>
    <xdr:to>
      <xdr:col>29</xdr:col>
      <xdr:colOff>177800</xdr:colOff>
      <xdr:row>35</xdr:row>
      <xdr:rowOff>190895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699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101900</xdr:rowOff>
    </xdr:from>
    <xdr:to>
      <xdr:col>26</xdr:col>
      <xdr:colOff>50800</xdr:colOff>
      <xdr:row>35</xdr:row>
      <xdr:rowOff>157706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712250"/>
          <a:ext cx="698500" cy="55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104570</xdr:rowOff>
    </xdr:from>
    <xdr:to>
      <xdr:col>26</xdr:col>
      <xdr:colOff>101600</xdr:colOff>
      <xdr:row>35</xdr:row>
      <xdr:rowOff>206170</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714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190947</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01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157706</xdr:rowOff>
    </xdr:from>
    <xdr:to>
      <xdr:col>22</xdr:col>
      <xdr:colOff>114300</xdr:colOff>
      <xdr:row>35</xdr:row>
      <xdr:rowOff>197724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768056"/>
          <a:ext cx="698500" cy="40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123630</xdr:rowOff>
    </xdr:from>
    <xdr:to>
      <xdr:col>22</xdr:col>
      <xdr:colOff>165100</xdr:colOff>
      <xdr:row>35</xdr:row>
      <xdr:rowOff>225230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210007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197724</xdr:rowOff>
    </xdr:from>
    <xdr:to>
      <xdr:col>18</xdr:col>
      <xdr:colOff>177800</xdr:colOff>
      <xdr:row>35</xdr:row>
      <xdr:rowOff>224406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08074"/>
          <a:ext cx="698500" cy="266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145763</xdr:rowOff>
    </xdr:from>
    <xdr:to>
      <xdr:col>19</xdr:col>
      <xdr:colOff>38100</xdr:colOff>
      <xdr:row>35</xdr:row>
      <xdr:rowOff>247363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257540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157033</xdr:rowOff>
    </xdr:from>
    <xdr:to>
      <xdr:col>15</xdr:col>
      <xdr:colOff>101600</xdr:colOff>
      <xdr:row>35</xdr:row>
      <xdr:rowOff>258633</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767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268810</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536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5814</xdr:rowOff>
    </xdr:from>
    <xdr:to>
      <xdr:col>29</xdr:col>
      <xdr:colOff>177800</xdr:colOff>
      <xdr:row>35</xdr:row>
      <xdr:rowOff>107414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616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193791</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461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51100</xdr:rowOff>
    </xdr:from>
    <xdr:to>
      <xdr:col>26</xdr:col>
      <xdr:colOff>101600</xdr:colOff>
      <xdr:row>35</xdr:row>
      <xdr:rowOff>152700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661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162877</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430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106906</xdr:rowOff>
    </xdr:from>
    <xdr:to>
      <xdr:col>22</xdr:col>
      <xdr:colOff>165100</xdr:colOff>
      <xdr:row>35</xdr:row>
      <xdr:rowOff>208506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17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218683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48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146924</xdr:rowOff>
    </xdr:from>
    <xdr:to>
      <xdr:col>19</xdr:col>
      <xdr:colOff>38100</xdr:colOff>
      <xdr:row>35</xdr:row>
      <xdr:rowOff>248524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757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233301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843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173606</xdr:rowOff>
    </xdr:from>
    <xdr:to>
      <xdr:col>15</xdr:col>
      <xdr:colOff>101600</xdr:colOff>
      <xdr:row>35</xdr:row>
      <xdr:rowOff>275206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783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259983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87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2,830
2,813
211.64
4,211,864
4,124,531
64,856
2,391,012
4,216,647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98243</xdr:rowOff>
    </xdr:from>
    <xdr:to>
      <xdr:col>24</xdr:col>
      <xdr:colOff>62865</xdr:colOff>
      <xdr:row>37</xdr:row>
      <xdr:rowOff>170746</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41743"/>
          <a:ext cx="1270" cy="1272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3123</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1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170746</xdr:rowOff>
    </xdr:from>
    <xdr:to>
      <xdr:col>24</xdr:col>
      <xdr:colOff>152400</xdr:colOff>
      <xdr:row>37</xdr:row>
      <xdr:rowOff>170746</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4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44920</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98243</xdr:rowOff>
    </xdr:from>
    <xdr:to>
      <xdr:col>24</xdr:col>
      <xdr:colOff>152400</xdr:colOff>
      <xdr:row>30</xdr:row>
      <xdr:rowOff>98243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41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153258</xdr:rowOff>
    </xdr:from>
    <xdr:to>
      <xdr:col>24</xdr:col>
      <xdr:colOff>63500</xdr:colOff>
      <xdr:row>36</xdr:row>
      <xdr:rowOff>15622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54008"/>
          <a:ext cx="838200" cy="3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22655</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94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44228</xdr:rowOff>
    </xdr:from>
    <xdr:to>
      <xdr:col>24</xdr:col>
      <xdr:colOff>114300</xdr:colOff>
      <xdr:row>36</xdr:row>
      <xdr:rowOff>145828</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1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15622</xdr:rowOff>
    </xdr:from>
    <xdr:to>
      <xdr:col>19</xdr:col>
      <xdr:colOff>177800</xdr:colOff>
      <xdr:row>36</xdr:row>
      <xdr:rowOff>30658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187822"/>
          <a:ext cx="889000" cy="1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51175</xdr:rowOff>
    </xdr:from>
    <xdr:to>
      <xdr:col>20</xdr:col>
      <xdr:colOff>38100</xdr:colOff>
      <xdr:row>36</xdr:row>
      <xdr:rowOff>152775</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143902</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1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30658</xdr:rowOff>
    </xdr:from>
    <xdr:to>
      <xdr:col>15</xdr:col>
      <xdr:colOff>50800</xdr:colOff>
      <xdr:row>36</xdr:row>
      <xdr:rowOff>46408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02858"/>
          <a:ext cx="889000" cy="1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67206</xdr:rowOff>
    </xdr:from>
    <xdr:to>
      <xdr:col>15</xdr:col>
      <xdr:colOff>101600</xdr:colOff>
      <xdr:row>36</xdr:row>
      <xdr:rowOff>168806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3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159933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3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46408</xdr:rowOff>
    </xdr:from>
    <xdr:to>
      <xdr:col>10</xdr:col>
      <xdr:colOff>114300</xdr:colOff>
      <xdr:row>36</xdr:row>
      <xdr:rowOff>118002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18608"/>
          <a:ext cx="889000" cy="7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81093</xdr:rowOff>
    </xdr:from>
    <xdr:to>
      <xdr:col>10</xdr:col>
      <xdr:colOff>165100</xdr:colOff>
      <xdr:row>37</xdr:row>
      <xdr:rowOff>11243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2370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346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130722</xdr:rowOff>
    </xdr:from>
    <xdr:to>
      <xdr:col>6</xdr:col>
      <xdr:colOff>38100</xdr:colOff>
      <xdr:row>37</xdr:row>
      <xdr:rowOff>60872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51999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102458</xdr:rowOff>
    </xdr:from>
    <xdr:to>
      <xdr:col>24</xdr:col>
      <xdr:colOff>114300</xdr:colOff>
      <xdr:row>36</xdr:row>
      <xdr:rowOff>32608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0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125335</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54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136272</xdr:rowOff>
    </xdr:from>
    <xdr:to>
      <xdr:col>20</xdr:col>
      <xdr:colOff>38100</xdr:colOff>
      <xdr:row>36</xdr:row>
      <xdr:rowOff>66422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3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82949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12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151308</xdr:rowOff>
    </xdr:from>
    <xdr:to>
      <xdr:col>15</xdr:col>
      <xdr:colOff>101600</xdr:colOff>
      <xdr:row>36</xdr:row>
      <xdr:rowOff>81458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5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97985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2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167058</xdr:rowOff>
    </xdr:from>
    <xdr:to>
      <xdr:col>10</xdr:col>
      <xdr:colOff>165100</xdr:colOff>
      <xdr:row>36</xdr:row>
      <xdr:rowOff>97208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16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113735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43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67202</xdr:rowOff>
    </xdr:from>
    <xdr:to>
      <xdr:col>6</xdr:col>
      <xdr:colOff>38100</xdr:colOff>
      <xdr:row>36</xdr:row>
      <xdr:rowOff>168802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3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13879</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14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143782</xdr:rowOff>
    </xdr:from>
    <xdr:to>
      <xdr:col>24</xdr:col>
      <xdr:colOff>62865</xdr:colOff>
      <xdr:row>58</xdr:row>
      <xdr:rowOff>94226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16282"/>
          <a:ext cx="1270" cy="1322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98053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4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94226</xdr:rowOff>
    </xdr:from>
    <xdr:to>
      <xdr:col>24</xdr:col>
      <xdr:colOff>152400</xdr:colOff>
      <xdr:row>58</xdr:row>
      <xdr:rowOff>94226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8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90459</xdr:rowOff>
    </xdr:from>
    <xdr:ext cx="690189"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491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143782</xdr:rowOff>
    </xdr:from>
    <xdr:to>
      <xdr:col>24</xdr:col>
      <xdr:colOff>152400</xdr:colOff>
      <xdr:row>50</xdr:row>
      <xdr:rowOff>143782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1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69450</xdr:rowOff>
    </xdr:from>
    <xdr:to>
      <xdr:col>24</xdr:col>
      <xdr:colOff>63500</xdr:colOff>
      <xdr:row>57</xdr:row>
      <xdr:rowOff>95449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42100"/>
          <a:ext cx="838200" cy="2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24317</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255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1440</xdr:rowOff>
    </xdr:from>
    <xdr:to>
      <xdr:col>24</xdr:col>
      <xdr:colOff>114300</xdr:colOff>
      <xdr:row>57</xdr:row>
      <xdr:rowOff>103040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95194</xdr:rowOff>
    </xdr:from>
    <xdr:to>
      <xdr:col>19</xdr:col>
      <xdr:colOff>177800</xdr:colOff>
      <xdr:row>57</xdr:row>
      <xdr:rowOff>95449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67844"/>
          <a:ext cx="8890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5522</xdr:rowOff>
    </xdr:from>
    <xdr:to>
      <xdr:col>20</xdr:col>
      <xdr:colOff>38100</xdr:colOff>
      <xdr:row>57</xdr:row>
      <xdr:rowOff>107122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123649</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95194</xdr:rowOff>
    </xdr:from>
    <xdr:to>
      <xdr:col>15</xdr:col>
      <xdr:colOff>50800</xdr:colOff>
      <xdr:row>57</xdr:row>
      <xdr:rowOff>138121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67844"/>
          <a:ext cx="889000" cy="4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39268</xdr:rowOff>
    </xdr:from>
    <xdr:to>
      <xdr:col>15</xdr:col>
      <xdr:colOff>101600</xdr:colOff>
      <xdr:row>57</xdr:row>
      <xdr:rowOff>140868</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157395</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132823</xdr:rowOff>
    </xdr:from>
    <xdr:to>
      <xdr:col>10</xdr:col>
      <xdr:colOff>114300</xdr:colOff>
      <xdr:row>57</xdr:row>
      <xdr:rowOff>138121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905473"/>
          <a:ext cx="889000" cy="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52315</xdr:rowOff>
    </xdr:from>
    <xdr:to>
      <xdr:col>10</xdr:col>
      <xdr:colOff>165100</xdr:colOff>
      <xdr:row>57</xdr:row>
      <xdr:rowOff>153915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170442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57808</xdr:rowOff>
    </xdr:from>
    <xdr:to>
      <xdr:col>6</xdr:col>
      <xdr:colOff>38100</xdr:colOff>
      <xdr:row>57</xdr:row>
      <xdr:rowOff>159408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3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4485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05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18650</xdr:rowOff>
    </xdr:from>
    <xdr:to>
      <xdr:col>24</xdr:col>
      <xdr:colOff>114300</xdr:colOff>
      <xdr:row>57</xdr:row>
      <xdr:rowOff>120250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168527</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6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44649</xdr:rowOff>
    </xdr:from>
    <xdr:to>
      <xdr:col>20</xdr:col>
      <xdr:colOff>38100</xdr:colOff>
      <xdr:row>57</xdr:row>
      <xdr:rowOff>146249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1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137376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910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44394</xdr:rowOff>
    </xdr:from>
    <xdr:to>
      <xdr:col>15</xdr:col>
      <xdr:colOff>101600</xdr:colOff>
      <xdr:row>57</xdr:row>
      <xdr:rowOff>145994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1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137121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0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87321</xdr:rowOff>
    </xdr:from>
    <xdr:to>
      <xdr:col>10</xdr:col>
      <xdr:colOff>165100</xdr:colOff>
      <xdr:row>58</xdr:row>
      <xdr:rowOff>17471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5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8598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95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82023</xdr:rowOff>
    </xdr:from>
    <xdr:to>
      <xdr:col>6</xdr:col>
      <xdr:colOff>38100</xdr:colOff>
      <xdr:row>58</xdr:row>
      <xdr:rowOff>12173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3300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947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91539</xdr:rowOff>
    </xdr:from>
    <xdr:to>
      <xdr:col>24</xdr:col>
      <xdr:colOff>62865</xdr:colOff>
      <xdr:row>78</xdr:row>
      <xdr:rowOff>137272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435939"/>
          <a:ext cx="1270" cy="1074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141099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14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137272</xdr:rowOff>
    </xdr:from>
    <xdr:to>
      <xdr:col>24</xdr:col>
      <xdr:colOff>152400</xdr:colOff>
      <xdr:row>78</xdr:row>
      <xdr:rowOff>137272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1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38216</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21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91539</xdr:rowOff>
    </xdr:from>
    <xdr:to>
      <xdr:col>24</xdr:col>
      <xdr:colOff>152400</xdr:colOff>
      <xdr:row>72</xdr:row>
      <xdr:rowOff>91539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4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22017</xdr:rowOff>
    </xdr:from>
    <xdr:to>
      <xdr:col>24</xdr:col>
      <xdr:colOff>63500</xdr:colOff>
      <xdr:row>77</xdr:row>
      <xdr:rowOff>49110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052217"/>
          <a:ext cx="838200" cy="19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54909</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6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76482</xdr:rowOff>
    </xdr:from>
    <xdr:to>
      <xdr:col>24</xdr:col>
      <xdr:colOff>114300</xdr:colOff>
      <xdr:row>78</xdr:row>
      <xdr:rowOff>6632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22017</xdr:rowOff>
    </xdr:from>
    <xdr:to>
      <xdr:col>19</xdr:col>
      <xdr:colOff>177800</xdr:colOff>
      <xdr:row>76</xdr:row>
      <xdr:rowOff>34351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052217"/>
          <a:ext cx="889000" cy="1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81663</xdr:rowOff>
    </xdr:from>
    <xdr:to>
      <xdr:col>20</xdr:col>
      <xdr:colOff>38100</xdr:colOff>
      <xdr:row>78</xdr:row>
      <xdr:rowOff>11813</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2940</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34351</xdr:rowOff>
    </xdr:from>
    <xdr:to>
      <xdr:col>15</xdr:col>
      <xdr:colOff>50800</xdr:colOff>
      <xdr:row>76</xdr:row>
      <xdr:rowOff>52228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064551"/>
          <a:ext cx="889000" cy="1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92749</xdr:rowOff>
    </xdr:from>
    <xdr:to>
      <xdr:col>15</xdr:col>
      <xdr:colOff>101600</xdr:colOff>
      <xdr:row>78</xdr:row>
      <xdr:rowOff>22899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14026</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52228</xdr:rowOff>
    </xdr:from>
    <xdr:to>
      <xdr:col>10</xdr:col>
      <xdr:colOff>114300</xdr:colOff>
      <xdr:row>78</xdr:row>
      <xdr:rowOff>4153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082428"/>
          <a:ext cx="889000" cy="29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110832</xdr:rowOff>
    </xdr:from>
    <xdr:to>
      <xdr:col>10</xdr:col>
      <xdr:colOff>165100</xdr:colOff>
      <xdr:row>78</xdr:row>
      <xdr:rowOff>40982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32109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146535</xdr:rowOff>
    </xdr:from>
    <xdr:to>
      <xdr:col>6</xdr:col>
      <xdr:colOff>38100</xdr:colOff>
      <xdr:row>78</xdr:row>
      <xdr:rowOff>76685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4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67812</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44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169760</xdr:rowOff>
    </xdr:from>
    <xdr:to>
      <xdr:col>24</xdr:col>
      <xdr:colOff>114300</xdr:colOff>
      <xdr:row>77</xdr:row>
      <xdr:rowOff>99910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9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21187</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5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142666</xdr:rowOff>
    </xdr:from>
    <xdr:to>
      <xdr:col>20</xdr:col>
      <xdr:colOff>38100</xdr:colOff>
      <xdr:row>76</xdr:row>
      <xdr:rowOff>72817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014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89343</xdr:rowOff>
    </xdr:from>
    <xdr:ext cx="59901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497795" y="12776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155001</xdr:rowOff>
    </xdr:from>
    <xdr:to>
      <xdr:col>15</xdr:col>
      <xdr:colOff>101600</xdr:colOff>
      <xdr:row>76</xdr:row>
      <xdr:rowOff>85151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1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101679</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78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1428</xdr:rowOff>
    </xdr:from>
    <xdr:to>
      <xdr:col>10</xdr:col>
      <xdr:colOff>165100</xdr:colOff>
      <xdr:row>76</xdr:row>
      <xdr:rowOff>103028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119556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80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124803</xdr:rowOff>
    </xdr:from>
    <xdr:to>
      <xdr:col>6</xdr:col>
      <xdr:colOff>38100</xdr:colOff>
      <xdr:row>78</xdr:row>
      <xdr:rowOff>54953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71480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10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18520</xdr:rowOff>
    </xdr:from>
    <xdr:to>
      <xdr:col>24</xdr:col>
      <xdr:colOff>62865</xdr:colOff>
      <xdr:row>97</xdr:row>
      <xdr:rowOff>108755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49020"/>
          <a:ext cx="1270" cy="129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112582</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4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108755</xdr:rowOff>
    </xdr:from>
    <xdr:to>
      <xdr:col>24</xdr:col>
      <xdr:colOff>152400</xdr:colOff>
      <xdr:row>97</xdr:row>
      <xdr:rowOff>108755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39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136647</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24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18520</xdr:rowOff>
    </xdr:from>
    <xdr:to>
      <xdr:col>24</xdr:col>
      <xdr:colOff>152400</xdr:colOff>
      <xdr:row>90</xdr:row>
      <xdr:rowOff>18520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4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50676</xdr:rowOff>
    </xdr:from>
    <xdr:to>
      <xdr:col>24</xdr:col>
      <xdr:colOff>63500</xdr:colOff>
      <xdr:row>95</xdr:row>
      <xdr:rowOff>101493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338426"/>
          <a:ext cx="838200" cy="5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1295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1175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149868</xdr:rowOff>
    </xdr:from>
    <xdr:to>
      <xdr:col>24</xdr:col>
      <xdr:colOff>114300</xdr:colOff>
      <xdr:row>95</xdr:row>
      <xdr:rowOff>80018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42751</xdr:rowOff>
    </xdr:from>
    <xdr:to>
      <xdr:col>19</xdr:col>
      <xdr:colOff>177800</xdr:colOff>
      <xdr:row>95</xdr:row>
      <xdr:rowOff>101493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330501"/>
          <a:ext cx="889000" cy="5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25433</xdr:rowOff>
    </xdr:from>
    <xdr:to>
      <xdr:col>20</xdr:col>
      <xdr:colOff>38100</xdr:colOff>
      <xdr:row>95</xdr:row>
      <xdr:rowOff>127033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143560</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42751</xdr:rowOff>
    </xdr:from>
    <xdr:to>
      <xdr:col>15</xdr:col>
      <xdr:colOff>50800</xdr:colOff>
      <xdr:row>96</xdr:row>
      <xdr:rowOff>32471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330501"/>
          <a:ext cx="889000" cy="16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133783</xdr:rowOff>
    </xdr:from>
    <xdr:to>
      <xdr:col>15</xdr:col>
      <xdr:colOff>101600</xdr:colOff>
      <xdr:row>95</xdr:row>
      <xdr:rowOff>63933</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80460</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170363</xdr:rowOff>
    </xdr:from>
    <xdr:to>
      <xdr:col>10</xdr:col>
      <xdr:colOff>114300</xdr:colOff>
      <xdr:row>96</xdr:row>
      <xdr:rowOff>32471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1130300" y="16458113"/>
          <a:ext cx="889000" cy="3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133705</xdr:rowOff>
    </xdr:from>
    <xdr:to>
      <xdr:col>10</xdr:col>
      <xdr:colOff>165100</xdr:colOff>
      <xdr:row>96</xdr:row>
      <xdr:rowOff>63855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80382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160643</xdr:rowOff>
    </xdr:from>
    <xdr:to>
      <xdr:col>6</xdr:col>
      <xdr:colOff>38100</xdr:colOff>
      <xdr:row>96</xdr:row>
      <xdr:rowOff>90793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81920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4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171326</xdr:rowOff>
    </xdr:from>
    <xdr:to>
      <xdr:col>24</xdr:col>
      <xdr:colOff>114300</xdr:colOff>
      <xdr:row>95</xdr:row>
      <xdr:rowOff>101476</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28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149753</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26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50693</xdr:rowOff>
    </xdr:from>
    <xdr:to>
      <xdr:col>20</xdr:col>
      <xdr:colOff>38100</xdr:colOff>
      <xdr:row>95</xdr:row>
      <xdr:rowOff>152293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33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143420</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43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163401</xdr:rowOff>
    </xdr:from>
    <xdr:to>
      <xdr:col>15</xdr:col>
      <xdr:colOff>101600</xdr:colOff>
      <xdr:row>95</xdr:row>
      <xdr:rowOff>93551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7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84678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37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153121</xdr:rowOff>
    </xdr:from>
    <xdr:to>
      <xdr:col>10</xdr:col>
      <xdr:colOff>165100</xdr:colOff>
      <xdr:row>96</xdr:row>
      <xdr:rowOff>83271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4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74398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53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119563</xdr:rowOff>
    </xdr:from>
    <xdr:to>
      <xdr:col>6</xdr:col>
      <xdr:colOff>38100</xdr:colOff>
      <xdr:row>96</xdr:row>
      <xdr:rowOff>49713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0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66240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18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147465</xdr:rowOff>
    </xdr:from>
    <xdr:to>
      <xdr:col>54</xdr:col>
      <xdr:colOff>189865</xdr:colOff>
      <xdr:row>38</xdr:row>
      <xdr:rowOff>31353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462415"/>
          <a:ext cx="1270" cy="1084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35180</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55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31353</xdr:rowOff>
    </xdr:from>
    <xdr:to>
      <xdr:col>55</xdr:col>
      <xdr:colOff>88900</xdr:colOff>
      <xdr:row>38</xdr:row>
      <xdr:rowOff>31353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54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94142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523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147465</xdr:rowOff>
    </xdr:from>
    <xdr:to>
      <xdr:col>55</xdr:col>
      <xdr:colOff>88900</xdr:colOff>
      <xdr:row>31</xdr:row>
      <xdr:rowOff>147465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46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77751</xdr:rowOff>
    </xdr:from>
    <xdr:to>
      <xdr:col>55</xdr:col>
      <xdr:colOff>0</xdr:colOff>
      <xdr:row>37</xdr:row>
      <xdr:rowOff>97847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639300" y="6421401"/>
          <a:ext cx="838200" cy="2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870</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60016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149443</xdr:rowOff>
    </xdr:from>
    <xdr:to>
      <xdr:col>55</xdr:col>
      <xdr:colOff>50800</xdr:colOff>
      <xdr:row>36</xdr:row>
      <xdr:rowOff>79593</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615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77751</xdr:rowOff>
    </xdr:from>
    <xdr:to>
      <xdr:col>50</xdr:col>
      <xdr:colOff>114300</xdr:colOff>
      <xdr:row>37</xdr:row>
      <xdr:rowOff>108325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6421401"/>
          <a:ext cx="889000" cy="3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14757</xdr:rowOff>
    </xdr:from>
    <xdr:to>
      <xdr:col>50</xdr:col>
      <xdr:colOff>165100</xdr:colOff>
      <xdr:row>36</xdr:row>
      <xdr:rowOff>116357</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6186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132884</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5962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21318</xdr:rowOff>
    </xdr:from>
    <xdr:to>
      <xdr:col>45</xdr:col>
      <xdr:colOff>177800</xdr:colOff>
      <xdr:row>37</xdr:row>
      <xdr:rowOff>108325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6193518"/>
          <a:ext cx="889000" cy="25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55259</xdr:rowOff>
    </xdr:from>
    <xdr:to>
      <xdr:col>46</xdr:col>
      <xdr:colOff>38100</xdr:colOff>
      <xdr:row>36</xdr:row>
      <xdr:rowOff>156859</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622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1936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600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21318</xdr:rowOff>
    </xdr:from>
    <xdr:to>
      <xdr:col>41</xdr:col>
      <xdr:colOff>50800</xdr:colOff>
      <xdr:row>37</xdr:row>
      <xdr:rowOff>144360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6193518"/>
          <a:ext cx="889000" cy="29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37204</xdr:rowOff>
    </xdr:from>
    <xdr:to>
      <xdr:col>41</xdr:col>
      <xdr:colOff>101600</xdr:colOff>
      <xdr:row>35</xdr:row>
      <xdr:rowOff>138804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155331</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581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129282</xdr:rowOff>
    </xdr:from>
    <xdr:to>
      <xdr:col>36</xdr:col>
      <xdr:colOff>165100</xdr:colOff>
      <xdr:row>37</xdr:row>
      <xdr:rowOff>59432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75959</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07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47047</xdr:rowOff>
    </xdr:from>
    <xdr:to>
      <xdr:col>55</xdr:col>
      <xdr:colOff>50800</xdr:colOff>
      <xdr:row>37</xdr:row>
      <xdr:rowOff>148647</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39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133424</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305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26951</xdr:rowOff>
    </xdr:from>
    <xdr:to>
      <xdr:col>50</xdr:col>
      <xdr:colOff>165100</xdr:colOff>
      <xdr:row>37</xdr:row>
      <xdr:rowOff>128551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37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119678</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6463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57525</xdr:rowOff>
    </xdr:from>
    <xdr:to>
      <xdr:col>46</xdr:col>
      <xdr:colOff>38100</xdr:colOff>
      <xdr:row>37</xdr:row>
      <xdr:rowOff>159125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40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150251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649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141968</xdr:rowOff>
    </xdr:from>
    <xdr:to>
      <xdr:col>41</xdr:col>
      <xdr:colOff>101600</xdr:colOff>
      <xdr:row>36</xdr:row>
      <xdr:rowOff>72118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614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63245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623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93560</xdr:rowOff>
    </xdr:from>
    <xdr:to>
      <xdr:col>36</xdr:col>
      <xdr:colOff>165100</xdr:colOff>
      <xdr:row>38</xdr:row>
      <xdr:rowOff>23710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4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14836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6529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75465</xdr:rowOff>
    </xdr:from>
    <xdr:to>
      <xdr:col>54</xdr:col>
      <xdr:colOff>189865</xdr:colOff>
      <xdr:row>59</xdr:row>
      <xdr:rowOff>39693</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647965"/>
          <a:ext cx="1270" cy="1507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43520</xdr:rowOff>
    </xdr:from>
    <xdr:ext cx="469744"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15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39693</xdr:rowOff>
    </xdr:from>
    <xdr:to>
      <xdr:col>55</xdr:col>
      <xdr:colOff>88900</xdr:colOff>
      <xdr:row>59</xdr:row>
      <xdr:rowOff>39693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15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22142</xdr:rowOff>
    </xdr:from>
    <xdr:ext cx="690189"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4231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1,984,298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75465</xdr:rowOff>
    </xdr:from>
    <xdr:to>
      <xdr:col>55</xdr:col>
      <xdr:colOff>88900</xdr:colOff>
      <xdr:row>50</xdr:row>
      <xdr:rowOff>75465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647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51085</xdr:rowOff>
    </xdr:from>
    <xdr:to>
      <xdr:col>55</xdr:col>
      <xdr:colOff>0</xdr:colOff>
      <xdr:row>58</xdr:row>
      <xdr:rowOff>91722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639300" y="9995185"/>
          <a:ext cx="838200" cy="4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134377</xdr:rowOff>
    </xdr:from>
    <xdr:ext cx="599010"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7355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111500</xdr:rowOff>
    </xdr:from>
    <xdr:to>
      <xdr:col>55</xdr:col>
      <xdr:colOff>50800</xdr:colOff>
      <xdr:row>58</xdr:row>
      <xdr:rowOff>41650</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27821</xdr:rowOff>
    </xdr:from>
    <xdr:to>
      <xdr:col>50</xdr:col>
      <xdr:colOff>114300</xdr:colOff>
      <xdr:row>58</xdr:row>
      <xdr:rowOff>91722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8750300" y="9971921"/>
          <a:ext cx="889000" cy="6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121471</xdr:rowOff>
    </xdr:from>
    <xdr:to>
      <xdr:col>50</xdr:col>
      <xdr:colOff>165100</xdr:colOff>
      <xdr:row>58</xdr:row>
      <xdr:rowOff>51621</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68148</xdr:rowOff>
    </xdr:from>
    <xdr:ext cx="599010"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39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27821</xdr:rowOff>
    </xdr:from>
    <xdr:to>
      <xdr:col>45</xdr:col>
      <xdr:colOff>177800</xdr:colOff>
      <xdr:row>58</xdr:row>
      <xdr:rowOff>82569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61300" y="9971921"/>
          <a:ext cx="889000" cy="5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125120</xdr:rowOff>
    </xdr:from>
    <xdr:to>
      <xdr:col>46</xdr:col>
      <xdr:colOff>38100</xdr:colOff>
      <xdr:row>58</xdr:row>
      <xdr:rowOff>55270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71797</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56938</xdr:rowOff>
    </xdr:from>
    <xdr:to>
      <xdr:col>41</xdr:col>
      <xdr:colOff>50800</xdr:colOff>
      <xdr:row>58</xdr:row>
      <xdr:rowOff>82569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6972300" y="10001038"/>
          <a:ext cx="889000" cy="2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107162</xdr:rowOff>
    </xdr:from>
    <xdr:to>
      <xdr:col>41</xdr:col>
      <xdr:colOff>101600</xdr:colOff>
      <xdr:row>58</xdr:row>
      <xdr:rowOff>37312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53839</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132049</xdr:rowOff>
    </xdr:from>
    <xdr:to>
      <xdr:col>36</xdr:col>
      <xdr:colOff>165100</xdr:colOff>
      <xdr:row>58</xdr:row>
      <xdr:rowOff>62199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90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78726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2795" y="967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285</xdr:rowOff>
    </xdr:from>
    <xdr:to>
      <xdr:col>55</xdr:col>
      <xdr:colOff>50800</xdr:colOff>
      <xdr:row>58</xdr:row>
      <xdr:rowOff>101885</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9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150162</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92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40922</xdr:rowOff>
    </xdr:from>
    <xdr:to>
      <xdr:col>50</xdr:col>
      <xdr:colOff>165100</xdr:colOff>
      <xdr:row>58</xdr:row>
      <xdr:rowOff>142522</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998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133649</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10077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148471</xdr:rowOff>
    </xdr:from>
    <xdr:to>
      <xdr:col>46</xdr:col>
      <xdr:colOff>38100</xdr:colOff>
      <xdr:row>58</xdr:row>
      <xdr:rowOff>78621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92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69748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1001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31769</xdr:rowOff>
    </xdr:from>
    <xdr:to>
      <xdr:col>41</xdr:col>
      <xdr:colOff>101600</xdr:colOff>
      <xdr:row>58</xdr:row>
      <xdr:rowOff>133369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97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124496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61795" y="1006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6138</xdr:rowOff>
    </xdr:from>
    <xdr:to>
      <xdr:col>36</xdr:col>
      <xdr:colOff>165100</xdr:colOff>
      <xdr:row>58</xdr:row>
      <xdr:rowOff>107738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95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98865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10042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57513</xdr:rowOff>
    </xdr:from>
    <xdr:to>
      <xdr:col>54</xdr:col>
      <xdr:colOff>189865</xdr:colOff>
      <xdr:row>79</xdr:row>
      <xdr:rowOff>98879</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30463"/>
          <a:ext cx="127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4190</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056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57513</xdr:rowOff>
    </xdr:from>
    <xdr:to>
      <xdr:col>55</xdr:col>
      <xdr:colOff>88900</xdr:colOff>
      <xdr:row>71</xdr:row>
      <xdr:rowOff>57513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30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86435</xdr:rowOff>
    </xdr:from>
    <xdr:to>
      <xdr:col>55</xdr:col>
      <xdr:colOff>0</xdr:colOff>
      <xdr:row>79</xdr:row>
      <xdr:rowOff>96810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630985"/>
          <a:ext cx="838200" cy="1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166082</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677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143205</xdr:rowOff>
    </xdr:from>
    <xdr:to>
      <xdr:col>55</xdr:col>
      <xdr:colOff>50800</xdr:colOff>
      <xdr:row>79</xdr:row>
      <xdr:rowOff>73355</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5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86435</xdr:rowOff>
    </xdr:from>
    <xdr:to>
      <xdr:col>50</xdr:col>
      <xdr:colOff>114300</xdr:colOff>
      <xdr:row>79</xdr:row>
      <xdr:rowOff>92543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630985"/>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134472</xdr:rowOff>
    </xdr:from>
    <xdr:to>
      <xdr:col>50</xdr:col>
      <xdr:colOff>165100</xdr:colOff>
      <xdr:row>79</xdr:row>
      <xdr:rowOff>64622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50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81149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8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69379</xdr:rowOff>
    </xdr:from>
    <xdr:to>
      <xdr:col>45</xdr:col>
      <xdr:colOff>177800</xdr:colOff>
      <xdr:row>79</xdr:row>
      <xdr:rowOff>92543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613929"/>
          <a:ext cx="889000" cy="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146106</xdr:rowOff>
    </xdr:from>
    <xdr:to>
      <xdr:col>46</xdr:col>
      <xdr:colOff>38100</xdr:colOff>
      <xdr:row>79</xdr:row>
      <xdr:rowOff>76256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51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92783</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9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38771</xdr:rowOff>
    </xdr:from>
    <xdr:to>
      <xdr:col>41</xdr:col>
      <xdr:colOff>50800</xdr:colOff>
      <xdr:row>79</xdr:row>
      <xdr:rowOff>69379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583321"/>
          <a:ext cx="889000" cy="3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132890</xdr:rowOff>
    </xdr:from>
    <xdr:to>
      <xdr:col>41</xdr:col>
      <xdr:colOff>101600</xdr:colOff>
      <xdr:row>79</xdr:row>
      <xdr:rowOff>63040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50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79567</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8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135306</xdr:rowOff>
    </xdr:from>
    <xdr:to>
      <xdr:col>36</xdr:col>
      <xdr:colOff>165100</xdr:colOff>
      <xdr:row>79</xdr:row>
      <xdr:rowOff>65456</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508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81983</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8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46010</xdr:rowOff>
    </xdr:from>
    <xdr:to>
      <xdr:col>55</xdr:col>
      <xdr:colOff>50800</xdr:colOff>
      <xdr:row>79</xdr:row>
      <xdr:rowOff>147610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9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132387</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50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35635</xdr:rowOff>
    </xdr:from>
    <xdr:to>
      <xdr:col>50</xdr:col>
      <xdr:colOff>165100</xdr:colOff>
      <xdr:row>79</xdr:row>
      <xdr:rowOff>137235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8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128362</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67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41743</xdr:rowOff>
    </xdr:from>
    <xdr:to>
      <xdr:col>46</xdr:col>
      <xdr:colOff>38100</xdr:colOff>
      <xdr:row>79</xdr:row>
      <xdr:rowOff>143343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8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134470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67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18579</xdr:rowOff>
    </xdr:from>
    <xdr:to>
      <xdr:col>41</xdr:col>
      <xdr:colOff>101600</xdr:colOff>
      <xdr:row>79</xdr:row>
      <xdr:rowOff>120179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56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111306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65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159421</xdr:rowOff>
    </xdr:from>
    <xdr:to>
      <xdr:col>36</xdr:col>
      <xdr:colOff>165100</xdr:colOff>
      <xdr:row>79</xdr:row>
      <xdr:rowOff>89571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53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80698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62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143419</xdr:rowOff>
    </xdr:from>
    <xdr:to>
      <xdr:col>54</xdr:col>
      <xdr:colOff>189865</xdr:colOff>
      <xdr:row>99</xdr:row>
      <xdr:rowOff>98879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573919"/>
          <a:ext cx="1270" cy="1498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102706</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98879</xdr:rowOff>
    </xdr:from>
    <xdr:to>
      <xdr:col>55</xdr:col>
      <xdr:colOff>88900</xdr:colOff>
      <xdr:row>99</xdr:row>
      <xdr:rowOff>98879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90096</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3491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143419</xdr:rowOff>
    </xdr:from>
    <xdr:to>
      <xdr:col>55</xdr:col>
      <xdr:colOff>88900</xdr:colOff>
      <xdr:row>90</xdr:row>
      <xdr:rowOff>143419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573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75682</xdr:rowOff>
    </xdr:from>
    <xdr:to>
      <xdr:col>55</xdr:col>
      <xdr:colOff>0</xdr:colOff>
      <xdr:row>98</xdr:row>
      <xdr:rowOff>129170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77782"/>
          <a:ext cx="838200" cy="5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44132</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747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21255</xdr:rowOff>
    </xdr:from>
    <xdr:to>
      <xdr:col>55</xdr:col>
      <xdr:colOff>50800</xdr:colOff>
      <xdr:row>98</xdr:row>
      <xdr:rowOff>122855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8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59482</xdr:rowOff>
    </xdr:from>
    <xdr:to>
      <xdr:col>50</xdr:col>
      <xdr:colOff>114300</xdr:colOff>
      <xdr:row>98</xdr:row>
      <xdr:rowOff>129170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61582"/>
          <a:ext cx="889000" cy="6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44664</xdr:rowOff>
    </xdr:from>
    <xdr:to>
      <xdr:col>50</xdr:col>
      <xdr:colOff>165100</xdr:colOff>
      <xdr:row>98</xdr:row>
      <xdr:rowOff>146264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84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162791</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621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59482</xdr:rowOff>
    </xdr:from>
    <xdr:to>
      <xdr:col>45</xdr:col>
      <xdr:colOff>177800</xdr:colOff>
      <xdr:row>98</xdr:row>
      <xdr:rowOff>154899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61582"/>
          <a:ext cx="889000" cy="9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57206</xdr:rowOff>
    </xdr:from>
    <xdr:to>
      <xdr:col>46</xdr:col>
      <xdr:colOff>38100</xdr:colOff>
      <xdr:row>98</xdr:row>
      <xdr:rowOff>158806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859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149933</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95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148802</xdr:rowOff>
    </xdr:from>
    <xdr:to>
      <xdr:col>41</xdr:col>
      <xdr:colOff>50800</xdr:colOff>
      <xdr:row>98</xdr:row>
      <xdr:rowOff>154899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950902"/>
          <a:ext cx="8890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23687</xdr:rowOff>
    </xdr:from>
    <xdr:to>
      <xdr:col>41</xdr:col>
      <xdr:colOff>101600</xdr:colOff>
      <xdr:row>98</xdr:row>
      <xdr:rowOff>125287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825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141814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601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64539</xdr:rowOff>
    </xdr:from>
    <xdr:to>
      <xdr:col>36</xdr:col>
      <xdr:colOff>165100</xdr:colOff>
      <xdr:row>98</xdr:row>
      <xdr:rowOff>166139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86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11216</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641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24882</xdr:rowOff>
    </xdr:from>
    <xdr:to>
      <xdr:col>55</xdr:col>
      <xdr:colOff>50800</xdr:colOff>
      <xdr:row>98</xdr:row>
      <xdr:rowOff>126482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2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3309</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05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78370</xdr:rowOff>
    </xdr:from>
    <xdr:to>
      <xdr:col>50</xdr:col>
      <xdr:colOff>165100</xdr:colOff>
      <xdr:row>99</xdr:row>
      <xdr:rowOff>8520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8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171097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973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8682</xdr:rowOff>
    </xdr:from>
    <xdr:to>
      <xdr:col>46</xdr:col>
      <xdr:colOff>38100</xdr:colOff>
      <xdr:row>98</xdr:row>
      <xdr:rowOff>110282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1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126809</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586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104099</xdr:rowOff>
    </xdr:from>
    <xdr:to>
      <xdr:col>41</xdr:col>
      <xdr:colOff>101600</xdr:colOff>
      <xdr:row>99</xdr:row>
      <xdr:rowOff>34249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0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99</xdr:row>
      <xdr:rowOff>25376</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99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98002</xdr:rowOff>
    </xdr:from>
    <xdr:to>
      <xdr:col>36</xdr:col>
      <xdr:colOff>165100</xdr:colOff>
      <xdr:row>99</xdr:row>
      <xdr:rowOff>28152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0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99</xdr:row>
      <xdr:rowOff>19279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99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154162</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97662"/>
          <a:ext cx="1269" cy="1433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66526</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30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100839</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728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154162</xdr:rowOff>
    </xdr:from>
    <xdr:to>
      <xdr:col>86</xdr:col>
      <xdr:colOff>25400</xdr:colOff>
      <xdr:row>30</xdr:row>
      <xdr:rowOff>154162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9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31304</xdr:rowOff>
    </xdr:from>
    <xdr:to>
      <xdr:col>85</xdr:col>
      <xdr:colOff>127000</xdr:colOff>
      <xdr:row>39</xdr:row>
      <xdr:rowOff>34993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17854"/>
          <a:ext cx="838200" cy="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155425</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99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132548</xdr:rowOff>
    </xdr:from>
    <xdr:to>
      <xdr:col>85</xdr:col>
      <xdr:colOff>177800</xdr:colOff>
      <xdr:row>39</xdr:row>
      <xdr:rowOff>62698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15863</xdr:rowOff>
    </xdr:from>
    <xdr:to>
      <xdr:col>81</xdr:col>
      <xdr:colOff>50800</xdr:colOff>
      <xdr:row>39</xdr:row>
      <xdr:rowOff>34993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02413"/>
          <a:ext cx="889000" cy="1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131738</xdr:rowOff>
    </xdr:from>
    <xdr:to>
      <xdr:col>81</xdr:col>
      <xdr:colOff>101600</xdr:colOff>
      <xdr:row>39</xdr:row>
      <xdr:rowOff>61888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78415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159916</xdr:rowOff>
    </xdr:from>
    <xdr:to>
      <xdr:col>76</xdr:col>
      <xdr:colOff>114300</xdr:colOff>
      <xdr:row>39</xdr:row>
      <xdr:rowOff>15863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75016"/>
          <a:ext cx="889000" cy="2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133103</xdr:rowOff>
    </xdr:from>
    <xdr:to>
      <xdr:col>76</xdr:col>
      <xdr:colOff>165100</xdr:colOff>
      <xdr:row>39</xdr:row>
      <xdr:rowOff>63253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79779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29904</xdr:rowOff>
    </xdr:from>
    <xdr:to>
      <xdr:col>71</xdr:col>
      <xdr:colOff>177800</xdr:colOff>
      <xdr:row>38</xdr:row>
      <xdr:rowOff>159916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545004"/>
          <a:ext cx="889000" cy="13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135147</xdr:rowOff>
    </xdr:from>
    <xdr:to>
      <xdr:col>72</xdr:col>
      <xdr:colOff>38100</xdr:colOff>
      <xdr:row>39</xdr:row>
      <xdr:rowOff>65297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56424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135829</xdr:rowOff>
    </xdr:from>
    <xdr:to>
      <xdr:col>67</xdr:col>
      <xdr:colOff>101600</xdr:colOff>
      <xdr:row>39</xdr:row>
      <xdr:rowOff>65979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57106</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151954</xdr:rowOff>
    </xdr:from>
    <xdr:to>
      <xdr:col>85</xdr:col>
      <xdr:colOff>177800</xdr:colOff>
      <xdr:row>39</xdr:row>
      <xdr:rowOff>82104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6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110975</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2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155643</xdr:rowOff>
    </xdr:from>
    <xdr:to>
      <xdr:col>81</xdr:col>
      <xdr:colOff>101600</xdr:colOff>
      <xdr:row>39</xdr:row>
      <xdr:rowOff>85793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76920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7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136513</xdr:rowOff>
    </xdr:from>
    <xdr:to>
      <xdr:col>76</xdr:col>
      <xdr:colOff>165100</xdr:colOff>
      <xdr:row>39</xdr:row>
      <xdr:rowOff>66663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5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57790</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74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109116</xdr:rowOff>
    </xdr:from>
    <xdr:to>
      <xdr:col>72</xdr:col>
      <xdr:colOff>38100</xdr:colOff>
      <xdr:row>39</xdr:row>
      <xdr:rowOff>39266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2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55793</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9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150554</xdr:rowOff>
    </xdr:from>
    <xdr:to>
      <xdr:col>67</xdr:col>
      <xdr:colOff>101600</xdr:colOff>
      <xdr:row>38</xdr:row>
      <xdr:rowOff>80704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36</xdr:row>
      <xdr:rowOff>97231</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6269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35577</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168927</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130827</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92727</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115697</xdr:rowOff>
    </xdr:from>
    <xdr:to>
      <xdr:col>85</xdr:col>
      <xdr:colOff>126364</xdr:colOff>
      <xdr:row>59</xdr:row>
      <xdr:rowOff>44450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flipV="1">
          <a:off x="16317595" y="8688197"/>
          <a:ext cx="1269" cy="147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81932</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10197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62374</xdr:rowOff>
    </xdr:from>
    <xdr:ext cx="469744"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84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115697</xdr:rowOff>
    </xdr:from>
    <xdr:to>
      <xdr:col>86</xdr:col>
      <xdr:colOff>25400</xdr:colOff>
      <xdr:row>50</xdr:row>
      <xdr:rowOff>115697</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8688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170832</xdr:rowOff>
    </xdr:from>
    <xdr:ext cx="313932"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9434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147955</xdr:rowOff>
    </xdr:from>
    <xdr:to>
      <xdr:col>85</xdr:col>
      <xdr:colOff>177800</xdr:colOff>
      <xdr:row>59</xdr:row>
      <xdr:rowOff>78105</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1009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150241</xdr:rowOff>
    </xdr:from>
    <xdr:to>
      <xdr:col>81</xdr:col>
      <xdr:colOff>101600</xdr:colOff>
      <xdr:row>59</xdr:row>
      <xdr:rowOff>80391</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1009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96918</xdr:rowOff>
    </xdr:from>
    <xdr:ext cx="313932"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24333" y="98695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126382</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10070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111777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23823</xdr:rowOff>
    </xdr:from>
    <xdr:to>
      <xdr:col>85</xdr:col>
      <xdr:colOff>126364</xdr:colOff>
      <xdr:row>78</xdr:row>
      <xdr:rowOff>151482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196773"/>
          <a:ext cx="1269" cy="13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155309</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2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151482</xdr:rowOff>
    </xdr:from>
    <xdr:to>
      <xdr:col>86</xdr:col>
      <xdr:colOff>25400</xdr:colOff>
      <xdr:row>78</xdr:row>
      <xdr:rowOff>151482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524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141950</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972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23823</xdr:rowOff>
    </xdr:from>
    <xdr:to>
      <xdr:col>86</xdr:col>
      <xdr:colOff>25400</xdr:colOff>
      <xdr:row>71</xdr:row>
      <xdr:rowOff>23823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19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9514</xdr:rowOff>
    </xdr:from>
    <xdr:to>
      <xdr:col>85</xdr:col>
      <xdr:colOff>127000</xdr:colOff>
      <xdr:row>77</xdr:row>
      <xdr:rowOff>26363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211164"/>
          <a:ext cx="838200" cy="1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157456</xdr:rowOff>
    </xdr:from>
    <xdr:ext cx="599010"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3187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7579</xdr:rowOff>
    </xdr:from>
    <xdr:to>
      <xdr:col>85</xdr:col>
      <xdr:colOff>177800</xdr:colOff>
      <xdr:row>77</xdr:row>
      <xdr:rowOff>109179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26363</xdr:rowOff>
    </xdr:from>
    <xdr:to>
      <xdr:col>81</xdr:col>
      <xdr:colOff>50800</xdr:colOff>
      <xdr:row>77</xdr:row>
      <xdr:rowOff>64444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228013"/>
          <a:ext cx="889000" cy="3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10638</xdr:rowOff>
    </xdr:from>
    <xdr:to>
      <xdr:col>81</xdr:col>
      <xdr:colOff>101600</xdr:colOff>
      <xdr:row>77</xdr:row>
      <xdr:rowOff>112238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103365</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181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64444</xdr:rowOff>
    </xdr:from>
    <xdr:to>
      <xdr:col>76</xdr:col>
      <xdr:colOff>114300</xdr:colOff>
      <xdr:row>77</xdr:row>
      <xdr:rowOff>97462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66094"/>
          <a:ext cx="889000" cy="3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36632</xdr:rowOff>
    </xdr:from>
    <xdr:to>
      <xdr:col>76</xdr:col>
      <xdr:colOff>165100</xdr:colOff>
      <xdr:row>77</xdr:row>
      <xdr:rowOff>138232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129359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292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97462</xdr:rowOff>
    </xdr:from>
    <xdr:to>
      <xdr:col>71</xdr:col>
      <xdr:colOff>177800</xdr:colOff>
      <xdr:row>77</xdr:row>
      <xdr:rowOff>122901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99112"/>
          <a:ext cx="889000" cy="2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50507</xdr:rowOff>
    </xdr:from>
    <xdr:to>
      <xdr:col>72</xdr:col>
      <xdr:colOff>38100</xdr:colOff>
      <xdr:row>77</xdr:row>
      <xdr:rowOff>152107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143234</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58962</xdr:rowOff>
    </xdr:from>
    <xdr:to>
      <xdr:col>67</xdr:col>
      <xdr:colOff>101600</xdr:colOff>
      <xdr:row>77</xdr:row>
      <xdr:rowOff>160562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2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5639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303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130164</xdr:rowOff>
    </xdr:from>
    <xdr:to>
      <xdr:col>85</xdr:col>
      <xdr:colOff>177800</xdr:colOff>
      <xdr:row>77</xdr:row>
      <xdr:rowOff>60314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153041</xdr:rowOff>
    </xdr:from>
    <xdr:ext cx="599010"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1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147013</xdr:rowOff>
    </xdr:from>
    <xdr:to>
      <xdr:col>81</xdr:col>
      <xdr:colOff>101600</xdr:colOff>
      <xdr:row>77</xdr:row>
      <xdr:rowOff>77163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7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93689</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181795" y="12952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13644</xdr:rowOff>
    </xdr:from>
    <xdr:to>
      <xdr:col>76</xdr:col>
      <xdr:colOff>165100</xdr:colOff>
      <xdr:row>77</xdr:row>
      <xdr:rowOff>115244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1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131771</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292795" y="12990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46662</xdr:rowOff>
    </xdr:from>
    <xdr:to>
      <xdr:col>72</xdr:col>
      <xdr:colOff>38100</xdr:colOff>
      <xdr:row>77</xdr:row>
      <xdr:rowOff>148262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4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164789</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03795" y="1302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72101</xdr:rowOff>
    </xdr:from>
    <xdr:to>
      <xdr:col>67</xdr:col>
      <xdr:colOff>101600</xdr:colOff>
      <xdr:row>78</xdr:row>
      <xdr:rowOff>2251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7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164828</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14795" y="1336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94707</xdr:rowOff>
    </xdr:from>
    <xdr:to>
      <xdr:col>85</xdr:col>
      <xdr:colOff>126364</xdr:colOff>
      <xdr:row>99</xdr:row>
      <xdr:rowOff>35886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25207"/>
          <a:ext cx="1269" cy="148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39713</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35886</xdr:rowOff>
    </xdr:from>
    <xdr:to>
      <xdr:col>86</xdr:col>
      <xdr:colOff>25400</xdr:colOff>
      <xdr:row>99</xdr:row>
      <xdr:rowOff>35886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0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41384</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004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94707</xdr:rowOff>
    </xdr:from>
    <xdr:to>
      <xdr:col>86</xdr:col>
      <xdr:colOff>25400</xdr:colOff>
      <xdr:row>90</xdr:row>
      <xdr:rowOff>94707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2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67810</xdr:rowOff>
    </xdr:from>
    <xdr:to>
      <xdr:col>85</xdr:col>
      <xdr:colOff>127000</xdr:colOff>
      <xdr:row>98</xdr:row>
      <xdr:rowOff>148850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69910"/>
          <a:ext cx="838200" cy="8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45967</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766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23090</xdr:rowOff>
    </xdr:from>
    <xdr:to>
      <xdr:col>85</xdr:col>
      <xdr:colOff>177800</xdr:colOff>
      <xdr:row>98</xdr:row>
      <xdr:rowOff>124690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8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15997</xdr:rowOff>
    </xdr:from>
    <xdr:to>
      <xdr:col>81</xdr:col>
      <xdr:colOff>50800</xdr:colOff>
      <xdr:row>98</xdr:row>
      <xdr:rowOff>67810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18097"/>
          <a:ext cx="889000" cy="5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14570</xdr:rowOff>
    </xdr:from>
    <xdr:to>
      <xdr:col>81</xdr:col>
      <xdr:colOff>101600</xdr:colOff>
      <xdr:row>98</xdr:row>
      <xdr:rowOff>116170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81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132697</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9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15997</xdr:rowOff>
    </xdr:from>
    <xdr:to>
      <xdr:col>76</xdr:col>
      <xdr:colOff>114300</xdr:colOff>
      <xdr:row>98</xdr:row>
      <xdr:rowOff>139311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18097"/>
          <a:ext cx="889000" cy="12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167599</xdr:rowOff>
    </xdr:from>
    <xdr:to>
      <xdr:col>76</xdr:col>
      <xdr:colOff>165100</xdr:colOff>
      <xdr:row>98</xdr:row>
      <xdr:rowOff>97749</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88876</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9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92194</xdr:rowOff>
    </xdr:from>
    <xdr:to>
      <xdr:col>71</xdr:col>
      <xdr:colOff>177800</xdr:colOff>
      <xdr:row>98</xdr:row>
      <xdr:rowOff>139311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894294"/>
          <a:ext cx="889000"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62912</xdr:rowOff>
    </xdr:from>
    <xdr:to>
      <xdr:col>72</xdr:col>
      <xdr:colOff>38100</xdr:colOff>
      <xdr:row>98</xdr:row>
      <xdr:rowOff>164512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8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9589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64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79389</xdr:rowOff>
    </xdr:from>
    <xdr:to>
      <xdr:col>67</xdr:col>
      <xdr:colOff>101600</xdr:colOff>
      <xdr:row>99</xdr:row>
      <xdr:rowOff>9539</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8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666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7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98050</xdr:rowOff>
    </xdr:from>
    <xdr:to>
      <xdr:col>85</xdr:col>
      <xdr:colOff>177800</xdr:colOff>
      <xdr:row>99</xdr:row>
      <xdr:rowOff>28200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90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12977</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81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17010</xdr:rowOff>
    </xdr:from>
    <xdr:to>
      <xdr:col>81</xdr:col>
      <xdr:colOff>101600</xdr:colOff>
      <xdr:row>98</xdr:row>
      <xdr:rowOff>118610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1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109737</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911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136647</xdr:rowOff>
    </xdr:from>
    <xdr:to>
      <xdr:col>76</xdr:col>
      <xdr:colOff>165100</xdr:colOff>
      <xdr:row>98</xdr:row>
      <xdr:rowOff>66797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6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83324</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4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88511</xdr:rowOff>
    </xdr:from>
    <xdr:to>
      <xdr:col>72</xdr:col>
      <xdr:colOff>38100</xdr:colOff>
      <xdr:row>99</xdr:row>
      <xdr:rowOff>18661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9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9788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8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41394</xdr:rowOff>
    </xdr:from>
    <xdr:to>
      <xdr:col>67</xdr:col>
      <xdr:colOff>101600</xdr:colOff>
      <xdr:row>98</xdr:row>
      <xdr:rowOff>142994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159521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61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145339</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60289"/>
          <a:ext cx="1269" cy="1270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92016</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23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145339</xdr:rowOff>
    </xdr:from>
    <xdr:to>
      <xdr:col>116</xdr:col>
      <xdr:colOff>152400</xdr:colOff>
      <xdr:row>31</xdr:row>
      <xdr:rowOff>145339</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60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119492</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463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96615</xdr:rowOff>
    </xdr:from>
    <xdr:to>
      <xdr:col>116</xdr:col>
      <xdr:colOff>114300</xdr:colOff>
      <xdr:row>39</xdr:row>
      <xdr:rowOff>26765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61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112599</xdr:rowOff>
    </xdr:from>
    <xdr:to>
      <xdr:col>112</xdr:col>
      <xdr:colOff>38100</xdr:colOff>
      <xdr:row>39</xdr:row>
      <xdr:rowOff>42749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627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59275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40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117475</xdr:rowOff>
    </xdr:from>
    <xdr:to>
      <xdr:col>107</xdr:col>
      <xdr:colOff>101600</xdr:colOff>
      <xdr:row>39</xdr:row>
      <xdr:rowOff>47625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64152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40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117684</xdr:rowOff>
    </xdr:from>
    <xdr:to>
      <xdr:col>102</xdr:col>
      <xdr:colOff>165100</xdr:colOff>
      <xdr:row>39</xdr:row>
      <xdr:rowOff>47834</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63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64362</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4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144621</xdr:rowOff>
    </xdr:from>
    <xdr:to>
      <xdr:col>98</xdr:col>
      <xdr:colOff>38100</xdr:colOff>
      <xdr:row>39</xdr:row>
      <xdr:rowOff>74771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6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91298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43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106032</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678532"/>
          <a:ext cx="1269" cy="1405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52709</xdr:rowOff>
    </xdr:from>
    <xdr:ext cx="599010"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453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106032</xdr:rowOff>
    </xdr:from>
    <xdr:to>
      <xdr:col>116</xdr:col>
      <xdr:colOff>152400</xdr:colOff>
      <xdr:row>50</xdr:row>
      <xdr:rowOff>106032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67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58922</xdr:rowOff>
    </xdr:from>
    <xdr:to>
      <xdr:col>116</xdr:col>
      <xdr:colOff>63500</xdr:colOff>
      <xdr:row>58</xdr:row>
      <xdr:rowOff>61921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03022"/>
          <a:ext cx="838200" cy="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168551</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41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18674</xdr:rowOff>
    </xdr:from>
    <xdr:to>
      <xdr:col>116</xdr:col>
      <xdr:colOff>114300</xdr:colOff>
      <xdr:row>58</xdr:row>
      <xdr:rowOff>120274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62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61921</xdr:rowOff>
    </xdr:from>
    <xdr:to>
      <xdr:col>111</xdr:col>
      <xdr:colOff>177800</xdr:colOff>
      <xdr:row>58</xdr:row>
      <xdr:rowOff>64253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06021"/>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15912</xdr:rowOff>
    </xdr:from>
    <xdr:to>
      <xdr:col>112</xdr:col>
      <xdr:colOff>38100</xdr:colOff>
      <xdr:row>58</xdr:row>
      <xdr:rowOff>117512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6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108639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5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64253</xdr:rowOff>
    </xdr:from>
    <xdr:to>
      <xdr:col>107</xdr:col>
      <xdr:colOff>50800</xdr:colOff>
      <xdr:row>58</xdr:row>
      <xdr:rowOff>66128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008353"/>
          <a:ext cx="8890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16013</xdr:rowOff>
    </xdr:from>
    <xdr:to>
      <xdr:col>107</xdr:col>
      <xdr:colOff>101600</xdr:colOff>
      <xdr:row>58</xdr:row>
      <xdr:rowOff>117613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6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108740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66128</xdr:rowOff>
    </xdr:from>
    <xdr:to>
      <xdr:col>102</xdr:col>
      <xdr:colOff>114300</xdr:colOff>
      <xdr:row>58</xdr:row>
      <xdr:rowOff>67590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10228"/>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14459</xdr:rowOff>
    </xdr:from>
    <xdr:to>
      <xdr:col>102</xdr:col>
      <xdr:colOff>165100</xdr:colOff>
      <xdr:row>58</xdr:row>
      <xdr:rowOff>116059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58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132586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3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15839</xdr:rowOff>
    </xdr:from>
    <xdr:to>
      <xdr:col>98</xdr:col>
      <xdr:colOff>38100</xdr:colOff>
      <xdr:row>58</xdr:row>
      <xdr:rowOff>117439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5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133966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8122</xdr:rowOff>
    </xdr:from>
    <xdr:to>
      <xdr:col>116</xdr:col>
      <xdr:colOff>114300</xdr:colOff>
      <xdr:row>58</xdr:row>
      <xdr:rowOff>109722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5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138949</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4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11121</xdr:rowOff>
    </xdr:from>
    <xdr:to>
      <xdr:col>112</xdr:col>
      <xdr:colOff>38100</xdr:colOff>
      <xdr:row>58</xdr:row>
      <xdr:rowOff>112721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5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129248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73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13453</xdr:rowOff>
    </xdr:from>
    <xdr:to>
      <xdr:col>107</xdr:col>
      <xdr:colOff>101600</xdr:colOff>
      <xdr:row>58</xdr:row>
      <xdr:rowOff>115053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5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131580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73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15328</xdr:rowOff>
    </xdr:from>
    <xdr:to>
      <xdr:col>102</xdr:col>
      <xdr:colOff>165100</xdr:colOff>
      <xdr:row>58</xdr:row>
      <xdr:rowOff>116928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5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108055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5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16790</xdr:rowOff>
    </xdr:from>
    <xdr:to>
      <xdr:col>98</xdr:col>
      <xdr:colOff>38100</xdr:colOff>
      <xdr:row>58</xdr:row>
      <xdr:rowOff>118390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109517</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5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124921</xdr:rowOff>
    </xdr:from>
    <xdr:to>
      <xdr:col>116</xdr:col>
      <xdr:colOff>62864</xdr:colOff>
      <xdr:row>78</xdr:row>
      <xdr:rowOff>120731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297871"/>
          <a:ext cx="1269" cy="1195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124558</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49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120731</xdr:rowOff>
    </xdr:from>
    <xdr:to>
      <xdr:col>116</xdr:col>
      <xdr:colOff>152400</xdr:colOff>
      <xdr:row>78</xdr:row>
      <xdr:rowOff>120731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493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71598</xdr:rowOff>
    </xdr:from>
    <xdr:ext cx="599010"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207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124921</xdr:rowOff>
    </xdr:from>
    <xdr:to>
      <xdr:col>116</xdr:col>
      <xdr:colOff>152400</xdr:colOff>
      <xdr:row>71</xdr:row>
      <xdr:rowOff>124921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29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104820</xdr:rowOff>
    </xdr:from>
    <xdr:to>
      <xdr:col>116</xdr:col>
      <xdr:colOff>63500</xdr:colOff>
      <xdr:row>76</xdr:row>
      <xdr:rowOff>156029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35020"/>
          <a:ext cx="838200" cy="5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57718</xdr:rowOff>
    </xdr:from>
    <xdr:ext cx="599010"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879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79291</xdr:rowOff>
    </xdr:from>
    <xdr:to>
      <xdr:col>116</xdr:col>
      <xdr:colOff>114300</xdr:colOff>
      <xdr:row>77</xdr:row>
      <xdr:rowOff>9441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10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156029</xdr:rowOff>
    </xdr:from>
    <xdr:to>
      <xdr:col>111</xdr:col>
      <xdr:colOff>177800</xdr:colOff>
      <xdr:row>76</xdr:row>
      <xdr:rowOff>165962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86229"/>
          <a:ext cx="889000" cy="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60644</xdr:rowOff>
    </xdr:from>
    <xdr:to>
      <xdr:col>112</xdr:col>
      <xdr:colOff>38100</xdr:colOff>
      <xdr:row>76</xdr:row>
      <xdr:rowOff>162244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9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7322</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866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128251</xdr:rowOff>
    </xdr:from>
    <xdr:to>
      <xdr:col>107</xdr:col>
      <xdr:colOff>50800</xdr:colOff>
      <xdr:row>76</xdr:row>
      <xdr:rowOff>165962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9545300" y="13158451"/>
          <a:ext cx="889000" cy="3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81704</xdr:rowOff>
    </xdr:from>
    <xdr:to>
      <xdr:col>107</xdr:col>
      <xdr:colOff>101600</xdr:colOff>
      <xdr:row>77</xdr:row>
      <xdr:rowOff>11854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11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28380</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34795" y="1288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128251</xdr:rowOff>
    </xdr:from>
    <xdr:to>
      <xdr:col>102</xdr:col>
      <xdr:colOff>114300</xdr:colOff>
      <xdr:row>76</xdr:row>
      <xdr:rowOff>153423</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158451"/>
          <a:ext cx="889000" cy="2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79744</xdr:rowOff>
    </xdr:from>
    <xdr:to>
      <xdr:col>102</xdr:col>
      <xdr:colOff>165100</xdr:colOff>
      <xdr:row>77</xdr:row>
      <xdr:rowOff>9894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1021</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795" y="1320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87517</xdr:rowOff>
    </xdr:from>
    <xdr:to>
      <xdr:col>98</xdr:col>
      <xdr:colOff>38100</xdr:colOff>
      <xdr:row>77</xdr:row>
      <xdr:rowOff>17667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1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34194</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289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54020</xdr:rowOff>
    </xdr:from>
    <xdr:to>
      <xdr:col>116</xdr:col>
      <xdr:colOff>114300</xdr:colOff>
      <xdr:row>76</xdr:row>
      <xdr:rowOff>155620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8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76896</xdr:rowOff>
    </xdr:from>
    <xdr:ext cx="599010"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935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105229</xdr:rowOff>
    </xdr:from>
    <xdr:to>
      <xdr:col>112</xdr:col>
      <xdr:colOff>38100</xdr:colOff>
      <xdr:row>77</xdr:row>
      <xdr:rowOff>35379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3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26506</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23795" y="1322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115162</xdr:rowOff>
    </xdr:from>
    <xdr:to>
      <xdr:col>107</xdr:col>
      <xdr:colOff>101600</xdr:colOff>
      <xdr:row>77</xdr:row>
      <xdr:rowOff>45312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4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36439</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34795" y="1323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77451</xdr:rowOff>
    </xdr:from>
    <xdr:to>
      <xdr:col>102</xdr:col>
      <xdr:colOff>165100</xdr:colOff>
      <xdr:row>77</xdr:row>
      <xdr:rowOff>7601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0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24128</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45795" y="12882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102623</xdr:rowOff>
    </xdr:from>
    <xdr:to>
      <xdr:col>98</xdr:col>
      <xdr:colOff>38100</xdr:colOff>
      <xdr:row>77</xdr:row>
      <xdr:rowOff>32773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3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23900</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56795" y="13225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1,457</a:t>
          </a:r>
          <a:r>
            <a:rPr kumimoji="1" lang="ja-JP" altLang="ja-JP" sz="1100">
              <a:solidFill>
                <a:schemeClr val="dk1"/>
              </a:solidFill>
              <a:effectLst/>
              <a:latin typeface="+mn-lt"/>
              <a:ea typeface="+mn-ea"/>
              <a:cs typeface="+mn-cs"/>
            </a:rPr>
            <a:t>千円となっている。主な構成項目である人件費は、住民一人当たり</a:t>
          </a:r>
          <a:r>
            <a:rPr kumimoji="1" lang="en-US" altLang="ja-JP" sz="1100">
              <a:solidFill>
                <a:schemeClr val="dk1"/>
              </a:solidFill>
              <a:effectLst/>
              <a:latin typeface="+mn-lt"/>
              <a:ea typeface="+mn-ea"/>
              <a:cs typeface="+mn-cs"/>
            </a:rPr>
            <a:t>302,883</a:t>
          </a:r>
          <a:r>
            <a:rPr kumimoji="1" lang="ja-JP" altLang="ja-JP" sz="1100">
              <a:solidFill>
                <a:schemeClr val="dk1"/>
              </a:solidFill>
              <a:effectLst/>
              <a:latin typeface="+mn-lt"/>
              <a:ea typeface="+mn-ea"/>
              <a:cs typeface="+mn-cs"/>
            </a:rPr>
            <a:t>円で、前年度と比較し</a:t>
          </a:r>
          <a:r>
            <a:rPr kumimoji="1" lang="en-US" altLang="ja-JP" sz="1100">
              <a:solidFill>
                <a:schemeClr val="dk1"/>
              </a:solidFill>
              <a:effectLst/>
              <a:latin typeface="+mn-lt"/>
              <a:ea typeface="+mn-ea"/>
              <a:cs typeface="+mn-cs"/>
            </a:rPr>
            <a:t>17,750</a:t>
          </a:r>
          <a:r>
            <a:rPr kumimoji="1" lang="ja-JP" altLang="ja-JP" sz="1100">
              <a:solidFill>
                <a:schemeClr val="dk1"/>
              </a:solidFill>
              <a:effectLst/>
              <a:latin typeface="+mn-lt"/>
              <a:ea typeface="+mn-ea"/>
              <a:cs typeface="+mn-cs"/>
            </a:rPr>
            <a:t>円増加しており、類似団体</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と比較すると</a:t>
          </a:r>
          <a:r>
            <a:rPr kumimoji="1" lang="en-US" altLang="ja-JP" sz="1100">
              <a:solidFill>
                <a:schemeClr val="dk1"/>
              </a:solidFill>
              <a:effectLst/>
              <a:latin typeface="+mn-lt"/>
              <a:ea typeface="+mn-ea"/>
              <a:cs typeface="+mn-cs"/>
            </a:rPr>
            <a:t>59,433</a:t>
          </a:r>
          <a:r>
            <a:rPr kumimoji="1" lang="ja-JP" altLang="ja-JP" sz="1100">
              <a:solidFill>
                <a:schemeClr val="dk1"/>
              </a:solidFill>
              <a:effectLst/>
              <a:latin typeface="+mn-lt"/>
              <a:ea typeface="+mn-ea"/>
              <a:cs typeface="+mn-cs"/>
            </a:rPr>
            <a:t>円上回っている。</a:t>
          </a:r>
          <a:r>
            <a:rPr kumimoji="1" lang="ja-JP" altLang="en-US" sz="1100">
              <a:solidFill>
                <a:schemeClr val="dk1"/>
              </a:solidFill>
              <a:effectLst/>
              <a:latin typeface="+mn-lt"/>
              <a:ea typeface="+mn-ea"/>
              <a:cs typeface="+mn-cs"/>
            </a:rPr>
            <a:t>類似団体を平均を上回る要因は</a:t>
          </a:r>
          <a:r>
            <a:rPr kumimoji="1" lang="ja-JP" altLang="ja-JP" sz="1100">
              <a:solidFill>
                <a:schemeClr val="dk1"/>
              </a:solidFill>
              <a:effectLst/>
              <a:latin typeface="+mn-lt"/>
              <a:ea typeface="+mn-ea"/>
              <a:cs typeface="+mn-cs"/>
            </a:rPr>
            <a:t>、へき地診療所特別会計が普通会計に含まれていることから、医師や看護師等に係る</a:t>
          </a:r>
          <a:r>
            <a:rPr kumimoji="1" lang="ja-JP" altLang="en-US" sz="1100">
              <a:solidFill>
                <a:schemeClr val="dk1"/>
              </a:solidFill>
              <a:effectLst/>
              <a:latin typeface="+mn-lt"/>
              <a:ea typeface="+mn-ea"/>
              <a:cs typeface="+mn-cs"/>
            </a:rPr>
            <a:t>人件費</a:t>
          </a:r>
          <a:r>
            <a:rPr kumimoji="1" lang="ja-JP" altLang="ja-JP" sz="1100">
              <a:solidFill>
                <a:schemeClr val="dk1"/>
              </a:solidFill>
              <a:effectLst/>
              <a:latin typeface="+mn-lt"/>
              <a:ea typeface="+mn-ea"/>
              <a:cs typeface="+mn-cs"/>
            </a:rPr>
            <a:t>分が影響している。維持補修費は、本村が全国屈指の豪雪地であり、</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年度については、</a:t>
          </a:r>
          <a:r>
            <a:rPr kumimoji="1" lang="ja-JP" altLang="ja-JP" sz="1100">
              <a:solidFill>
                <a:schemeClr val="dk1"/>
              </a:solidFill>
              <a:effectLst/>
              <a:latin typeface="+mn-lt"/>
              <a:ea typeface="+mn-ea"/>
              <a:cs typeface="+mn-cs"/>
            </a:rPr>
            <a:t>例年</a:t>
          </a:r>
          <a:r>
            <a:rPr kumimoji="1" lang="ja-JP" altLang="en-US" sz="1100">
              <a:solidFill>
                <a:schemeClr val="dk1"/>
              </a:solidFill>
              <a:effectLst/>
              <a:latin typeface="+mn-lt"/>
              <a:ea typeface="+mn-ea"/>
              <a:cs typeface="+mn-cs"/>
            </a:rPr>
            <a:t>に比べて少雪であったが、その</a:t>
          </a:r>
          <a:r>
            <a:rPr kumimoji="1" lang="ja-JP" altLang="ja-JP" sz="1100">
              <a:solidFill>
                <a:schemeClr val="dk1"/>
              </a:solidFill>
              <a:effectLst/>
              <a:latin typeface="+mn-lt"/>
              <a:ea typeface="+mn-ea"/>
              <a:cs typeface="+mn-cs"/>
            </a:rPr>
            <a:t>除排雪費用</a:t>
          </a:r>
          <a:r>
            <a:rPr kumimoji="1" lang="ja-JP" altLang="en-US" sz="1100">
              <a:solidFill>
                <a:schemeClr val="dk1"/>
              </a:solidFill>
              <a:effectLst/>
              <a:latin typeface="+mn-lt"/>
              <a:ea typeface="+mn-ea"/>
              <a:cs typeface="+mn-cs"/>
            </a:rPr>
            <a:t>に多額の費用を投じているため</a:t>
          </a:r>
          <a:r>
            <a:rPr kumimoji="1" lang="ja-JP" altLang="ja-JP" sz="1100">
              <a:solidFill>
                <a:schemeClr val="dk1"/>
              </a:solidFill>
              <a:effectLst/>
              <a:latin typeface="+mn-lt"/>
              <a:ea typeface="+mn-ea"/>
              <a:cs typeface="+mn-cs"/>
            </a:rPr>
            <a:t>、住民一人当たりの金額は</a:t>
          </a:r>
          <a:r>
            <a:rPr kumimoji="1" lang="en-US" altLang="ja-JP" sz="1100">
              <a:solidFill>
                <a:schemeClr val="dk1"/>
              </a:solidFill>
              <a:effectLst/>
              <a:latin typeface="+mn-lt"/>
              <a:ea typeface="+mn-ea"/>
              <a:cs typeface="+mn-cs"/>
            </a:rPr>
            <a:t>57,314</a:t>
          </a:r>
          <a:r>
            <a:rPr kumimoji="1" lang="ja-JP" altLang="ja-JP" sz="1100">
              <a:solidFill>
                <a:schemeClr val="dk1"/>
              </a:solidFill>
              <a:effectLst/>
              <a:latin typeface="+mn-lt"/>
              <a:ea typeface="+mn-ea"/>
              <a:cs typeface="+mn-cs"/>
            </a:rPr>
            <a:t>円となっており、類似団体</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と比較し</a:t>
          </a:r>
          <a:r>
            <a:rPr kumimoji="1" lang="en-US" altLang="ja-JP" sz="1100">
              <a:solidFill>
                <a:schemeClr val="dk1"/>
              </a:solidFill>
              <a:effectLst/>
              <a:latin typeface="+mn-lt"/>
              <a:ea typeface="+mn-ea"/>
              <a:cs typeface="+mn-cs"/>
            </a:rPr>
            <a:t>17,098</a:t>
          </a:r>
          <a:r>
            <a:rPr kumimoji="1" lang="ja-JP" altLang="ja-JP" sz="1100">
              <a:solidFill>
                <a:schemeClr val="dk1"/>
              </a:solidFill>
              <a:effectLst/>
              <a:latin typeface="+mn-lt"/>
              <a:ea typeface="+mn-ea"/>
              <a:cs typeface="+mn-cs"/>
            </a:rPr>
            <a:t>円上回っている。公債費は、前年度と比較し</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8,844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198,339</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年々増加傾向となっており</a:t>
          </a:r>
          <a:r>
            <a:rPr kumimoji="1" lang="ja-JP" altLang="ja-JP" sz="1100">
              <a:solidFill>
                <a:schemeClr val="dk1"/>
              </a:solidFill>
              <a:effectLst/>
              <a:latin typeface="+mn-lt"/>
              <a:ea typeface="+mn-ea"/>
              <a:cs typeface="+mn-cs"/>
            </a:rPr>
            <a:t>、今後も大規模事業</a:t>
          </a:r>
          <a:r>
            <a:rPr kumimoji="1" lang="ja-JP" altLang="en-US" sz="1100">
              <a:solidFill>
                <a:schemeClr val="dk1"/>
              </a:solidFill>
              <a:effectLst/>
              <a:latin typeface="+mn-lt"/>
              <a:ea typeface="+mn-ea"/>
              <a:cs typeface="+mn-cs"/>
            </a:rPr>
            <a:t>に伴う</a:t>
          </a:r>
          <a:r>
            <a:rPr kumimoji="1" lang="ja-JP" altLang="ja-JP" sz="1100">
              <a:solidFill>
                <a:schemeClr val="dk1"/>
              </a:solidFill>
              <a:effectLst/>
              <a:latin typeface="+mn-lt"/>
              <a:ea typeface="+mn-ea"/>
              <a:cs typeface="+mn-cs"/>
            </a:rPr>
            <a:t>償還が控えて</a:t>
          </a:r>
          <a:r>
            <a:rPr kumimoji="1" lang="ja-JP" altLang="en-US" sz="1100">
              <a:solidFill>
                <a:schemeClr val="dk1"/>
              </a:solidFill>
              <a:effectLst/>
              <a:latin typeface="+mn-lt"/>
              <a:ea typeface="+mn-ea"/>
              <a:cs typeface="+mn-cs"/>
            </a:rPr>
            <a:t>いるため</a:t>
          </a:r>
          <a:r>
            <a:rPr kumimoji="1" lang="ja-JP" altLang="ja-JP" sz="1100">
              <a:solidFill>
                <a:schemeClr val="dk1"/>
              </a:solidFill>
              <a:effectLst/>
              <a:latin typeface="+mn-lt"/>
              <a:ea typeface="+mn-ea"/>
              <a:cs typeface="+mn-cs"/>
            </a:rPr>
            <a:t>、増加していく</a:t>
          </a:r>
          <a:r>
            <a:rPr kumimoji="1" lang="ja-JP" altLang="en-US" sz="1100">
              <a:solidFill>
                <a:schemeClr val="dk1"/>
              </a:solidFill>
              <a:effectLst/>
              <a:latin typeface="+mn-lt"/>
              <a:ea typeface="+mn-ea"/>
              <a:cs typeface="+mn-cs"/>
            </a:rPr>
            <a:t>見込となっている</a:t>
          </a:r>
          <a:r>
            <a:rPr kumimoji="1" lang="ja-JP" altLang="ja-JP" sz="1100">
              <a:solidFill>
                <a:schemeClr val="dk1"/>
              </a:solidFill>
              <a:effectLst/>
              <a:latin typeface="+mn-lt"/>
              <a:ea typeface="+mn-ea"/>
              <a:cs typeface="+mn-cs"/>
            </a:rPr>
            <a:t>。積立金は、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年度において新</a:t>
          </a:r>
          <a:r>
            <a:rPr kumimoji="1" lang="ja-JP" altLang="ja-JP" sz="1100">
              <a:solidFill>
                <a:schemeClr val="dk1"/>
              </a:solidFill>
              <a:effectLst/>
              <a:latin typeface="+mn-lt"/>
              <a:ea typeface="+mn-ea"/>
              <a:cs typeface="+mn-cs"/>
            </a:rPr>
            <a:t>庁舎建設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伴う</a:t>
          </a:r>
          <a:r>
            <a:rPr kumimoji="1" lang="ja-JP" altLang="ja-JP" sz="1100">
              <a:solidFill>
                <a:schemeClr val="dk1"/>
              </a:solidFill>
              <a:effectLst/>
              <a:latin typeface="+mn-lt"/>
              <a:ea typeface="+mn-ea"/>
              <a:cs typeface="+mn-cs"/>
            </a:rPr>
            <a:t>公共施設等整備振興基金</a:t>
          </a:r>
          <a:r>
            <a:rPr kumimoji="1" lang="ja-JP" altLang="en-US" sz="1100">
              <a:solidFill>
                <a:schemeClr val="dk1"/>
              </a:solidFill>
              <a:effectLst/>
              <a:latin typeface="+mn-lt"/>
              <a:ea typeface="+mn-ea"/>
              <a:cs typeface="+mn-cs"/>
            </a:rPr>
            <a:t>へ</a:t>
          </a:r>
          <a:r>
            <a:rPr kumimoji="1" lang="ja-JP" altLang="ja-JP" sz="1100">
              <a:solidFill>
                <a:schemeClr val="dk1"/>
              </a:solidFill>
              <a:effectLst/>
              <a:latin typeface="+mn-lt"/>
              <a:ea typeface="+mn-ea"/>
              <a:cs typeface="+mn-cs"/>
            </a:rPr>
            <a:t>の積み立て</a:t>
          </a:r>
          <a:r>
            <a:rPr kumimoji="1" lang="ja-JP" altLang="en-US" sz="1100">
              <a:solidFill>
                <a:schemeClr val="dk1"/>
              </a:solidFill>
              <a:effectLst/>
              <a:latin typeface="+mn-lt"/>
              <a:ea typeface="+mn-ea"/>
              <a:cs typeface="+mn-cs"/>
            </a:rPr>
            <a:t>が減少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たことにより</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下回る</a:t>
          </a:r>
          <a:r>
            <a:rPr kumimoji="1" lang="en-US" altLang="ja-JP" sz="1100">
              <a:solidFill>
                <a:schemeClr val="dk1"/>
              </a:solidFill>
              <a:effectLst/>
              <a:latin typeface="+mn-lt"/>
              <a:ea typeface="+mn-ea"/>
              <a:cs typeface="+mn-cs"/>
            </a:rPr>
            <a:t>52,795</a:t>
          </a:r>
          <a:r>
            <a:rPr kumimoji="1" lang="ja-JP" altLang="ja-JP" sz="1100">
              <a:solidFill>
                <a:schemeClr val="dk1"/>
              </a:solidFill>
              <a:effectLst/>
              <a:latin typeface="+mn-lt"/>
              <a:ea typeface="+mn-ea"/>
              <a:cs typeface="+mn-cs"/>
            </a:rPr>
            <a:t>円となっている。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2,830
2,813
211.64
4,211,864
4,124,531
64,856
2,391,012
4,216,647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85503</xdr:rowOff>
    </xdr:from>
    <xdr:to>
      <xdr:col>24</xdr:col>
      <xdr:colOff>62865</xdr:colOff>
      <xdr:row>38</xdr:row>
      <xdr:rowOff>45345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29003"/>
          <a:ext cx="1270" cy="1331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49172</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45345</xdr:rowOff>
    </xdr:from>
    <xdr:to>
      <xdr:col>24</xdr:col>
      <xdr:colOff>152400</xdr:colOff>
      <xdr:row>38</xdr:row>
      <xdr:rowOff>45345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60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32180</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0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85503</xdr:rowOff>
    </xdr:from>
    <xdr:to>
      <xdr:col>24</xdr:col>
      <xdr:colOff>152400</xdr:colOff>
      <xdr:row>30</xdr:row>
      <xdr:rowOff>85503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29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114935</xdr:rowOff>
    </xdr:from>
    <xdr:to>
      <xdr:col>24</xdr:col>
      <xdr:colOff>63500</xdr:colOff>
      <xdr:row>36</xdr:row>
      <xdr:rowOff>149987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87135"/>
          <a:ext cx="8382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138250</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1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159823</xdr:rowOff>
    </xdr:from>
    <xdr:to>
      <xdr:col>24</xdr:col>
      <xdr:colOff>114300</xdr:colOff>
      <xdr:row>37</xdr:row>
      <xdr:rowOff>89973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149987</xdr:rowOff>
    </xdr:from>
    <xdr:to>
      <xdr:col>19</xdr:col>
      <xdr:colOff>177800</xdr:colOff>
      <xdr:row>36</xdr:row>
      <xdr:rowOff>163322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22187"/>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164967</xdr:rowOff>
    </xdr:from>
    <xdr:to>
      <xdr:col>20</xdr:col>
      <xdr:colOff>38100</xdr:colOff>
      <xdr:row>37</xdr:row>
      <xdr:rowOff>95117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86244</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163322</xdr:rowOff>
    </xdr:from>
    <xdr:to>
      <xdr:col>15</xdr:col>
      <xdr:colOff>50800</xdr:colOff>
      <xdr:row>36</xdr:row>
      <xdr:rowOff>168751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35522"/>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7290</xdr:rowOff>
    </xdr:from>
    <xdr:to>
      <xdr:col>15</xdr:col>
      <xdr:colOff>101600</xdr:colOff>
      <xdr:row>37</xdr:row>
      <xdr:rowOff>108890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100017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159969</xdr:rowOff>
    </xdr:from>
    <xdr:to>
      <xdr:col>10</xdr:col>
      <xdr:colOff>114300</xdr:colOff>
      <xdr:row>36</xdr:row>
      <xdr:rowOff>168751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332169"/>
          <a:ext cx="8890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9461</xdr:rowOff>
    </xdr:from>
    <xdr:to>
      <xdr:col>10</xdr:col>
      <xdr:colOff>165100</xdr:colOff>
      <xdr:row>37</xdr:row>
      <xdr:rowOff>111061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102188</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170129</xdr:rowOff>
    </xdr:from>
    <xdr:to>
      <xdr:col>6</xdr:col>
      <xdr:colOff>38100</xdr:colOff>
      <xdr:row>37</xdr:row>
      <xdr:rowOff>100279</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4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91406</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3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64135</xdr:rowOff>
    </xdr:from>
    <xdr:to>
      <xdr:col>24</xdr:col>
      <xdr:colOff>114300</xdr:colOff>
      <xdr:row>36</xdr:row>
      <xdr:rowOff>165735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3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87012</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99187</xdr:rowOff>
    </xdr:from>
    <xdr:to>
      <xdr:col>20</xdr:col>
      <xdr:colOff>38100</xdr:colOff>
      <xdr:row>37</xdr:row>
      <xdr:rowOff>29337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7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45864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4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112522</xdr:rowOff>
    </xdr:from>
    <xdr:to>
      <xdr:col>15</xdr:col>
      <xdr:colOff>101600</xdr:colOff>
      <xdr:row>37</xdr:row>
      <xdr:rowOff>42672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59199</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5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117951</xdr:rowOff>
    </xdr:from>
    <xdr:to>
      <xdr:col>10</xdr:col>
      <xdr:colOff>165100</xdr:colOff>
      <xdr:row>37</xdr:row>
      <xdr:rowOff>48101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9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64628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6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109169</xdr:rowOff>
    </xdr:from>
    <xdr:to>
      <xdr:col>6</xdr:col>
      <xdr:colOff>38100</xdr:colOff>
      <xdr:row>37</xdr:row>
      <xdr:rowOff>39319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55846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5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54627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総務費グラフ枠">
          <a:extLst>
            <a:ext uri="{FF2B5EF4-FFF2-40B4-BE49-F238E27FC236}">
              <a16:creationId xmlns:a16="http://schemas.microsoft.com/office/drawing/2014/main" id="{00000000-0008-0000-07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7341</xdr:rowOff>
    </xdr:from>
    <xdr:to>
      <xdr:col>24</xdr:col>
      <xdr:colOff>62865</xdr:colOff>
      <xdr:row>57</xdr:row>
      <xdr:rowOff>123270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flipV="1">
          <a:off x="4633595" y="8751291"/>
          <a:ext cx="1270" cy="1144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127097</xdr:rowOff>
    </xdr:from>
    <xdr:ext cx="599010" cy="259045"/>
    <xdr:sp macro="" textlink="">
      <xdr:nvSpPr>
        <xdr:cNvPr id="109" name="総務費最小値テキスト">
          <a:extLst>
            <a:ext uri="{FF2B5EF4-FFF2-40B4-BE49-F238E27FC236}">
              <a16:creationId xmlns:a16="http://schemas.microsoft.com/office/drawing/2014/main" id="{00000000-0008-0000-0700-00006D000000}"/>
            </a:ext>
          </a:extLst>
        </xdr:cNvPr>
        <xdr:cNvSpPr txBox="1"/>
      </xdr:nvSpPr>
      <xdr:spPr>
        <a:xfrm>
          <a:off x="4686300" y="9899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123270</xdr:rowOff>
    </xdr:from>
    <xdr:to>
      <xdr:col>24</xdr:col>
      <xdr:colOff>152400</xdr:colOff>
      <xdr:row>57</xdr:row>
      <xdr:rowOff>123270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4546600" y="989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125468</xdr:rowOff>
    </xdr:from>
    <xdr:ext cx="690189" cy="259045"/>
    <xdr:sp macro="" textlink="">
      <xdr:nvSpPr>
        <xdr:cNvPr id="111" name="総務費最大値テキスト">
          <a:extLst>
            <a:ext uri="{FF2B5EF4-FFF2-40B4-BE49-F238E27FC236}">
              <a16:creationId xmlns:a16="http://schemas.microsoft.com/office/drawing/2014/main" id="{00000000-0008-0000-0700-00006F000000}"/>
            </a:ext>
          </a:extLst>
        </xdr:cNvPr>
        <xdr:cNvSpPr txBox="1"/>
      </xdr:nvSpPr>
      <xdr:spPr>
        <a:xfrm>
          <a:off x="4686300" y="85265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2,131,600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7341</xdr:rowOff>
    </xdr:from>
    <xdr:to>
      <xdr:col>24</xdr:col>
      <xdr:colOff>152400</xdr:colOff>
      <xdr:row>51</xdr:row>
      <xdr:rowOff>7341</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875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11885</xdr:rowOff>
    </xdr:from>
    <xdr:to>
      <xdr:col>24</xdr:col>
      <xdr:colOff>63500</xdr:colOff>
      <xdr:row>57</xdr:row>
      <xdr:rowOff>26197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3797300" y="9784535"/>
          <a:ext cx="838200" cy="14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134669</xdr:rowOff>
    </xdr:from>
    <xdr:ext cx="599010" cy="259045"/>
    <xdr:sp macro="" textlink="">
      <xdr:nvSpPr>
        <xdr:cNvPr id="114" name="総務費平均値テキスト">
          <a:extLst>
            <a:ext uri="{FF2B5EF4-FFF2-40B4-BE49-F238E27FC236}">
              <a16:creationId xmlns:a16="http://schemas.microsoft.com/office/drawing/2014/main" id="{00000000-0008-0000-0700-000072000000}"/>
            </a:ext>
          </a:extLst>
        </xdr:cNvPr>
        <xdr:cNvSpPr txBox="1"/>
      </xdr:nvSpPr>
      <xdr:spPr>
        <a:xfrm>
          <a:off x="4686300" y="9564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111792</xdr:rowOff>
    </xdr:from>
    <xdr:to>
      <xdr:col>24</xdr:col>
      <xdr:colOff>114300</xdr:colOff>
      <xdr:row>57</xdr:row>
      <xdr:rowOff>41942</xdr:rowOff>
    </xdr:to>
    <xdr:sp macro="" textlink="">
      <xdr:nvSpPr>
        <xdr:cNvPr id="115" name="フローチャート: 判断 114">
          <a:extLst>
            <a:ext uri="{FF2B5EF4-FFF2-40B4-BE49-F238E27FC236}">
              <a16:creationId xmlns:a16="http://schemas.microsoft.com/office/drawing/2014/main" id="{00000000-0008-0000-0700-000073000000}"/>
            </a:ext>
          </a:extLst>
        </xdr:cNvPr>
        <xdr:cNvSpPr/>
      </xdr:nvSpPr>
      <xdr:spPr>
        <a:xfrm>
          <a:off x="4584700" y="971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6542</xdr:rowOff>
    </xdr:from>
    <xdr:to>
      <xdr:col>19</xdr:col>
      <xdr:colOff>177800</xdr:colOff>
      <xdr:row>57</xdr:row>
      <xdr:rowOff>11885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2908300" y="9779192"/>
          <a:ext cx="889000" cy="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100198</xdr:rowOff>
    </xdr:from>
    <xdr:to>
      <xdr:col>20</xdr:col>
      <xdr:colOff>38100</xdr:colOff>
      <xdr:row>57</xdr:row>
      <xdr:rowOff>30348</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3746500" y="970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46875</xdr:rowOff>
    </xdr:from>
    <xdr:ext cx="599010" cy="259045"/>
    <xdr:sp macro="" textlink="">
      <xdr:nvSpPr>
        <xdr:cNvPr id="118" name="テキスト ボックス 117">
          <a:extLst>
            <a:ext uri="{FF2B5EF4-FFF2-40B4-BE49-F238E27FC236}">
              <a16:creationId xmlns:a16="http://schemas.microsoft.com/office/drawing/2014/main" id="{00000000-0008-0000-0700-000076000000}"/>
            </a:ext>
          </a:extLst>
        </xdr:cNvPr>
        <xdr:cNvSpPr txBox="1"/>
      </xdr:nvSpPr>
      <xdr:spPr>
        <a:xfrm>
          <a:off x="3497795" y="947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168299</xdr:rowOff>
    </xdr:from>
    <xdr:to>
      <xdr:col>15</xdr:col>
      <xdr:colOff>50800</xdr:colOff>
      <xdr:row>57</xdr:row>
      <xdr:rowOff>6542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019300" y="9769499"/>
          <a:ext cx="889000" cy="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106280</xdr:rowOff>
    </xdr:from>
    <xdr:to>
      <xdr:col>15</xdr:col>
      <xdr:colOff>101600</xdr:colOff>
      <xdr:row>57</xdr:row>
      <xdr:rowOff>36430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2857500" y="97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52957</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2608795" y="9482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168299</xdr:rowOff>
    </xdr:from>
    <xdr:to>
      <xdr:col>10</xdr:col>
      <xdr:colOff>114300</xdr:colOff>
      <xdr:row>57</xdr:row>
      <xdr:rowOff>31367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1130300" y="9769499"/>
          <a:ext cx="889000" cy="3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76960</xdr:rowOff>
    </xdr:from>
    <xdr:to>
      <xdr:col>10</xdr:col>
      <xdr:colOff>165100</xdr:colOff>
      <xdr:row>57</xdr:row>
      <xdr:rowOff>7110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1968500" y="9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23637</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1719795" y="9453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155642</xdr:rowOff>
    </xdr:from>
    <xdr:to>
      <xdr:col>6</xdr:col>
      <xdr:colOff>38100</xdr:colOff>
      <xdr:row>57</xdr:row>
      <xdr:rowOff>85792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079500" y="975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76919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830795" y="984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146847</xdr:rowOff>
    </xdr:from>
    <xdr:to>
      <xdr:col>24</xdr:col>
      <xdr:colOff>114300</xdr:colOff>
      <xdr:row>57</xdr:row>
      <xdr:rowOff>76997</xdr:rowOff>
    </xdr:to>
    <xdr:sp macro="" textlink="">
      <xdr:nvSpPr>
        <xdr:cNvPr id="132" name="楕円 131">
          <a:extLst>
            <a:ext uri="{FF2B5EF4-FFF2-40B4-BE49-F238E27FC236}">
              <a16:creationId xmlns:a16="http://schemas.microsoft.com/office/drawing/2014/main" id="{00000000-0008-0000-0700-000084000000}"/>
            </a:ext>
          </a:extLst>
        </xdr:cNvPr>
        <xdr:cNvSpPr/>
      </xdr:nvSpPr>
      <xdr:spPr>
        <a:xfrm>
          <a:off x="4584700" y="974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90220</xdr:rowOff>
    </xdr:from>
    <xdr:ext cx="599010" cy="259045"/>
    <xdr:sp macro="" textlink="">
      <xdr:nvSpPr>
        <xdr:cNvPr id="133" name="総務費該当値テキスト">
          <a:extLst>
            <a:ext uri="{FF2B5EF4-FFF2-40B4-BE49-F238E27FC236}">
              <a16:creationId xmlns:a16="http://schemas.microsoft.com/office/drawing/2014/main" id="{00000000-0008-0000-0700-000085000000}"/>
            </a:ext>
          </a:extLst>
        </xdr:cNvPr>
        <xdr:cNvSpPr txBox="1"/>
      </xdr:nvSpPr>
      <xdr:spPr>
        <a:xfrm>
          <a:off x="4686300" y="969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132535</xdr:rowOff>
    </xdr:from>
    <xdr:to>
      <xdr:col>20</xdr:col>
      <xdr:colOff>38100</xdr:colOff>
      <xdr:row>57</xdr:row>
      <xdr:rowOff>62685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3746500" y="973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53812</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497795" y="9826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127192</xdr:rowOff>
    </xdr:from>
    <xdr:to>
      <xdr:col>15</xdr:col>
      <xdr:colOff>101600</xdr:colOff>
      <xdr:row>57</xdr:row>
      <xdr:rowOff>57342</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2857500" y="972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48469</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608795" y="9821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117499</xdr:rowOff>
    </xdr:from>
    <xdr:to>
      <xdr:col>10</xdr:col>
      <xdr:colOff>165100</xdr:colOff>
      <xdr:row>57</xdr:row>
      <xdr:rowOff>47649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1968500" y="97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38776</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719795" y="9811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152017</xdr:rowOff>
    </xdr:from>
    <xdr:to>
      <xdr:col>6</xdr:col>
      <xdr:colOff>38100</xdr:colOff>
      <xdr:row>57</xdr:row>
      <xdr:rowOff>82167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079500" y="97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98694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830795" y="9528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7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1" name="直線コネクタ 150">
          <a:extLst>
            <a:ext uri="{FF2B5EF4-FFF2-40B4-BE49-F238E27FC236}">
              <a16:creationId xmlns:a16="http://schemas.microsoft.com/office/drawing/2014/main" id="{00000000-0008-0000-0700-000097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37543</xdr:rowOff>
    </xdr:from>
    <xdr:to>
      <xdr:col>24</xdr:col>
      <xdr:colOff>62865</xdr:colOff>
      <xdr:row>77</xdr:row>
      <xdr:rowOff>124182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210493"/>
          <a:ext cx="1270" cy="1115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128009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329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124182</xdr:rowOff>
    </xdr:from>
    <xdr:to>
      <xdr:col>24</xdr:col>
      <xdr:colOff>152400</xdr:colOff>
      <xdr:row>77</xdr:row>
      <xdr:rowOff>124182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325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155670</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98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723,626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37543</xdr:rowOff>
    </xdr:from>
    <xdr:to>
      <xdr:col>24</xdr:col>
      <xdr:colOff>152400</xdr:colOff>
      <xdr:row>71</xdr:row>
      <xdr:rowOff>37543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210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170424</xdr:rowOff>
    </xdr:from>
    <xdr:to>
      <xdr:col>24</xdr:col>
      <xdr:colOff>63500</xdr:colOff>
      <xdr:row>77</xdr:row>
      <xdr:rowOff>2163</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3200624"/>
          <a:ext cx="838200" cy="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10877</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8696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159449</xdr:rowOff>
    </xdr:from>
    <xdr:to>
      <xdr:col>24</xdr:col>
      <xdr:colOff>114300</xdr:colOff>
      <xdr:row>76</xdr:row>
      <xdr:rowOff>89599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301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2163</xdr:rowOff>
    </xdr:from>
    <xdr:to>
      <xdr:col>19</xdr:col>
      <xdr:colOff>177800</xdr:colOff>
      <xdr:row>77</xdr:row>
      <xdr:rowOff>6192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3203813"/>
          <a:ext cx="889000" cy="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27898</xdr:rowOff>
    </xdr:from>
    <xdr:to>
      <xdr:col>20</xdr:col>
      <xdr:colOff>38100</xdr:colOff>
      <xdr:row>76</xdr:row>
      <xdr:rowOff>129498</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305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146025</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833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6192</xdr:rowOff>
    </xdr:from>
    <xdr:to>
      <xdr:col>15</xdr:col>
      <xdr:colOff>50800</xdr:colOff>
      <xdr:row>77</xdr:row>
      <xdr:rowOff>32641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3207842"/>
          <a:ext cx="889000" cy="2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17928</xdr:rowOff>
    </xdr:from>
    <xdr:to>
      <xdr:col>15</xdr:col>
      <xdr:colOff>101600</xdr:colOff>
      <xdr:row>76</xdr:row>
      <xdr:rowOff>119528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4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136055</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8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32641</xdr:rowOff>
    </xdr:from>
    <xdr:to>
      <xdr:col>10</xdr:col>
      <xdr:colOff>114300</xdr:colOff>
      <xdr:row>77</xdr:row>
      <xdr:rowOff>60909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234291"/>
          <a:ext cx="889000" cy="2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59427</xdr:rowOff>
    </xdr:from>
    <xdr:to>
      <xdr:col>10</xdr:col>
      <xdr:colOff>165100</xdr:colOff>
      <xdr:row>76</xdr:row>
      <xdr:rowOff>161027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0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6104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86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92946</xdr:rowOff>
    </xdr:from>
    <xdr:to>
      <xdr:col>6</xdr:col>
      <xdr:colOff>38100</xdr:colOff>
      <xdr:row>77</xdr:row>
      <xdr:rowOff>23096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12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39623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89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119624</xdr:rowOff>
    </xdr:from>
    <xdr:to>
      <xdr:col>24</xdr:col>
      <xdr:colOff>114300</xdr:colOff>
      <xdr:row>77</xdr:row>
      <xdr:rowOff>49774</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14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34551</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064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122813</xdr:rowOff>
    </xdr:from>
    <xdr:to>
      <xdr:col>20</xdr:col>
      <xdr:colOff>38100</xdr:colOff>
      <xdr:row>77</xdr:row>
      <xdr:rowOff>52963</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15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44090</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245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126842</xdr:rowOff>
    </xdr:from>
    <xdr:to>
      <xdr:col>15</xdr:col>
      <xdr:colOff>101600</xdr:colOff>
      <xdr:row>77</xdr:row>
      <xdr:rowOff>56992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1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48119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249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153291</xdr:rowOff>
    </xdr:from>
    <xdr:to>
      <xdr:col>10</xdr:col>
      <xdr:colOff>165100</xdr:colOff>
      <xdr:row>77</xdr:row>
      <xdr:rowOff>83441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18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74568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276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10109</xdr:rowOff>
    </xdr:from>
    <xdr:to>
      <xdr:col>6</xdr:col>
      <xdr:colOff>38100</xdr:colOff>
      <xdr:row>77</xdr:row>
      <xdr:rowOff>111709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21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102836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304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161575</xdr:rowOff>
    </xdr:from>
    <xdr:to>
      <xdr:col>24</xdr:col>
      <xdr:colOff>62865</xdr:colOff>
      <xdr:row>98</xdr:row>
      <xdr:rowOff>138088</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20625"/>
          <a:ext cx="1270" cy="1519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141915</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94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138088</xdr:rowOff>
    </xdr:from>
    <xdr:to>
      <xdr:col>24</xdr:col>
      <xdr:colOff>152400</xdr:colOff>
      <xdr:row>98</xdr:row>
      <xdr:rowOff>138088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940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108252</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838,517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161575</xdr:rowOff>
    </xdr:from>
    <xdr:to>
      <xdr:col>24</xdr:col>
      <xdr:colOff>152400</xdr:colOff>
      <xdr:row>89</xdr:row>
      <xdr:rowOff>161575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20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78811</xdr:rowOff>
    </xdr:from>
    <xdr:to>
      <xdr:col>24</xdr:col>
      <xdr:colOff>63500</xdr:colOff>
      <xdr:row>97</xdr:row>
      <xdr:rowOff>116777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6709461"/>
          <a:ext cx="838200" cy="3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32800</xdr:rowOff>
    </xdr:from>
    <xdr:ext cx="599010"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6634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54373</xdr:rowOff>
    </xdr:from>
    <xdr:to>
      <xdr:col>24</xdr:col>
      <xdr:colOff>114300</xdr:colOff>
      <xdr:row>97</xdr:row>
      <xdr:rowOff>155973</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111065</xdr:rowOff>
    </xdr:from>
    <xdr:to>
      <xdr:col>19</xdr:col>
      <xdr:colOff>177800</xdr:colOff>
      <xdr:row>97</xdr:row>
      <xdr:rowOff>116777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2908300" y="16741715"/>
          <a:ext cx="889000" cy="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78777</xdr:rowOff>
    </xdr:from>
    <xdr:to>
      <xdr:col>20</xdr:col>
      <xdr:colOff>38100</xdr:colOff>
      <xdr:row>98</xdr:row>
      <xdr:rowOff>8927</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54</xdr:rowOff>
    </xdr:from>
    <xdr:ext cx="599010"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497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111065</xdr:rowOff>
    </xdr:from>
    <xdr:to>
      <xdr:col>15</xdr:col>
      <xdr:colOff>50800</xdr:colOff>
      <xdr:row>97</xdr:row>
      <xdr:rowOff>125496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741715"/>
          <a:ext cx="889000" cy="1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86278</xdr:rowOff>
    </xdr:from>
    <xdr:to>
      <xdr:col>15</xdr:col>
      <xdr:colOff>101600</xdr:colOff>
      <xdr:row>98</xdr:row>
      <xdr:rowOff>16428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7555</xdr:rowOff>
    </xdr:from>
    <xdr:ext cx="599010"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08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125496</xdr:rowOff>
    </xdr:from>
    <xdr:to>
      <xdr:col>10</xdr:col>
      <xdr:colOff>114300</xdr:colOff>
      <xdr:row>97</xdr:row>
      <xdr:rowOff>141562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756146"/>
          <a:ext cx="889000" cy="1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94886</xdr:rowOff>
    </xdr:from>
    <xdr:to>
      <xdr:col>10</xdr:col>
      <xdr:colOff>165100</xdr:colOff>
      <xdr:row>98</xdr:row>
      <xdr:rowOff>25036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16163</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19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121571</xdr:rowOff>
    </xdr:from>
    <xdr:to>
      <xdr:col>6</xdr:col>
      <xdr:colOff>38100</xdr:colOff>
      <xdr:row>98</xdr:row>
      <xdr:rowOff>51721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75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42848</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30795" y="1684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28011</xdr:rowOff>
    </xdr:from>
    <xdr:to>
      <xdr:col>24</xdr:col>
      <xdr:colOff>114300</xdr:colOff>
      <xdr:row>97</xdr:row>
      <xdr:rowOff>129611</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65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50888</xdr:rowOff>
    </xdr:from>
    <xdr:ext cx="599010"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510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65977</xdr:rowOff>
    </xdr:from>
    <xdr:to>
      <xdr:col>20</xdr:col>
      <xdr:colOff>38100</xdr:colOff>
      <xdr:row>97</xdr:row>
      <xdr:rowOff>167577</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69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12654</xdr:rowOff>
    </xdr:from>
    <xdr:ext cx="59901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497795" y="16471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60265</xdr:rowOff>
    </xdr:from>
    <xdr:to>
      <xdr:col>15</xdr:col>
      <xdr:colOff>101600</xdr:colOff>
      <xdr:row>97</xdr:row>
      <xdr:rowOff>161865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69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6942</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08795" y="16466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74696</xdr:rowOff>
    </xdr:from>
    <xdr:to>
      <xdr:col>10</xdr:col>
      <xdr:colOff>165100</xdr:colOff>
      <xdr:row>98</xdr:row>
      <xdr:rowOff>4846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70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21373</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19795" y="1648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90762</xdr:rowOff>
    </xdr:from>
    <xdr:to>
      <xdr:col>6</xdr:col>
      <xdr:colOff>38100</xdr:colOff>
      <xdr:row>98</xdr:row>
      <xdr:rowOff>20912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72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37439</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30795" y="1649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43797</xdr:rowOff>
    </xdr:from>
    <xdr:to>
      <xdr:col>54</xdr:col>
      <xdr:colOff>189865</xdr:colOff>
      <xdr:row>39</xdr:row>
      <xdr:rowOff>98878</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58747"/>
          <a:ext cx="1270" cy="1426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161924</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3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43797</xdr:rowOff>
    </xdr:from>
    <xdr:to>
      <xdr:col>55</xdr:col>
      <xdr:colOff>88900</xdr:colOff>
      <xdr:row>31</xdr:row>
      <xdr:rowOff>43797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5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42600</xdr:rowOff>
    </xdr:from>
    <xdr:to>
      <xdr:col>55</xdr:col>
      <xdr:colOff>0</xdr:colOff>
      <xdr:row>38</xdr:row>
      <xdr:rowOff>53703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57700"/>
          <a:ext cx="8382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125347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6404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146920</xdr:rowOff>
    </xdr:from>
    <xdr:to>
      <xdr:col>55</xdr:col>
      <xdr:colOff>50800</xdr:colOff>
      <xdr:row>39</xdr:row>
      <xdr:rowOff>77070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66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53703</xdr:rowOff>
    </xdr:from>
    <xdr:to>
      <xdr:col>50</xdr:col>
      <xdr:colOff>114300</xdr:colOff>
      <xdr:row>38</xdr:row>
      <xdr:rowOff>81462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6880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148880</xdr:rowOff>
    </xdr:from>
    <xdr:to>
      <xdr:col>50</xdr:col>
      <xdr:colOff>165100</xdr:colOff>
      <xdr:row>39</xdr:row>
      <xdr:rowOff>79030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6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70157</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75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52723</xdr:rowOff>
    </xdr:from>
    <xdr:to>
      <xdr:col>45</xdr:col>
      <xdr:colOff>177800</xdr:colOff>
      <xdr:row>38</xdr:row>
      <xdr:rowOff>81462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567823"/>
          <a:ext cx="889000" cy="2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142676</xdr:rowOff>
    </xdr:from>
    <xdr:to>
      <xdr:col>46</xdr:col>
      <xdr:colOff>38100</xdr:colOff>
      <xdr:row>39</xdr:row>
      <xdr:rowOff>72826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65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63953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750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52723</xdr:rowOff>
    </xdr:from>
    <xdr:to>
      <xdr:col>41</xdr:col>
      <xdr:colOff>50800</xdr:colOff>
      <xdr:row>38</xdr:row>
      <xdr:rowOff>62085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567823"/>
          <a:ext cx="889000" cy="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139954</xdr:rowOff>
    </xdr:from>
    <xdr:to>
      <xdr:col>41</xdr:col>
      <xdr:colOff>101600</xdr:colOff>
      <xdr:row>39</xdr:row>
      <xdr:rowOff>70104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61231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747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158133</xdr:rowOff>
    </xdr:from>
    <xdr:to>
      <xdr:col>36</xdr:col>
      <xdr:colOff>165100</xdr:colOff>
      <xdr:row>39</xdr:row>
      <xdr:rowOff>88283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79410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765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163250</xdr:rowOff>
    </xdr:from>
    <xdr:to>
      <xdr:col>55</xdr:col>
      <xdr:colOff>50800</xdr:colOff>
      <xdr:row>38</xdr:row>
      <xdr:rowOff>93400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0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14676</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358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2903</xdr:rowOff>
    </xdr:from>
    <xdr:to>
      <xdr:col>50</xdr:col>
      <xdr:colOff>165100</xdr:colOff>
      <xdr:row>38</xdr:row>
      <xdr:rowOff>104503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1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121030</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293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30662</xdr:rowOff>
    </xdr:from>
    <xdr:to>
      <xdr:col>46</xdr:col>
      <xdr:colOff>38100</xdr:colOff>
      <xdr:row>38</xdr:row>
      <xdr:rowOff>132262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4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148788</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3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1923</xdr:rowOff>
    </xdr:from>
    <xdr:to>
      <xdr:col>41</xdr:col>
      <xdr:colOff>101600</xdr:colOff>
      <xdr:row>38</xdr:row>
      <xdr:rowOff>103523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1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120050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29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11285</xdr:rowOff>
    </xdr:from>
    <xdr:to>
      <xdr:col>36</xdr:col>
      <xdr:colOff>165100</xdr:colOff>
      <xdr:row>38</xdr:row>
      <xdr:rowOff>112885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129412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30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17438</xdr:rowOff>
    </xdr:from>
    <xdr:to>
      <xdr:col>54</xdr:col>
      <xdr:colOff>189865</xdr:colOff>
      <xdr:row>58</xdr:row>
      <xdr:rowOff>12659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761388"/>
          <a:ext cx="1270" cy="1195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16486</xdr:rowOff>
    </xdr:from>
    <xdr:ext cx="534377"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996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12659</xdr:rowOff>
    </xdr:from>
    <xdr:to>
      <xdr:col>55</xdr:col>
      <xdr:colOff>88900</xdr:colOff>
      <xdr:row>58</xdr:row>
      <xdr:rowOff>12659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9956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135565</xdr:rowOff>
    </xdr:from>
    <xdr:ext cx="690189"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5366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2,113,931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17438</xdr:rowOff>
    </xdr:from>
    <xdr:to>
      <xdr:col>55</xdr:col>
      <xdr:colOff>88900</xdr:colOff>
      <xdr:row>51</xdr:row>
      <xdr:rowOff>17438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76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142639</xdr:rowOff>
    </xdr:from>
    <xdr:to>
      <xdr:col>55</xdr:col>
      <xdr:colOff>0</xdr:colOff>
      <xdr:row>57</xdr:row>
      <xdr:rowOff>148305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9915289"/>
          <a:ext cx="838200" cy="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64551</xdr:rowOff>
    </xdr:from>
    <xdr:ext cx="599010"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665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41674</xdr:rowOff>
    </xdr:from>
    <xdr:to>
      <xdr:col>55</xdr:col>
      <xdr:colOff>50800</xdr:colOff>
      <xdr:row>57</xdr:row>
      <xdr:rowOff>143274</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81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128993</xdr:rowOff>
    </xdr:from>
    <xdr:to>
      <xdr:col>50</xdr:col>
      <xdr:colOff>114300</xdr:colOff>
      <xdr:row>57</xdr:row>
      <xdr:rowOff>148305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8750300" y="9901643"/>
          <a:ext cx="889000" cy="19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37322</xdr:rowOff>
    </xdr:from>
    <xdr:to>
      <xdr:col>50</xdr:col>
      <xdr:colOff>165100</xdr:colOff>
      <xdr:row>57</xdr:row>
      <xdr:rowOff>138922</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8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155449</xdr:rowOff>
    </xdr:from>
    <xdr:ext cx="599010"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39795" y="9585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128993</xdr:rowOff>
    </xdr:from>
    <xdr:to>
      <xdr:col>45</xdr:col>
      <xdr:colOff>177800</xdr:colOff>
      <xdr:row>57</xdr:row>
      <xdr:rowOff>143466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901643"/>
          <a:ext cx="889000" cy="1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49384</xdr:rowOff>
    </xdr:from>
    <xdr:to>
      <xdr:col>46</xdr:col>
      <xdr:colOff>38100</xdr:colOff>
      <xdr:row>57</xdr:row>
      <xdr:rowOff>150984</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8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167511</xdr:rowOff>
    </xdr:from>
    <xdr:ext cx="599010"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50795" y="959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143466</xdr:rowOff>
    </xdr:from>
    <xdr:to>
      <xdr:col>41</xdr:col>
      <xdr:colOff>50800</xdr:colOff>
      <xdr:row>57</xdr:row>
      <xdr:rowOff>153074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6972300" y="9916116"/>
          <a:ext cx="889000" cy="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54616</xdr:rowOff>
    </xdr:from>
    <xdr:to>
      <xdr:col>41</xdr:col>
      <xdr:colOff>101600</xdr:colOff>
      <xdr:row>57</xdr:row>
      <xdr:rowOff>156216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82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1293</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61795" y="960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56108</xdr:rowOff>
    </xdr:from>
    <xdr:to>
      <xdr:col>36</xdr:col>
      <xdr:colOff>165100</xdr:colOff>
      <xdr:row>57</xdr:row>
      <xdr:rowOff>157708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8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2785</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672795" y="9603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91839</xdr:rowOff>
    </xdr:from>
    <xdr:to>
      <xdr:col>55</xdr:col>
      <xdr:colOff>50800</xdr:colOff>
      <xdr:row>58</xdr:row>
      <xdr:rowOff>21989</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8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20101</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7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97505</xdr:rowOff>
    </xdr:from>
    <xdr:to>
      <xdr:col>50</xdr:col>
      <xdr:colOff>165100</xdr:colOff>
      <xdr:row>58</xdr:row>
      <xdr:rowOff>27655</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8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18782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996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78193</xdr:rowOff>
    </xdr:from>
    <xdr:to>
      <xdr:col>46</xdr:col>
      <xdr:colOff>38100</xdr:colOff>
      <xdr:row>58</xdr:row>
      <xdr:rowOff>8343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85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170920</xdr:rowOff>
    </xdr:from>
    <xdr:ext cx="59901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50795" y="9943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92666</xdr:rowOff>
    </xdr:from>
    <xdr:to>
      <xdr:col>41</xdr:col>
      <xdr:colOff>101600</xdr:colOff>
      <xdr:row>58</xdr:row>
      <xdr:rowOff>22816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86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13943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95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102274</xdr:rowOff>
    </xdr:from>
    <xdr:to>
      <xdr:col>36</xdr:col>
      <xdr:colOff>165100</xdr:colOff>
      <xdr:row>58</xdr:row>
      <xdr:rowOff>32424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87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23551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96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2212</xdr:rowOff>
    </xdr:from>
    <xdr:to>
      <xdr:col>54</xdr:col>
      <xdr:colOff>189865</xdr:colOff>
      <xdr:row>79</xdr:row>
      <xdr:rowOff>41170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flipV="1">
          <a:off x="10475595" y="12003712"/>
          <a:ext cx="1270" cy="158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44997</xdr:rowOff>
    </xdr:from>
    <xdr:ext cx="378565" cy="259045"/>
    <xdr:sp macro="" textlink="">
      <xdr:nvSpPr>
        <xdr:cNvPr id="392" name="商工費最小値テキスト">
          <a:extLst>
            <a:ext uri="{FF2B5EF4-FFF2-40B4-BE49-F238E27FC236}">
              <a16:creationId xmlns:a16="http://schemas.microsoft.com/office/drawing/2014/main" id="{00000000-0008-0000-0700-000088010000}"/>
            </a:ext>
          </a:extLst>
        </xdr:cNvPr>
        <xdr:cNvSpPr txBox="1"/>
      </xdr:nvSpPr>
      <xdr:spPr>
        <a:xfrm>
          <a:off x="10528300" y="13589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41170</xdr:rowOff>
    </xdr:from>
    <xdr:to>
      <xdr:col>55</xdr:col>
      <xdr:colOff>88900</xdr:colOff>
      <xdr:row>79</xdr:row>
      <xdr:rowOff>41170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3585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120339</xdr:rowOff>
    </xdr:from>
    <xdr:ext cx="599010" cy="259045"/>
    <xdr:sp macro="" textlink="">
      <xdr:nvSpPr>
        <xdr:cNvPr id="394" name="商工費最大値テキスト">
          <a:extLst>
            <a:ext uri="{FF2B5EF4-FFF2-40B4-BE49-F238E27FC236}">
              <a16:creationId xmlns:a16="http://schemas.microsoft.com/office/drawing/2014/main" id="{00000000-0008-0000-0700-00008A010000}"/>
            </a:ext>
          </a:extLst>
        </xdr:cNvPr>
        <xdr:cNvSpPr txBox="1"/>
      </xdr:nvSpPr>
      <xdr:spPr>
        <a:xfrm>
          <a:off x="10528300" y="117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416,086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2212</xdr:rowOff>
    </xdr:from>
    <xdr:to>
      <xdr:col>55</xdr:col>
      <xdr:colOff>88900</xdr:colOff>
      <xdr:row>70</xdr:row>
      <xdr:rowOff>2212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200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153225</xdr:rowOff>
    </xdr:from>
    <xdr:to>
      <xdr:col>55</xdr:col>
      <xdr:colOff>0</xdr:colOff>
      <xdr:row>77</xdr:row>
      <xdr:rowOff>155200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9639300" y="13354875"/>
          <a:ext cx="8382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93812</xdr:rowOff>
    </xdr:from>
    <xdr:ext cx="534377" cy="259045"/>
    <xdr:sp macro="" textlink="">
      <xdr:nvSpPr>
        <xdr:cNvPr id="397" name="商工費平均値テキスト">
          <a:extLst>
            <a:ext uri="{FF2B5EF4-FFF2-40B4-BE49-F238E27FC236}">
              <a16:creationId xmlns:a16="http://schemas.microsoft.com/office/drawing/2014/main" id="{00000000-0008-0000-0700-00008D010000}"/>
            </a:ext>
          </a:extLst>
        </xdr:cNvPr>
        <xdr:cNvSpPr txBox="1"/>
      </xdr:nvSpPr>
      <xdr:spPr>
        <a:xfrm>
          <a:off x="10528300" y="13124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70935</xdr:rowOff>
    </xdr:from>
    <xdr:to>
      <xdr:col>55</xdr:col>
      <xdr:colOff>50800</xdr:colOff>
      <xdr:row>78</xdr:row>
      <xdr:rowOff>1085</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104267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153225</xdr:rowOff>
    </xdr:from>
    <xdr:to>
      <xdr:col>50</xdr:col>
      <xdr:colOff>114300</xdr:colOff>
      <xdr:row>78</xdr:row>
      <xdr:rowOff>29857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8750300" y="13354875"/>
          <a:ext cx="889000" cy="4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60981</xdr:rowOff>
    </xdr:from>
    <xdr:to>
      <xdr:col>50</xdr:col>
      <xdr:colOff>165100</xdr:colOff>
      <xdr:row>77</xdr:row>
      <xdr:rowOff>162581</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9588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7658</xdr:rowOff>
    </xdr:from>
    <xdr:ext cx="534377"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9372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148425</xdr:rowOff>
    </xdr:from>
    <xdr:to>
      <xdr:col>45</xdr:col>
      <xdr:colOff>177800</xdr:colOff>
      <xdr:row>78</xdr:row>
      <xdr:rowOff>29857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7861300" y="13350075"/>
          <a:ext cx="889000" cy="5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92580</xdr:rowOff>
    </xdr:from>
    <xdr:to>
      <xdr:col>46</xdr:col>
      <xdr:colOff>38100</xdr:colOff>
      <xdr:row>78</xdr:row>
      <xdr:rowOff>22730</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8699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39257</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8483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148425</xdr:rowOff>
    </xdr:from>
    <xdr:to>
      <xdr:col>41</xdr:col>
      <xdr:colOff>50800</xdr:colOff>
      <xdr:row>78</xdr:row>
      <xdr:rowOff>73509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6972300" y="13350075"/>
          <a:ext cx="889000" cy="96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80018</xdr:rowOff>
    </xdr:from>
    <xdr:to>
      <xdr:col>41</xdr:col>
      <xdr:colOff>101600</xdr:colOff>
      <xdr:row>78</xdr:row>
      <xdr:rowOff>10168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7810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26695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7594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136857</xdr:rowOff>
    </xdr:from>
    <xdr:to>
      <xdr:col>36</xdr:col>
      <xdr:colOff>165100</xdr:colOff>
      <xdr:row>78</xdr:row>
      <xdr:rowOff>67007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6921500" y="1333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83534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6705111" y="1311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104400</xdr:rowOff>
    </xdr:from>
    <xdr:to>
      <xdr:col>55</xdr:col>
      <xdr:colOff>50800</xdr:colOff>
      <xdr:row>78</xdr:row>
      <xdr:rowOff>34550</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10426700" y="13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82827</xdr:rowOff>
    </xdr:from>
    <xdr:ext cx="534377" cy="259045"/>
    <xdr:sp macro="" textlink="">
      <xdr:nvSpPr>
        <xdr:cNvPr id="416" name="商工費該当値テキスト">
          <a:extLst>
            <a:ext uri="{FF2B5EF4-FFF2-40B4-BE49-F238E27FC236}">
              <a16:creationId xmlns:a16="http://schemas.microsoft.com/office/drawing/2014/main" id="{00000000-0008-0000-0700-0000A0010000}"/>
            </a:ext>
          </a:extLst>
        </xdr:cNvPr>
        <xdr:cNvSpPr txBox="1"/>
      </xdr:nvSpPr>
      <xdr:spPr>
        <a:xfrm>
          <a:off x="10528300" y="1328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102425</xdr:rowOff>
    </xdr:from>
    <xdr:to>
      <xdr:col>50</xdr:col>
      <xdr:colOff>165100</xdr:colOff>
      <xdr:row>78</xdr:row>
      <xdr:rowOff>32575</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9588500" y="1330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23702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372111" y="1339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150507</xdr:rowOff>
    </xdr:from>
    <xdr:to>
      <xdr:col>46</xdr:col>
      <xdr:colOff>38100</xdr:colOff>
      <xdr:row>78</xdr:row>
      <xdr:rowOff>80657</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8699500" y="1335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71784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344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97625</xdr:rowOff>
    </xdr:from>
    <xdr:to>
      <xdr:col>41</xdr:col>
      <xdr:colOff>101600</xdr:colOff>
      <xdr:row>78</xdr:row>
      <xdr:rowOff>27775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7810500" y="1329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18902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33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22709</xdr:rowOff>
    </xdr:from>
    <xdr:to>
      <xdr:col>36</xdr:col>
      <xdr:colOff>165100</xdr:colOff>
      <xdr:row>78</xdr:row>
      <xdr:rowOff>124309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6921500" y="1339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115436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348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135167</xdr:rowOff>
    </xdr:from>
    <xdr:to>
      <xdr:col>54</xdr:col>
      <xdr:colOff>189865</xdr:colOff>
      <xdr:row>99</xdr:row>
      <xdr:rowOff>34223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565667"/>
          <a:ext cx="1270" cy="1442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38050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701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34223</xdr:rowOff>
    </xdr:from>
    <xdr:to>
      <xdr:col>55</xdr:col>
      <xdr:colOff>88900</xdr:colOff>
      <xdr:row>99</xdr:row>
      <xdr:rowOff>34223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7007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81844</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40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922,776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135167</xdr:rowOff>
    </xdr:from>
    <xdr:to>
      <xdr:col>55</xdr:col>
      <xdr:colOff>88900</xdr:colOff>
      <xdr:row>90</xdr:row>
      <xdr:rowOff>135167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565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8575</xdr:rowOff>
    </xdr:from>
    <xdr:to>
      <xdr:col>55</xdr:col>
      <xdr:colOff>0</xdr:colOff>
      <xdr:row>97</xdr:row>
      <xdr:rowOff>69462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639225"/>
          <a:ext cx="838200" cy="6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82886</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713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104459</xdr:rowOff>
    </xdr:from>
    <xdr:to>
      <xdr:col>55</xdr:col>
      <xdr:colOff>50800</xdr:colOff>
      <xdr:row>98</xdr:row>
      <xdr:rowOff>34609</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8575</xdr:rowOff>
    </xdr:from>
    <xdr:to>
      <xdr:col>50</xdr:col>
      <xdr:colOff>114300</xdr:colOff>
      <xdr:row>97</xdr:row>
      <xdr:rowOff>25460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39225"/>
          <a:ext cx="889000" cy="1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115833</xdr:rowOff>
    </xdr:from>
    <xdr:to>
      <xdr:col>50</xdr:col>
      <xdr:colOff>165100</xdr:colOff>
      <xdr:row>98</xdr:row>
      <xdr:rowOff>45983</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37110</xdr:rowOff>
    </xdr:from>
    <xdr:ext cx="599010"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39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25460</xdr:rowOff>
    </xdr:from>
    <xdr:to>
      <xdr:col>45</xdr:col>
      <xdr:colOff>177800</xdr:colOff>
      <xdr:row>97</xdr:row>
      <xdr:rowOff>37477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656110"/>
          <a:ext cx="889000" cy="1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129211</xdr:rowOff>
    </xdr:from>
    <xdr:to>
      <xdr:col>46</xdr:col>
      <xdr:colOff>38100</xdr:colOff>
      <xdr:row>98</xdr:row>
      <xdr:rowOff>59361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50488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50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37477</xdr:rowOff>
    </xdr:from>
    <xdr:to>
      <xdr:col>41</xdr:col>
      <xdr:colOff>50800</xdr:colOff>
      <xdr:row>97</xdr:row>
      <xdr:rowOff>155409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668127"/>
          <a:ext cx="889000" cy="11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138088</xdr:rowOff>
    </xdr:from>
    <xdr:to>
      <xdr:col>41</xdr:col>
      <xdr:colOff>101600</xdr:colOff>
      <xdr:row>98</xdr:row>
      <xdr:rowOff>68238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59365</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61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151096</xdr:rowOff>
    </xdr:from>
    <xdr:to>
      <xdr:col>36</xdr:col>
      <xdr:colOff>165100</xdr:colOff>
      <xdr:row>98</xdr:row>
      <xdr:rowOff>81246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78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72373</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672795" y="16874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18662</xdr:rowOff>
    </xdr:from>
    <xdr:to>
      <xdr:col>55</xdr:col>
      <xdr:colOff>50800</xdr:colOff>
      <xdr:row>97</xdr:row>
      <xdr:rowOff>120262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4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41539</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00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129225</xdr:rowOff>
    </xdr:from>
    <xdr:to>
      <xdr:col>50</xdr:col>
      <xdr:colOff>165100</xdr:colOff>
      <xdr:row>97</xdr:row>
      <xdr:rowOff>59375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8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75902</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36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146110</xdr:rowOff>
    </xdr:from>
    <xdr:to>
      <xdr:col>46</xdr:col>
      <xdr:colOff>38100</xdr:colOff>
      <xdr:row>97</xdr:row>
      <xdr:rowOff>76260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0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92787</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38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158127</xdr:rowOff>
    </xdr:from>
    <xdr:to>
      <xdr:col>41</xdr:col>
      <xdr:colOff>101600</xdr:colOff>
      <xdr:row>97</xdr:row>
      <xdr:rowOff>88277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1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104804</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392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104609</xdr:rowOff>
    </xdr:from>
    <xdr:to>
      <xdr:col>36</xdr:col>
      <xdr:colOff>165100</xdr:colOff>
      <xdr:row>98</xdr:row>
      <xdr:rowOff>34759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3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51286</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510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148195</xdr:rowOff>
    </xdr:from>
    <xdr:to>
      <xdr:col>85</xdr:col>
      <xdr:colOff>126364</xdr:colOff>
      <xdr:row>38</xdr:row>
      <xdr:rowOff>102488</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291695"/>
          <a:ext cx="1269" cy="132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106315</xdr:rowOff>
    </xdr:from>
    <xdr:ext cx="469744"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62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102488</xdr:rowOff>
    </xdr:from>
    <xdr:to>
      <xdr:col>86</xdr:col>
      <xdr:colOff>25400</xdr:colOff>
      <xdr:row>38</xdr:row>
      <xdr:rowOff>102488</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61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94872</xdr:rowOff>
    </xdr:from>
    <xdr:ext cx="599010"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506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298,142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148195</xdr:rowOff>
    </xdr:from>
    <xdr:to>
      <xdr:col>86</xdr:col>
      <xdr:colOff>25400</xdr:colOff>
      <xdr:row>30</xdr:row>
      <xdr:rowOff>148195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291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103293</xdr:rowOff>
    </xdr:from>
    <xdr:to>
      <xdr:col>85</xdr:col>
      <xdr:colOff>127000</xdr:colOff>
      <xdr:row>37</xdr:row>
      <xdr:rowOff>141241</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5481300" y="6446943"/>
          <a:ext cx="8382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12615</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184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161188</xdr:rowOff>
    </xdr:from>
    <xdr:to>
      <xdr:col>85</xdr:col>
      <xdr:colOff>177800</xdr:colOff>
      <xdr:row>37</xdr:row>
      <xdr:rowOff>91338</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33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34987</xdr:rowOff>
    </xdr:from>
    <xdr:to>
      <xdr:col>81</xdr:col>
      <xdr:colOff>50800</xdr:colOff>
      <xdr:row>37</xdr:row>
      <xdr:rowOff>103293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4592300" y="6378637"/>
          <a:ext cx="889000" cy="6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167913</xdr:rowOff>
    </xdr:from>
    <xdr:to>
      <xdr:col>81</xdr:col>
      <xdr:colOff>101600</xdr:colOff>
      <xdr:row>37</xdr:row>
      <xdr:rowOff>98063</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34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114590</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611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34987</xdr:rowOff>
    </xdr:from>
    <xdr:to>
      <xdr:col>76</xdr:col>
      <xdr:colOff>114300</xdr:colOff>
      <xdr:row>37</xdr:row>
      <xdr:rowOff>101382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378637"/>
          <a:ext cx="889000" cy="6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xdr:rowOff>
    </xdr:from>
    <xdr:to>
      <xdr:col>76</xdr:col>
      <xdr:colOff>165100</xdr:colOff>
      <xdr:row>37</xdr:row>
      <xdr:rowOff>101620</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34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92747</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43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111034</xdr:rowOff>
    </xdr:from>
    <xdr:to>
      <xdr:col>71</xdr:col>
      <xdr:colOff>177800</xdr:colOff>
      <xdr:row>37</xdr:row>
      <xdr:rowOff>101382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814300" y="6283234"/>
          <a:ext cx="889000" cy="16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111929</xdr:rowOff>
    </xdr:from>
    <xdr:to>
      <xdr:col>72</xdr:col>
      <xdr:colOff>38100</xdr:colOff>
      <xdr:row>37</xdr:row>
      <xdr:rowOff>42079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284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58606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05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17924</xdr:rowOff>
    </xdr:from>
    <xdr:to>
      <xdr:col>67</xdr:col>
      <xdr:colOff>101600</xdr:colOff>
      <xdr:row>37</xdr:row>
      <xdr:rowOff>119524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36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110651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45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90441</xdr:rowOff>
    </xdr:from>
    <xdr:to>
      <xdr:col>85</xdr:col>
      <xdr:colOff>177800</xdr:colOff>
      <xdr:row>38</xdr:row>
      <xdr:rowOff>20591</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4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68868</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41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52493</xdr:rowOff>
    </xdr:from>
    <xdr:to>
      <xdr:col>81</xdr:col>
      <xdr:colOff>101600</xdr:colOff>
      <xdr:row>37</xdr:row>
      <xdr:rowOff>154093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39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145220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48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155637</xdr:rowOff>
    </xdr:from>
    <xdr:to>
      <xdr:col>76</xdr:col>
      <xdr:colOff>165100</xdr:colOff>
      <xdr:row>37</xdr:row>
      <xdr:rowOff>85787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32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102314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0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50582</xdr:rowOff>
    </xdr:from>
    <xdr:to>
      <xdr:col>72</xdr:col>
      <xdr:colOff>38100</xdr:colOff>
      <xdr:row>37</xdr:row>
      <xdr:rowOff>152182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39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143309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48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60234</xdr:rowOff>
    </xdr:from>
    <xdr:to>
      <xdr:col>67</xdr:col>
      <xdr:colOff>101600</xdr:colOff>
      <xdr:row>36</xdr:row>
      <xdr:rowOff>161834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23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6911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00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108595</xdr:rowOff>
    </xdr:from>
    <xdr:to>
      <xdr:col>85</xdr:col>
      <xdr:colOff>126364</xdr:colOff>
      <xdr:row>58</xdr:row>
      <xdr:rowOff>111990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81095"/>
          <a:ext cx="1269" cy="1374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115817</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05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111990</xdr:rowOff>
    </xdr:from>
    <xdr:to>
      <xdr:col>86</xdr:col>
      <xdr:colOff>25400</xdr:colOff>
      <xdr:row>58</xdr:row>
      <xdr:rowOff>111990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056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55272</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5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776,328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108595</xdr:rowOff>
    </xdr:from>
    <xdr:to>
      <xdr:col>86</xdr:col>
      <xdr:colOff>25400</xdr:colOff>
      <xdr:row>50</xdr:row>
      <xdr:rowOff>108595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81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124571</xdr:rowOff>
    </xdr:from>
    <xdr:to>
      <xdr:col>85</xdr:col>
      <xdr:colOff>127000</xdr:colOff>
      <xdr:row>58</xdr:row>
      <xdr:rowOff>13875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897221"/>
          <a:ext cx="838200" cy="6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53408</xdr:rowOff>
    </xdr:from>
    <xdr:ext cx="599010"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6546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30531</xdr:rowOff>
    </xdr:from>
    <xdr:to>
      <xdr:col>85</xdr:col>
      <xdr:colOff>177800</xdr:colOff>
      <xdr:row>57</xdr:row>
      <xdr:rowOff>132131</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80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55760</xdr:rowOff>
    </xdr:from>
    <xdr:to>
      <xdr:col>81</xdr:col>
      <xdr:colOff>50800</xdr:colOff>
      <xdr:row>58</xdr:row>
      <xdr:rowOff>13875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592300" y="9828410"/>
          <a:ext cx="889000" cy="1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75003</xdr:rowOff>
    </xdr:from>
    <xdr:to>
      <xdr:col>81</xdr:col>
      <xdr:colOff>101600</xdr:colOff>
      <xdr:row>58</xdr:row>
      <xdr:rowOff>5153</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4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21680</xdr:rowOff>
    </xdr:from>
    <xdr:ext cx="599010"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181795" y="9622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55760</xdr:rowOff>
    </xdr:from>
    <xdr:to>
      <xdr:col>76</xdr:col>
      <xdr:colOff>114300</xdr:colOff>
      <xdr:row>57</xdr:row>
      <xdr:rowOff>156460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3703300" y="9828410"/>
          <a:ext cx="889000" cy="10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70962</xdr:rowOff>
    </xdr:from>
    <xdr:to>
      <xdr:col>76</xdr:col>
      <xdr:colOff>165100</xdr:colOff>
      <xdr:row>58</xdr:row>
      <xdr:rowOff>1112</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163689</xdr:rowOff>
    </xdr:from>
    <xdr:ext cx="59901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292795" y="9936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156460</xdr:rowOff>
    </xdr:from>
    <xdr:to>
      <xdr:col>71</xdr:col>
      <xdr:colOff>177800</xdr:colOff>
      <xdr:row>58</xdr:row>
      <xdr:rowOff>26596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14300" y="9929110"/>
          <a:ext cx="889000" cy="4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69658</xdr:rowOff>
    </xdr:from>
    <xdr:to>
      <xdr:col>72</xdr:col>
      <xdr:colOff>38100</xdr:colOff>
      <xdr:row>57</xdr:row>
      <xdr:rowOff>171258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16335</xdr:rowOff>
    </xdr:from>
    <xdr:ext cx="59901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03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103746</xdr:rowOff>
    </xdr:from>
    <xdr:to>
      <xdr:col>67</xdr:col>
      <xdr:colOff>101600</xdr:colOff>
      <xdr:row>58</xdr:row>
      <xdr:rowOff>33896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87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50423</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14795" y="965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73771</xdr:rowOff>
    </xdr:from>
    <xdr:to>
      <xdr:col>85</xdr:col>
      <xdr:colOff>177800</xdr:colOff>
      <xdr:row>58</xdr:row>
      <xdr:rowOff>3921</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84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52198</xdr:rowOff>
    </xdr:from>
    <xdr:ext cx="599010"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824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134525</xdr:rowOff>
    </xdr:from>
    <xdr:to>
      <xdr:col>81</xdr:col>
      <xdr:colOff>101600</xdr:colOff>
      <xdr:row>58</xdr:row>
      <xdr:rowOff>64675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9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55802</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181795" y="9999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4960</xdr:rowOff>
    </xdr:from>
    <xdr:to>
      <xdr:col>76</xdr:col>
      <xdr:colOff>165100</xdr:colOff>
      <xdr:row>57</xdr:row>
      <xdr:rowOff>106560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7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123087</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292795" y="9552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105660</xdr:rowOff>
    </xdr:from>
    <xdr:to>
      <xdr:col>72</xdr:col>
      <xdr:colOff>38100</xdr:colOff>
      <xdr:row>58</xdr:row>
      <xdr:rowOff>35810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87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26937</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03795" y="997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147246</xdr:rowOff>
    </xdr:from>
    <xdr:to>
      <xdr:col>67</xdr:col>
      <xdr:colOff>101600</xdr:colOff>
      <xdr:row>58</xdr:row>
      <xdr:rowOff>77396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91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68523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1001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154161</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5661"/>
          <a:ext cx="1269" cy="1433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66524</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6110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100838</xdr:rowOff>
    </xdr:from>
    <xdr:ext cx="690189"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30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1,128,613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154161</xdr:rowOff>
    </xdr:from>
    <xdr:to>
      <xdr:col>86</xdr:col>
      <xdr:colOff>25400</xdr:colOff>
      <xdr:row>70</xdr:row>
      <xdr:rowOff>154161</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31304</xdr:rowOff>
    </xdr:from>
    <xdr:to>
      <xdr:col>85</xdr:col>
      <xdr:colOff>127000</xdr:colOff>
      <xdr:row>79</xdr:row>
      <xdr:rowOff>34993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3575854"/>
          <a:ext cx="838200" cy="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155424</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3570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132547</xdr:rowOff>
    </xdr:from>
    <xdr:to>
      <xdr:col>85</xdr:col>
      <xdr:colOff>177800</xdr:colOff>
      <xdr:row>79</xdr:row>
      <xdr:rowOff>62697</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15863</xdr:rowOff>
    </xdr:from>
    <xdr:to>
      <xdr:col>81</xdr:col>
      <xdr:colOff>50800</xdr:colOff>
      <xdr:row>79</xdr:row>
      <xdr:rowOff>34993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560413"/>
          <a:ext cx="889000" cy="1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131718</xdr:rowOff>
    </xdr:from>
    <xdr:to>
      <xdr:col>81</xdr:col>
      <xdr:colOff>101600</xdr:colOff>
      <xdr:row>79</xdr:row>
      <xdr:rowOff>61868</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78395</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159916</xdr:rowOff>
    </xdr:from>
    <xdr:to>
      <xdr:col>76</xdr:col>
      <xdr:colOff>114300</xdr:colOff>
      <xdr:row>79</xdr:row>
      <xdr:rowOff>15863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33016"/>
          <a:ext cx="889000" cy="2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133102</xdr:rowOff>
    </xdr:from>
    <xdr:to>
      <xdr:col>76</xdr:col>
      <xdr:colOff>165100</xdr:colOff>
      <xdr:row>79</xdr:row>
      <xdr:rowOff>63252</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79779</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29904</xdr:rowOff>
    </xdr:from>
    <xdr:to>
      <xdr:col>71</xdr:col>
      <xdr:colOff>177800</xdr:colOff>
      <xdr:row>78</xdr:row>
      <xdr:rowOff>159916</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403004"/>
          <a:ext cx="889000" cy="13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135145</xdr:rowOff>
    </xdr:from>
    <xdr:to>
      <xdr:col>72</xdr:col>
      <xdr:colOff>38100</xdr:colOff>
      <xdr:row>79</xdr:row>
      <xdr:rowOff>65295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56422</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135826</xdr:rowOff>
    </xdr:from>
    <xdr:to>
      <xdr:col>67</xdr:col>
      <xdr:colOff>101600</xdr:colOff>
      <xdr:row>79</xdr:row>
      <xdr:rowOff>65976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50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57103</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60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151954</xdr:rowOff>
    </xdr:from>
    <xdr:to>
      <xdr:col>85</xdr:col>
      <xdr:colOff>177800</xdr:colOff>
      <xdr:row>79</xdr:row>
      <xdr:rowOff>82104</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2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110974</xdr:rowOff>
    </xdr:from>
    <xdr:ext cx="534377"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84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155643</xdr:rowOff>
    </xdr:from>
    <xdr:to>
      <xdr:col>81</xdr:col>
      <xdr:colOff>101600</xdr:colOff>
      <xdr:row>79</xdr:row>
      <xdr:rowOff>85793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52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76920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62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136513</xdr:rowOff>
    </xdr:from>
    <xdr:to>
      <xdr:col>76</xdr:col>
      <xdr:colOff>165100</xdr:colOff>
      <xdr:row>79</xdr:row>
      <xdr:rowOff>66663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50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57790</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25111" y="1360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109116</xdr:rowOff>
    </xdr:from>
    <xdr:to>
      <xdr:col>72</xdr:col>
      <xdr:colOff>38100</xdr:colOff>
      <xdr:row>79</xdr:row>
      <xdr:rowOff>39266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48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55793</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36111" y="1325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150554</xdr:rowOff>
    </xdr:from>
    <xdr:to>
      <xdr:col>67</xdr:col>
      <xdr:colOff>101600</xdr:colOff>
      <xdr:row>78</xdr:row>
      <xdr:rowOff>80704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97231</xdr:rowOff>
    </xdr:from>
    <xdr:ext cx="59901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14795" y="1312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23823</xdr:rowOff>
    </xdr:from>
    <xdr:to>
      <xdr:col>85</xdr:col>
      <xdr:colOff>126364</xdr:colOff>
      <xdr:row>98</xdr:row>
      <xdr:rowOff>151482</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25773"/>
          <a:ext cx="1269" cy="13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155309</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5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151482</xdr:rowOff>
    </xdr:from>
    <xdr:to>
      <xdr:col>86</xdr:col>
      <xdr:colOff>25400</xdr:colOff>
      <xdr:row>98</xdr:row>
      <xdr:rowOff>151482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5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141950</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730,828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23823</xdr:rowOff>
    </xdr:from>
    <xdr:to>
      <xdr:col>86</xdr:col>
      <xdr:colOff>25400</xdr:colOff>
      <xdr:row>91</xdr:row>
      <xdr:rowOff>23823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25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9514</xdr:rowOff>
    </xdr:from>
    <xdr:to>
      <xdr:col>85</xdr:col>
      <xdr:colOff>127000</xdr:colOff>
      <xdr:row>97</xdr:row>
      <xdr:rowOff>26363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640164"/>
          <a:ext cx="838200" cy="1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157456</xdr:rowOff>
    </xdr:from>
    <xdr:ext cx="599010"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616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7579</xdr:rowOff>
    </xdr:from>
    <xdr:to>
      <xdr:col>85</xdr:col>
      <xdr:colOff>177800</xdr:colOff>
      <xdr:row>97</xdr:row>
      <xdr:rowOff>109179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26363</xdr:rowOff>
    </xdr:from>
    <xdr:to>
      <xdr:col>81</xdr:col>
      <xdr:colOff>50800</xdr:colOff>
      <xdr:row>97</xdr:row>
      <xdr:rowOff>64444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657013"/>
          <a:ext cx="889000" cy="3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10579</xdr:rowOff>
    </xdr:from>
    <xdr:to>
      <xdr:col>81</xdr:col>
      <xdr:colOff>101600</xdr:colOff>
      <xdr:row>97</xdr:row>
      <xdr:rowOff>112179</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103306</xdr:rowOff>
    </xdr:from>
    <xdr:ext cx="599010"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181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64444</xdr:rowOff>
    </xdr:from>
    <xdr:to>
      <xdr:col>76</xdr:col>
      <xdr:colOff>114300</xdr:colOff>
      <xdr:row>97</xdr:row>
      <xdr:rowOff>97462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695094"/>
          <a:ext cx="889000" cy="3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36629</xdr:rowOff>
    </xdr:from>
    <xdr:to>
      <xdr:col>76</xdr:col>
      <xdr:colOff>165100</xdr:colOff>
      <xdr:row>97</xdr:row>
      <xdr:rowOff>138229</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129356</xdr:rowOff>
    </xdr:from>
    <xdr:ext cx="59901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292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97462</xdr:rowOff>
    </xdr:from>
    <xdr:to>
      <xdr:col>71</xdr:col>
      <xdr:colOff>177800</xdr:colOff>
      <xdr:row>97</xdr:row>
      <xdr:rowOff>122901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728112"/>
          <a:ext cx="889000" cy="2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50507</xdr:rowOff>
    </xdr:from>
    <xdr:to>
      <xdr:col>72</xdr:col>
      <xdr:colOff>38100</xdr:colOff>
      <xdr:row>97</xdr:row>
      <xdr:rowOff>152107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143234</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03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58934</xdr:rowOff>
    </xdr:from>
    <xdr:to>
      <xdr:col>67</xdr:col>
      <xdr:colOff>101600</xdr:colOff>
      <xdr:row>97</xdr:row>
      <xdr:rowOff>160534</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68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5611</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14795" y="1646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130164</xdr:rowOff>
    </xdr:from>
    <xdr:to>
      <xdr:col>85</xdr:col>
      <xdr:colOff>177800</xdr:colOff>
      <xdr:row>97</xdr:row>
      <xdr:rowOff>60314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5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153041</xdr:rowOff>
    </xdr:from>
    <xdr:ext cx="599010"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440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147013</xdr:rowOff>
    </xdr:from>
    <xdr:to>
      <xdr:col>81</xdr:col>
      <xdr:colOff>101600</xdr:colOff>
      <xdr:row>97</xdr:row>
      <xdr:rowOff>77163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60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93690</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181795" y="16381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13644</xdr:rowOff>
    </xdr:from>
    <xdr:to>
      <xdr:col>76</xdr:col>
      <xdr:colOff>165100</xdr:colOff>
      <xdr:row>97</xdr:row>
      <xdr:rowOff>115244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64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131771</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292795" y="1641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46662</xdr:rowOff>
    </xdr:from>
    <xdr:to>
      <xdr:col>72</xdr:col>
      <xdr:colOff>38100</xdr:colOff>
      <xdr:row>97</xdr:row>
      <xdr:rowOff>148262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67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164789</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03795" y="1645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72101</xdr:rowOff>
    </xdr:from>
    <xdr:to>
      <xdr:col>67</xdr:col>
      <xdr:colOff>101600</xdr:colOff>
      <xdr:row>98</xdr:row>
      <xdr:rowOff>2251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7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164828</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14795" y="16795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92727</xdr:rowOff>
    </xdr:from>
    <xdr:ext cx="59541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692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7569</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2159595" y="5322519"/>
          <a:ext cx="1269" cy="1408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84802</xdr:rowOff>
    </xdr:from>
    <xdr:ext cx="249299" cy="259045"/>
    <xdr:sp macro="" textlink="">
      <xdr:nvSpPr>
        <xdr:cNvPr id="734" name="諸支出金最小値テキスト">
          <a:extLst>
            <a:ext uri="{FF2B5EF4-FFF2-40B4-BE49-F238E27FC236}">
              <a16:creationId xmlns:a16="http://schemas.microsoft.com/office/drawing/2014/main" id="{00000000-0008-0000-0700-0000DE020000}"/>
            </a:ext>
          </a:extLst>
        </xdr:cNvPr>
        <xdr:cNvSpPr txBox="1"/>
      </xdr:nvSpPr>
      <xdr:spPr>
        <a:xfrm>
          <a:off x="22212300" y="6771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125696</xdr:rowOff>
    </xdr:from>
    <xdr:ext cx="599010" cy="259045"/>
    <xdr:sp macro="" textlink="">
      <xdr:nvSpPr>
        <xdr:cNvPr id="736" name="諸支出金最大値テキスト">
          <a:extLst>
            <a:ext uri="{FF2B5EF4-FFF2-40B4-BE49-F238E27FC236}">
              <a16:creationId xmlns:a16="http://schemas.microsoft.com/office/drawing/2014/main" id="{00000000-0008-0000-0700-0000E0020000}"/>
            </a:ext>
          </a:extLst>
        </xdr:cNvPr>
        <xdr:cNvSpPr txBox="1"/>
      </xdr:nvSpPr>
      <xdr:spPr>
        <a:xfrm>
          <a:off x="22212300" y="5097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110,904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7569</xdr:rowOff>
    </xdr:from>
    <xdr:to>
      <xdr:col>116</xdr:col>
      <xdr:colOff>152400</xdr:colOff>
      <xdr:row>31</xdr:row>
      <xdr:rowOff>7569</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5322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2252</xdr:rowOff>
    </xdr:from>
    <xdr:ext cx="469744" cy="259045"/>
    <xdr:sp macro="" textlink="">
      <xdr:nvSpPr>
        <xdr:cNvPr id="739" name="諸支出金平均値テキスト">
          <a:extLst>
            <a:ext uri="{FF2B5EF4-FFF2-40B4-BE49-F238E27FC236}">
              <a16:creationId xmlns:a16="http://schemas.microsoft.com/office/drawing/2014/main" id="{00000000-0008-0000-0700-0000E3020000}"/>
            </a:ext>
          </a:extLst>
        </xdr:cNvPr>
        <xdr:cNvSpPr txBox="1"/>
      </xdr:nvSpPr>
      <xdr:spPr>
        <a:xfrm>
          <a:off x="22212300" y="6517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150825</xdr:rowOff>
    </xdr:from>
    <xdr:to>
      <xdr:col>116</xdr:col>
      <xdr:colOff>114300</xdr:colOff>
      <xdr:row>39</xdr:row>
      <xdr:rowOff>80975</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2110700" y="66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153695</xdr:rowOff>
    </xdr:from>
    <xdr:to>
      <xdr:col>112</xdr:col>
      <xdr:colOff>38100</xdr:colOff>
      <xdr:row>39</xdr:row>
      <xdr:rowOff>83845</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1272500" y="666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100372</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34017" y="6444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156261</xdr:rowOff>
    </xdr:from>
    <xdr:to>
      <xdr:col>107</xdr:col>
      <xdr:colOff>101600</xdr:colOff>
      <xdr:row>39</xdr:row>
      <xdr:rowOff>86411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0383500" y="66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102938</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5017" y="6446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158610</xdr:rowOff>
    </xdr:from>
    <xdr:to>
      <xdr:col>102</xdr:col>
      <xdr:colOff>165100</xdr:colOff>
      <xdr:row>39</xdr:row>
      <xdr:rowOff>88760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94500" y="66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105287</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6017" y="6448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159893</xdr:rowOff>
    </xdr:from>
    <xdr:to>
      <xdr:col>98</xdr:col>
      <xdr:colOff>38100</xdr:colOff>
      <xdr:row>39</xdr:row>
      <xdr:rowOff>90043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05500" y="66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106570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7017" y="6450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129252</xdr:rowOff>
    </xdr:from>
    <xdr:ext cx="249299" cy="259045"/>
    <xdr:sp macro="" textlink="">
      <xdr:nvSpPr>
        <xdr:cNvPr id="758" name="諸支出金該当値テキスト">
          <a:extLst>
            <a:ext uri="{FF2B5EF4-FFF2-40B4-BE49-F238E27FC236}">
              <a16:creationId xmlns:a16="http://schemas.microsoft.com/office/drawing/2014/main" id="{00000000-0008-0000-0700-0000F6020000}"/>
            </a:ext>
          </a:extLst>
        </xdr:cNvPr>
        <xdr:cNvSpPr txBox="1"/>
      </xdr:nvSpPr>
      <xdr:spPr>
        <a:xfrm>
          <a:off x="22212300" y="6644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総務費は、新庁舎建設等に伴う公共施設等整備振興基金への積み立てが減少したことにより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298,606</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25,042</a:t>
          </a:r>
          <a:r>
            <a:rPr kumimoji="1" lang="ja-JP" altLang="ja-JP" sz="1100">
              <a:solidFill>
                <a:schemeClr val="dk1"/>
              </a:solidFill>
              <a:effectLst/>
              <a:latin typeface="+mn-lt"/>
              <a:ea typeface="+mn-ea"/>
              <a:cs typeface="+mn-cs"/>
            </a:rPr>
            <a:t>円減少している。衛生費は、</a:t>
          </a:r>
          <a:r>
            <a:rPr kumimoji="1" lang="ja-JP" altLang="en-US" sz="1100">
              <a:solidFill>
                <a:schemeClr val="dk1"/>
              </a:solidFill>
              <a:effectLst/>
              <a:latin typeface="+mn-lt"/>
              <a:ea typeface="+mn-ea"/>
              <a:cs typeface="+mn-cs"/>
            </a:rPr>
            <a:t>簡易水道事業特別会計への繰出金及び最上広域市町村圏事務組合の分担金の増加により、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161,963</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なっており、</a:t>
          </a:r>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19,930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へき地診療所特別会計分が含まれているため、類似団体平均を</a:t>
          </a:r>
          <a:r>
            <a:rPr kumimoji="1" lang="en-US" altLang="ja-JP" sz="1100">
              <a:solidFill>
                <a:schemeClr val="dk1"/>
              </a:solidFill>
              <a:effectLst/>
              <a:latin typeface="+mn-lt"/>
              <a:ea typeface="+mn-ea"/>
              <a:cs typeface="+mn-cs"/>
            </a:rPr>
            <a:t>13,839</a:t>
          </a:r>
          <a:r>
            <a:rPr kumimoji="1" lang="ja-JP" altLang="ja-JP" sz="1100">
              <a:solidFill>
                <a:schemeClr val="dk1"/>
              </a:solidFill>
              <a:effectLst/>
              <a:latin typeface="+mn-lt"/>
              <a:ea typeface="+mn-ea"/>
              <a:cs typeface="+mn-cs"/>
            </a:rPr>
            <a:t>円上回っている。農林水産業費は、</a:t>
          </a:r>
          <a:r>
            <a:rPr kumimoji="1" lang="ja-JP" altLang="en-US" sz="1100">
              <a:solidFill>
                <a:schemeClr val="dk1"/>
              </a:solidFill>
              <a:effectLst/>
              <a:latin typeface="+mn-lt"/>
              <a:ea typeface="+mn-ea"/>
              <a:cs typeface="+mn-cs"/>
            </a:rPr>
            <a:t>県営農地整備事業負担金の増加により、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94,858</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9,915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している。土木費は</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年度から実施した村道合海大坪線の新設改良事業の完了及び少雪による村道除排雪経費の減少により、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228,015</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37,289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と大幅に減少</a:t>
          </a:r>
          <a:r>
            <a:rPr kumimoji="1" lang="ja-JP" altLang="ja-JP" sz="1100">
              <a:solidFill>
                <a:schemeClr val="dk1"/>
              </a:solidFill>
              <a:effectLst/>
              <a:latin typeface="+mn-lt"/>
              <a:ea typeface="+mn-ea"/>
              <a:cs typeface="+mn-cs"/>
            </a:rPr>
            <a:t>している。教育費は、</a:t>
          </a:r>
          <a:r>
            <a:rPr kumimoji="1" lang="ja-JP" altLang="en-US" sz="1100">
              <a:solidFill>
                <a:schemeClr val="dk1"/>
              </a:solidFill>
              <a:effectLst/>
              <a:latin typeface="+mn-lt"/>
              <a:ea typeface="+mn-ea"/>
              <a:cs typeface="+mn-cs"/>
            </a:rPr>
            <a:t>大蔵小・中学校体育館照明更新事業及びグラウンド改修事業事業の実施により、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137,942</a:t>
          </a:r>
          <a:r>
            <a:rPr kumimoji="1" lang="ja-JP" altLang="en-US" sz="1100">
              <a:solidFill>
                <a:schemeClr val="dk1"/>
              </a:solidFill>
              <a:effectLst/>
              <a:latin typeface="+mn-lt"/>
              <a:ea typeface="+mn-ea"/>
              <a:cs typeface="+mn-cs"/>
            </a:rPr>
            <a:t>円となっており、</a:t>
          </a:r>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31,892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198,339</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8,844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増加している。</a:t>
          </a:r>
          <a:r>
            <a:rPr kumimoji="1" lang="ja-JP" altLang="ja-JP" sz="1100">
              <a:solidFill>
                <a:schemeClr val="dk1"/>
              </a:solidFill>
              <a:effectLst/>
              <a:latin typeface="+mn-lt"/>
              <a:ea typeface="+mn-ea"/>
              <a:cs typeface="+mn-cs"/>
            </a:rPr>
            <a:t>今後も大規模事業の償還が控えており、高い水準で推移していくと見込んでいる。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財政調整基金残高は、平成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年度以降の景気浮揚対策や再生可能エネルギー利用対策等により基金の取り崩しを実施したため平成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年度までは減少となった。平成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年度以降は、適切な財源の確保と歳出の精査により、財政調整基金の取り崩しを回避しており、令和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以降においては積み立てを実施している。財政基盤の弱い本村ではあるが、地方交付税の動向によって財政運営が左右されることのないよう、行政運営の効率化や中長期的な財政計画のもとで財政の健全化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一般会計を含む全会計で黒字となっている。標準財政規模比は、</a:t>
          </a:r>
          <a:r>
            <a:rPr kumimoji="1" lang="ja-JP" altLang="en-US" sz="1100">
              <a:solidFill>
                <a:schemeClr val="dk1"/>
              </a:solidFill>
              <a:effectLst/>
              <a:latin typeface="+mn-lt"/>
              <a:ea typeface="+mn-ea"/>
              <a:cs typeface="+mn-cs"/>
            </a:rPr>
            <a:t>介護</a:t>
          </a:r>
          <a:r>
            <a:rPr kumimoji="1" lang="ja-JP" altLang="ja-JP" sz="1100">
              <a:solidFill>
                <a:schemeClr val="dk1"/>
              </a:solidFill>
              <a:effectLst/>
              <a:latin typeface="+mn-lt"/>
              <a:ea typeface="+mn-ea"/>
              <a:cs typeface="+mn-cs"/>
            </a:rPr>
            <a:t>保険特別会計、</a:t>
          </a:r>
          <a:r>
            <a:rPr kumimoji="1" lang="ja-JP" altLang="en-US" sz="1100">
              <a:solidFill>
                <a:schemeClr val="dk1"/>
              </a:solidFill>
              <a:effectLst/>
              <a:latin typeface="+mn-lt"/>
              <a:ea typeface="+mn-ea"/>
              <a:cs typeface="+mn-cs"/>
            </a:rPr>
            <a:t>浄化槽整備</a:t>
          </a:r>
          <a:r>
            <a:rPr kumimoji="1" lang="ja-JP" altLang="ja-JP" sz="1100">
              <a:solidFill>
                <a:schemeClr val="dk1"/>
              </a:solidFill>
              <a:effectLst/>
              <a:latin typeface="+mn-lt"/>
              <a:ea typeface="+mn-ea"/>
              <a:cs typeface="+mn-cs"/>
            </a:rPr>
            <a:t>事業特別会計で前年度と比べ減少したが、その他の会計では増加又は増減なしとなっている。簡易水道事業特別会計、特定環境保全公共下水道事業特別会計、浄化槽整備事業特別会計の公営企業会計は、黒字額も少なく、厳しい経営を迫られている。一般会計からの繰出金が増加傾向にあることも</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今後の財政運営上大きな課題となっており、料金等の見直しによる財源確保</a:t>
          </a:r>
          <a:r>
            <a:rPr kumimoji="1" lang="ja-JP" altLang="en-US" sz="1100">
              <a:solidFill>
                <a:schemeClr val="dk1"/>
              </a:solidFill>
              <a:effectLst/>
              <a:latin typeface="+mn-lt"/>
              <a:ea typeface="+mn-ea"/>
              <a:cs typeface="+mn-cs"/>
            </a:rPr>
            <a:t>を喫緊の課題とし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独立採算制の基本原則に則り、</a:t>
          </a:r>
          <a:r>
            <a:rPr kumimoji="1" lang="ja-JP" altLang="ja-JP" sz="1100">
              <a:solidFill>
                <a:schemeClr val="dk1"/>
              </a:solidFill>
              <a:effectLst/>
              <a:latin typeface="+mn-lt"/>
              <a:ea typeface="+mn-ea"/>
              <a:cs typeface="+mn-cs"/>
            </a:rPr>
            <a:t>基準外繰出の縮減に努めていく。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元利償還金は、公債管理適正化及び平準化を図るため、平成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年度に減債基金を財源として</a:t>
          </a:r>
          <a:r>
            <a:rPr kumimoji="1" lang="en-US" altLang="ja-JP" sz="1100">
              <a:solidFill>
                <a:schemeClr val="dk1"/>
              </a:solidFill>
              <a:effectLst/>
              <a:latin typeface="+mn-lt"/>
              <a:ea typeface="+mn-ea"/>
              <a:cs typeface="+mn-cs"/>
            </a:rPr>
            <a:t>129</a:t>
          </a:r>
          <a:r>
            <a:rPr kumimoji="1" lang="ja-JP" altLang="ja-JP" sz="1100">
              <a:solidFill>
                <a:schemeClr val="dk1"/>
              </a:solidFill>
              <a:effectLst/>
              <a:latin typeface="+mn-lt"/>
              <a:ea typeface="+mn-ea"/>
              <a:cs typeface="+mn-cs"/>
            </a:rPr>
            <a:t>百万円の繰上償還を行った。令和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年度の元利償還金は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年度実施の過疎対策事業債（農産物加工施設建設事業）及び平成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年度～令和元年度実施の緊急防災・減災事業債（防災拠点施設整備事業）、平成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年度実施の過疎対策事業債（村道合海大坪線道路改良事業）といった大規模事業の元金償還により、</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百万円の増加となった。今後についても大規模事業の償還を控えており、公債費の増加が見込まれるため、交付税措置の有利な地方債を活用しながらも、極力投資的経費の抑制に努める。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満期一括償還地方債の借り入れに係る積み立てはない。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年以降、将来負担額を充当可能財源等が上回っている状況である。一般会計等に係る地方債の現在高は、平成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年度からの村内中学校統合事業の償還終了により減少している。基準財政需要額算入見込額は平成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年以降に実施した大規模事業に係る償還</a:t>
          </a:r>
          <a:r>
            <a:rPr kumimoji="1" lang="ja-JP" altLang="en-US" sz="1100">
              <a:solidFill>
                <a:schemeClr val="dk1"/>
              </a:solidFill>
              <a:effectLst/>
              <a:latin typeface="+mn-lt"/>
              <a:ea typeface="+mn-ea"/>
              <a:cs typeface="+mn-cs"/>
            </a:rPr>
            <a:t>の開始により、</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年度と比べ</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地方債ついては、これまで過疎対策事業債や辺地対策事業債などの交付税算入率が高い地方債を活用してきたが、今後についても、健全な財政運営のために、引き続き交付税措置の有利な地方債を活用しながらも、極力投資的経費を抑制し、地方債発行額の縮減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山形県大蔵村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年度末の基金残高は、普通会計で</a:t>
          </a:r>
          <a:r>
            <a:rPr kumimoji="1" lang="en-US" altLang="ja-JP" sz="1100">
              <a:solidFill>
                <a:schemeClr val="dk1"/>
              </a:solidFill>
              <a:effectLst/>
              <a:latin typeface="+mn-lt"/>
              <a:ea typeface="+mn-ea"/>
              <a:cs typeface="+mn-cs"/>
            </a:rPr>
            <a:t>3,832</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百万円の増加となった。財政調整基金を</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百万円、森林環境譲与税基金を</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百万円積み立てたことが要因である。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災害等の不測の事態への対応に加え、公共施設の老朽化対策など、今後の財政需要の増大にも適切に対応していけるように一定額を確保していく。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・公共施設等整備振興基金：村財政の健全化を図りながら、公共施設等の整備を図る。</a:t>
          </a:r>
          <a:endParaRPr lang="ja-JP" altLang="ja-JP" sz="1400">
            <a:effectLst/>
          </a:endParaRPr>
        </a:p>
        <a:p>
          <a:r>
            <a:rPr kumimoji="1" lang="ja-JP" altLang="ja-JP" sz="1100">
              <a:solidFill>
                <a:schemeClr val="dk1"/>
              </a:solidFill>
              <a:effectLst/>
              <a:latin typeface="+mn-lt"/>
              <a:ea typeface="+mn-ea"/>
              <a:cs typeface="+mn-cs"/>
            </a:rPr>
            <a:t>・再生可能エネルギー導入促進事業基金：村内における再生可能エネルギーの導入を促進。</a:t>
          </a:r>
          <a:endParaRPr lang="ja-JP" altLang="ja-JP" sz="1400">
            <a:effectLst/>
          </a:endParaRPr>
        </a:p>
        <a:p>
          <a:r>
            <a:rPr kumimoji="1" lang="ja-JP" altLang="ja-JP" sz="1100">
              <a:solidFill>
                <a:schemeClr val="dk1"/>
              </a:solidFill>
              <a:effectLst/>
              <a:latin typeface="+mn-lt"/>
              <a:ea typeface="+mn-ea"/>
              <a:cs typeface="+mn-cs"/>
            </a:rPr>
            <a:t>・国分辰夫教育振興基金：医療従事者等を志す者の経済的理由により就学が困難な学生の支援。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森林環境譲与税基金</a:t>
          </a:r>
          <a:r>
            <a:rPr kumimoji="1" lang="ja-JP" altLang="en-US" sz="1100">
              <a:solidFill>
                <a:schemeClr val="dk1"/>
              </a:solidFill>
              <a:effectLst/>
              <a:latin typeface="+mn-lt"/>
              <a:ea typeface="+mn-ea"/>
              <a:cs typeface="+mn-cs"/>
            </a:rPr>
            <a:t>に</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百万円を積み立て</a:t>
          </a:r>
          <a:r>
            <a:rPr kumimoji="1" lang="ja-JP" altLang="en-US" sz="1100">
              <a:solidFill>
                <a:schemeClr val="dk1"/>
              </a:solidFill>
              <a:effectLst/>
              <a:latin typeface="+mn-lt"/>
              <a:ea typeface="+mn-ea"/>
              <a:cs typeface="+mn-cs"/>
            </a:rPr>
            <a:t>、ふるさと活性化事業基金を</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百万円取り崩したことから</a:t>
          </a:r>
          <a:r>
            <a:rPr kumimoji="1" lang="ja-JP" altLang="ja-JP" sz="1100">
              <a:solidFill>
                <a:schemeClr val="dk1"/>
              </a:solidFill>
              <a:effectLst/>
              <a:latin typeface="+mn-lt"/>
              <a:ea typeface="+mn-ea"/>
              <a:cs typeface="+mn-cs"/>
            </a:rPr>
            <a:t>、その他特定目的基金で百万円の増加となった。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公共施設等整備振興基金について、新庁舎建設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を行うにあたり、計画的に積み立てを行い、必要な財源の確保に努める。ふるさと活性化事業基金については、地域の自主的な取組を今後も支援していくため、必要に応じて積み立てを実施していく。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992</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百万円増加となっている。近年多発する大規模災害等に備え、積み立てを行ったことが主な要因である。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災害や突発的な財政需要に応えるためにも、一般会計予算規模の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割程度を目途に財源を確保する。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372</a:t>
          </a:r>
          <a:r>
            <a:rPr kumimoji="1" lang="ja-JP" altLang="ja-JP" sz="1100">
              <a:solidFill>
                <a:schemeClr val="dk1"/>
              </a:solidFill>
              <a:effectLst/>
              <a:latin typeface="+mn-lt"/>
              <a:ea typeface="+mn-ea"/>
              <a:cs typeface="+mn-cs"/>
            </a:rPr>
            <a:t>百万円で前年とほぼ同額となっている。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年度以降に地方債の償還が増加傾向にあることから、地方債償還の財源として順次取崩しを行う。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5C1B0D0-3BA9-44B7-B077-06B4224F6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B64BB48-435B-41F9-9C0B-BF43FFF4C7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9969369-FD54-4AE1-AA36-53F78BB30C4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AB8A3E9-7CB1-42B0-8E7D-0B1F649C145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627BBF2-55D4-42E5-98DA-3DD8680BBC8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2472D0B-3B43-41EA-951E-663B3CF8100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42BB173-919C-4A5F-BFF4-D5A76AF4E60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0C87EB0-0883-4E2F-AA8F-63F98150874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910672F-B8E0-4523-BAF6-CB7ACD1FCCE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E82D9C8-D2DF-4B4C-8C33-7156574448B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753D947-1008-4B5B-8B9D-AE413F997C0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EF05140-F7D4-4377-B7C8-E033C2C5B5F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4CE0483-905A-451C-8982-A8807B8DD5C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37FE205-2AD4-4489-97C7-318E5F0B300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4CC6E7F-B391-4776-80D8-D871961854D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0242379-80B6-4BF5-A160-92826793B3F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C43F3E9-D20E-47D1-B023-89A6E51F2B0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A75E2F3-7254-4C2D-B2F5-640A0EEEE96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C0F38D2-22A6-4EDE-8FA0-D0EEACDBD88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627B941-F3B7-43A7-A611-DB0853044EA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176DBEE-BF7B-4E77-9E38-1B908EE7DF9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503F6CF-E015-430D-B38D-4D16A3DBDC2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2,830
2,813
211.64
4,211,864
4,124,531
64,856
2,391,012
4,216,647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746D393-341D-42C9-A6A2-45725C4BFB9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8B15281-8EB7-49B2-8F27-ACBF13C982F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C5730B2-1E1A-4E05-B66A-02573463AB5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7D04B30-CCB9-4D4C-971C-D8C0F0220D1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F220E89-98AA-400F-B8C3-B032F02DC4E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CF837A4-00C9-4EFE-90D5-F4254700C4F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91010F2-215B-4F1C-BD9A-733F40CCB9A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B22810C-F37F-4DC5-BCB5-EC0404983BB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C04CA4D-157D-4448-90D9-5B64C6A92AB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4E950C3-347B-439D-A4E9-C8AC73D59E3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ABEB891-1310-4E77-B10D-381C2B8DF6C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F497608-6084-4DE0-AC27-AD6A0AF16F7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1283C58-C4A2-40C0-9F9C-821E17A41E2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4B4B500-6D52-41FC-9D11-EB6AC4F8A3D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10A5DB7-E2F5-4613-8BEC-D2D05978EC4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B0C08BF-10B7-4033-B6A7-990EBB4C30D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A92C379-B2A1-4430-85C6-9438093285F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5676929-5BC8-4F2A-9DD6-76EC7885B54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EDA77F7-B87B-4632-A609-3C3573C8550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1A6055C-5162-4511-9E99-022D6ED70F4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1993DF4-39EC-4776-B8A9-0A4C0F36485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BB446CC-9335-4FF6-815D-420601DE341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08FF922-5F65-4D64-B8D1-EC171A70481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C72CD6A-C7B9-4A02-B2DB-D4D38DAE978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38B48F5-C3E3-49C8-863D-D22EA6BD1BE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367904C-4272-49B8-A1C3-03EFA1DB835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750773B-5951-4879-BD5D-5F700F0EBFB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766E669-216C-448D-BDFD-B99658F4CCF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DEDA78E-BD30-4ADF-88DA-A65B27E48F1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021876F-5DA8-4BB0-9F73-6EB8956ADB6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9453952-995E-4ABC-BE93-D1717017151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6A5454F-B8C7-4067-A85C-EE44035A546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42A41B8-0C1B-4B5B-9F4F-DD58B8A2B55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4924A2A-F733-4394-89DE-02FAF591F7F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A1FD17D-6404-4AFA-9766-32D5FAB6E73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年度では類似団体内平均値より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比較的大規模な施設更新がなく、庁舎や学校施設等の老朽化が要因となっているが、それぞれの公共施設について個別施設計画を策定済みであり、当該計画に基づいた施設の維持管理を適切に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925572D-91E6-4D45-AA2B-6AFD76752B1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452F675-0C93-4C82-A37F-0D4F4924583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C900D71-0D63-4687-8E0F-25EC12B9E6B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CE5A3F1F-16A4-4751-9AA9-A38102AA31BD}"/>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EB7363C8-08BE-47EB-A61C-214F5BE0720D}"/>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B0D4D753-4C52-4D5C-9BB4-5D0F403CF498}"/>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463AE676-4B3E-442E-B475-321E15814CA7}"/>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8BA9D276-D267-4EA2-AC3E-A8CC14EEE0A8}"/>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F3FB4467-A439-4854-9DC4-EAF97853C06E}"/>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E574B754-A784-4FC9-83FA-CE2804D4C6BA}"/>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6B0DCE0C-0B44-4C16-AAEB-8D00349B138B}"/>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4FB1C296-7FC0-453E-901D-0F9D614723A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DA244260-BEBC-4DC0-9F75-F7F7A60E99F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7542281-ED50-4F85-A5E0-1F5C53676AA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47625</xdr:rowOff>
    </xdr:from>
    <xdr:to>
      <xdr:col>23</xdr:col>
      <xdr:colOff>85090</xdr:colOff>
      <xdr:row>32</xdr:row>
      <xdr:rowOff>143764</xdr:rowOff>
    </xdr:to>
    <xdr:cxnSp macro="">
      <xdr:nvCxnSpPr>
        <xdr:cNvPr id="73" name="直線コネクタ 72">
          <a:extLst>
            <a:ext uri="{FF2B5EF4-FFF2-40B4-BE49-F238E27FC236}">
              <a16:creationId xmlns:a16="http://schemas.microsoft.com/office/drawing/2014/main" id="{B1F4AC68-5872-4237-A074-2E0884C585AD}"/>
            </a:ext>
          </a:extLst>
        </xdr:cNvPr>
        <xdr:cNvCxnSpPr/>
      </xdr:nvCxnSpPr>
      <xdr:spPr>
        <a:xfrm flipV="1">
          <a:off x="4760595" y="5276850"/>
          <a:ext cx="1270" cy="1124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147591</xdr:rowOff>
    </xdr:from>
    <xdr:ext cx="405111" cy="259045"/>
    <xdr:sp macro="" textlink="">
      <xdr:nvSpPr>
        <xdr:cNvPr id="74" name="有形固定資産減価償却率最小値テキスト">
          <a:extLst>
            <a:ext uri="{FF2B5EF4-FFF2-40B4-BE49-F238E27FC236}">
              <a16:creationId xmlns:a16="http://schemas.microsoft.com/office/drawing/2014/main" id="{7D4E30A7-BFC2-4AD7-B932-A48F32297140}"/>
            </a:ext>
          </a:extLst>
        </xdr:cNvPr>
        <xdr:cNvSpPr txBox="1"/>
      </xdr:nvSpPr>
      <xdr:spPr>
        <a:xfrm>
          <a:off x="4813300" y="6405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143764</xdr:rowOff>
    </xdr:from>
    <xdr:to>
      <xdr:col>23</xdr:col>
      <xdr:colOff>174625</xdr:colOff>
      <xdr:row>32</xdr:row>
      <xdr:rowOff>143764</xdr:rowOff>
    </xdr:to>
    <xdr:cxnSp macro="">
      <xdr:nvCxnSpPr>
        <xdr:cNvPr id="75" name="直線コネクタ 74">
          <a:extLst>
            <a:ext uri="{FF2B5EF4-FFF2-40B4-BE49-F238E27FC236}">
              <a16:creationId xmlns:a16="http://schemas.microsoft.com/office/drawing/2014/main" id="{FF5D1258-34F5-45B2-9047-BE2F1209AFBA}"/>
            </a:ext>
          </a:extLst>
        </xdr:cNvPr>
        <xdr:cNvCxnSpPr/>
      </xdr:nvCxnSpPr>
      <xdr:spPr>
        <a:xfrm>
          <a:off x="4673600" y="640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165752</xdr:rowOff>
    </xdr:from>
    <xdr:ext cx="405111" cy="259045"/>
    <xdr:sp macro="" textlink="">
      <xdr:nvSpPr>
        <xdr:cNvPr id="76" name="有形固定資産減価償却率最大値テキスト">
          <a:extLst>
            <a:ext uri="{FF2B5EF4-FFF2-40B4-BE49-F238E27FC236}">
              <a16:creationId xmlns:a16="http://schemas.microsoft.com/office/drawing/2014/main" id="{6BDC7639-00C3-4BDD-8733-6457E9A59A7B}"/>
            </a:ext>
          </a:extLst>
        </xdr:cNvPr>
        <xdr:cNvSpPr txBox="1"/>
      </xdr:nvSpPr>
      <xdr:spPr>
        <a:xfrm>
          <a:off x="4813300" y="50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47625</xdr:rowOff>
    </xdr:from>
    <xdr:to>
      <xdr:col>23</xdr:col>
      <xdr:colOff>174625</xdr:colOff>
      <xdr:row>26</xdr:row>
      <xdr:rowOff>47625</xdr:rowOff>
    </xdr:to>
    <xdr:cxnSp macro="">
      <xdr:nvCxnSpPr>
        <xdr:cNvPr id="77" name="直線コネクタ 76">
          <a:extLst>
            <a:ext uri="{FF2B5EF4-FFF2-40B4-BE49-F238E27FC236}">
              <a16:creationId xmlns:a16="http://schemas.microsoft.com/office/drawing/2014/main" id="{D2E2E4F0-9366-4899-8D24-0688A5CAEE41}"/>
            </a:ext>
          </a:extLst>
        </xdr:cNvPr>
        <xdr:cNvCxnSpPr/>
      </xdr:nvCxnSpPr>
      <xdr:spPr>
        <a:xfrm>
          <a:off x="4673600" y="527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128033</xdr:rowOff>
    </xdr:from>
    <xdr:ext cx="405111" cy="259045"/>
    <xdr:sp macro="" textlink="">
      <xdr:nvSpPr>
        <xdr:cNvPr id="78" name="有形固定資産減価償却率平均値テキスト">
          <a:extLst>
            <a:ext uri="{FF2B5EF4-FFF2-40B4-BE49-F238E27FC236}">
              <a16:creationId xmlns:a16="http://schemas.microsoft.com/office/drawing/2014/main" id="{4DF0A2B0-7BC4-49D4-8E07-3E8CA437E69D}"/>
            </a:ext>
          </a:extLst>
        </xdr:cNvPr>
        <xdr:cNvSpPr txBox="1"/>
      </xdr:nvSpPr>
      <xdr:spPr>
        <a:xfrm>
          <a:off x="4813300" y="5871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149606</xdr:rowOff>
    </xdr:from>
    <xdr:to>
      <xdr:col>23</xdr:col>
      <xdr:colOff>136525</xdr:colOff>
      <xdr:row>30</xdr:row>
      <xdr:rowOff>79756</xdr:rowOff>
    </xdr:to>
    <xdr:sp macro="" textlink="">
      <xdr:nvSpPr>
        <xdr:cNvPr id="79" name="フローチャート: 判断 78">
          <a:extLst>
            <a:ext uri="{FF2B5EF4-FFF2-40B4-BE49-F238E27FC236}">
              <a16:creationId xmlns:a16="http://schemas.microsoft.com/office/drawing/2014/main" id="{5D21D4A2-E47B-4D82-A534-8AA8F8BB2B94}"/>
            </a:ext>
          </a:extLst>
        </xdr:cNvPr>
        <xdr:cNvSpPr/>
      </xdr:nvSpPr>
      <xdr:spPr>
        <a:xfrm>
          <a:off x="4711700" y="589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99949</xdr:rowOff>
    </xdr:from>
    <xdr:to>
      <xdr:col>19</xdr:col>
      <xdr:colOff>187325</xdr:colOff>
      <xdr:row>30</xdr:row>
      <xdr:rowOff>30099</xdr:rowOff>
    </xdr:to>
    <xdr:sp macro="" textlink="">
      <xdr:nvSpPr>
        <xdr:cNvPr id="80" name="フローチャート: 判断 79">
          <a:extLst>
            <a:ext uri="{FF2B5EF4-FFF2-40B4-BE49-F238E27FC236}">
              <a16:creationId xmlns:a16="http://schemas.microsoft.com/office/drawing/2014/main" id="{2BE2A3C5-0FB9-43FB-A2C4-9CFECDDEBB23}"/>
            </a:ext>
          </a:extLst>
        </xdr:cNvPr>
        <xdr:cNvSpPr/>
      </xdr:nvSpPr>
      <xdr:spPr>
        <a:xfrm>
          <a:off x="4000500" y="5843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69723</xdr:rowOff>
    </xdr:from>
    <xdr:to>
      <xdr:col>15</xdr:col>
      <xdr:colOff>187325</xdr:colOff>
      <xdr:row>29</xdr:row>
      <xdr:rowOff>171323</xdr:rowOff>
    </xdr:to>
    <xdr:sp macro="" textlink="">
      <xdr:nvSpPr>
        <xdr:cNvPr id="81" name="フローチャート: 判断 80">
          <a:extLst>
            <a:ext uri="{FF2B5EF4-FFF2-40B4-BE49-F238E27FC236}">
              <a16:creationId xmlns:a16="http://schemas.microsoft.com/office/drawing/2014/main" id="{B15AF532-C893-4ADB-82B0-F629BC4976F0}"/>
            </a:ext>
          </a:extLst>
        </xdr:cNvPr>
        <xdr:cNvSpPr/>
      </xdr:nvSpPr>
      <xdr:spPr>
        <a:xfrm>
          <a:off x="3238500" y="5813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43815</xdr:rowOff>
    </xdr:from>
    <xdr:to>
      <xdr:col>11</xdr:col>
      <xdr:colOff>187325</xdr:colOff>
      <xdr:row>29</xdr:row>
      <xdr:rowOff>145415</xdr:rowOff>
    </xdr:to>
    <xdr:sp macro="" textlink="">
      <xdr:nvSpPr>
        <xdr:cNvPr id="82" name="フローチャート: 判断 81">
          <a:extLst>
            <a:ext uri="{FF2B5EF4-FFF2-40B4-BE49-F238E27FC236}">
              <a16:creationId xmlns:a16="http://schemas.microsoft.com/office/drawing/2014/main" id="{D689BC33-EB73-4884-AC7D-C10B15626E83}"/>
            </a:ext>
          </a:extLst>
        </xdr:cNvPr>
        <xdr:cNvSpPr/>
      </xdr:nvSpPr>
      <xdr:spPr>
        <a:xfrm>
          <a:off x="2476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26543</xdr:rowOff>
    </xdr:from>
    <xdr:to>
      <xdr:col>7</xdr:col>
      <xdr:colOff>187325</xdr:colOff>
      <xdr:row>29</xdr:row>
      <xdr:rowOff>128143</xdr:rowOff>
    </xdr:to>
    <xdr:sp macro="" textlink="">
      <xdr:nvSpPr>
        <xdr:cNvPr id="83" name="フローチャート: 判断 82">
          <a:extLst>
            <a:ext uri="{FF2B5EF4-FFF2-40B4-BE49-F238E27FC236}">
              <a16:creationId xmlns:a16="http://schemas.microsoft.com/office/drawing/2014/main" id="{C71FBF5B-9292-4DC7-AB5B-46642F0307B1}"/>
            </a:ext>
          </a:extLst>
        </xdr:cNvPr>
        <xdr:cNvSpPr/>
      </xdr:nvSpPr>
      <xdr:spPr>
        <a:xfrm>
          <a:off x="1714500" y="577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EC145FE-5A6C-4039-8F12-6FF30EAE46A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62ECB703-A8FD-4AEB-BFAF-C693FE58B01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1988AE6-2D05-4D90-B2C7-03EE3095DF1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487E447-6178-474D-B38C-636229C2493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4958EA7-A8E2-43FB-9384-E3F73753DE6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125857</xdr:rowOff>
    </xdr:from>
    <xdr:to>
      <xdr:col>23</xdr:col>
      <xdr:colOff>136525</xdr:colOff>
      <xdr:row>30</xdr:row>
      <xdr:rowOff>56007</xdr:rowOff>
    </xdr:to>
    <xdr:sp macro="" textlink="">
      <xdr:nvSpPr>
        <xdr:cNvPr id="89" name="楕円 88">
          <a:extLst>
            <a:ext uri="{FF2B5EF4-FFF2-40B4-BE49-F238E27FC236}">
              <a16:creationId xmlns:a16="http://schemas.microsoft.com/office/drawing/2014/main" id="{9458373F-5526-4E7C-A264-3936E80E64DA}"/>
            </a:ext>
          </a:extLst>
        </xdr:cNvPr>
        <xdr:cNvSpPr/>
      </xdr:nvSpPr>
      <xdr:spPr>
        <a:xfrm>
          <a:off x="4711700" y="586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148734</xdr:rowOff>
    </xdr:from>
    <xdr:ext cx="405111" cy="259045"/>
    <xdr:sp macro="" textlink="">
      <xdr:nvSpPr>
        <xdr:cNvPr id="90" name="有形固定資産減価償却率該当値テキスト">
          <a:extLst>
            <a:ext uri="{FF2B5EF4-FFF2-40B4-BE49-F238E27FC236}">
              <a16:creationId xmlns:a16="http://schemas.microsoft.com/office/drawing/2014/main" id="{ED601B38-CBE2-428F-A531-3600EF59CB21}"/>
            </a:ext>
          </a:extLst>
        </xdr:cNvPr>
        <xdr:cNvSpPr txBox="1"/>
      </xdr:nvSpPr>
      <xdr:spPr>
        <a:xfrm>
          <a:off x="4813300" y="5720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97790</xdr:rowOff>
    </xdr:from>
    <xdr:to>
      <xdr:col>19</xdr:col>
      <xdr:colOff>187325</xdr:colOff>
      <xdr:row>30</xdr:row>
      <xdr:rowOff>27940</xdr:rowOff>
    </xdr:to>
    <xdr:sp macro="" textlink="">
      <xdr:nvSpPr>
        <xdr:cNvPr id="91" name="楕円 90">
          <a:extLst>
            <a:ext uri="{FF2B5EF4-FFF2-40B4-BE49-F238E27FC236}">
              <a16:creationId xmlns:a16="http://schemas.microsoft.com/office/drawing/2014/main" id="{EF72276D-FB8C-42D3-9233-C8C60B66C6DC}"/>
            </a:ext>
          </a:extLst>
        </xdr:cNvPr>
        <xdr:cNvSpPr/>
      </xdr:nvSpPr>
      <xdr:spPr>
        <a:xfrm>
          <a:off x="4000500" y="58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148590</xdr:rowOff>
    </xdr:from>
    <xdr:to>
      <xdr:col>23</xdr:col>
      <xdr:colOff>85725</xdr:colOff>
      <xdr:row>30</xdr:row>
      <xdr:rowOff>5207</xdr:rowOff>
    </xdr:to>
    <xdr:cxnSp macro="">
      <xdr:nvCxnSpPr>
        <xdr:cNvPr id="92" name="直線コネクタ 91">
          <a:extLst>
            <a:ext uri="{FF2B5EF4-FFF2-40B4-BE49-F238E27FC236}">
              <a16:creationId xmlns:a16="http://schemas.microsoft.com/office/drawing/2014/main" id="{849A39EE-85D1-418D-8807-0328C80CCEA1}"/>
            </a:ext>
          </a:extLst>
        </xdr:cNvPr>
        <xdr:cNvCxnSpPr/>
      </xdr:nvCxnSpPr>
      <xdr:spPr>
        <a:xfrm>
          <a:off x="4051300" y="5892165"/>
          <a:ext cx="7112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89154</xdr:rowOff>
    </xdr:from>
    <xdr:to>
      <xdr:col>15</xdr:col>
      <xdr:colOff>187325</xdr:colOff>
      <xdr:row>30</xdr:row>
      <xdr:rowOff>19304</xdr:rowOff>
    </xdr:to>
    <xdr:sp macro="" textlink="">
      <xdr:nvSpPr>
        <xdr:cNvPr id="93" name="楕円 92">
          <a:extLst>
            <a:ext uri="{FF2B5EF4-FFF2-40B4-BE49-F238E27FC236}">
              <a16:creationId xmlns:a16="http://schemas.microsoft.com/office/drawing/2014/main" id="{86E615EF-8B7C-4B8E-B00A-C2B68700C846}"/>
            </a:ext>
          </a:extLst>
        </xdr:cNvPr>
        <xdr:cNvSpPr/>
      </xdr:nvSpPr>
      <xdr:spPr>
        <a:xfrm>
          <a:off x="3238500" y="583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139954</xdr:rowOff>
    </xdr:from>
    <xdr:to>
      <xdr:col>19</xdr:col>
      <xdr:colOff>136525</xdr:colOff>
      <xdr:row>29</xdr:row>
      <xdr:rowOff>148590</xdr:rowOff>
    </xdr:to>
    <xdr:cxnSp macro="">
      <xdr:nvCxnSpPr>
        <xdr:cNvPr id="94" name="直線コネクタ 93">
          <a:extLst>
            <a:ext uri="{FF2B5EF4-FFF2-40B4-BE49-F238E27FC236}">
              <a16:creationId xmlns:a16="http://schemas.microsoft.com/office/drawing/2014/main" id="{F13E83B3-D19F-4397-9426-74CA8DF26446}"/>
            </a:ext>
          </a:extLst>
        </xdr:cNvPr>
        <xdr:cNvCxnSpPr/>
      </xdr:nvCxnSpPr>
      <xdr:spPr>
        <a:xfrm>
          <a:off x="3289300" y="5883529"/>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61087</xdr:rowOff>
    </xdr:from>
    <xdr:to>
      <xdr:col>11</xdr:col>
      <xdr:colOff>187325</xdr:colOff>
      <xdr:row>29</xdr:row>
      <xdr:rowOff>162687</xdr:rowOff>
    </xdr:to>
    <xdr:sp macro="" textlink="">
      <xdr:nvSpPr>
        <xdr:cNvPr id="95" name="楕円 94">
          <a:extLst>
            <a:ext uri="{FF2B5EF4-FFF2-40B4-BE49-F238E27FC236}">
              <a16:creationId xmlns:a16="http://schemas.microsoft.com/office/drawing/2014/main" id="{D9A0A795-F8C3-4733-9202-1EDFB1A28879}"/>
            </a:ext>
          </a:extLst>
        </xdr:cNvPr>
        <xdr:cNvSpPr/>
      </xdr:nvSpPr>
      <xdr:spPr>
        <a:xfrm>
          <a:off x="2476500" y="580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111887</xdr:rowOff>
    </xdr:from>
    <xdr:to>
      <xdr:col>15</xdr:col>
      <xdr:colOff>136525</xdr:colOff>
      <xdr:row>29</xdr:row>
      <xdr:rowOff>139954</xdr:rowOff>
    </xdr:to>
    <xdr:cxnSp macro="">
      <xdr:nvCxnSpPr>
        <xdr:cNvPr id="96" name="直線コネクタ 95">
          <a:extLst>
            <a:ext uri="{FF2B5EF4-FFF2-40B4-BE49-F238E27FC236}">
              <a16:creationId xmlns:a16="http://schemas.microsoft.com/office/drawing/2014/main" id="{C8BEC7D6-E855-4FFB-8EBE-92BE75F86F96}"/>
            </a:ext>
          </a:extLst>
        </xdr:cNvPr>
        <xdr:cNvCxnSpPr/>
      </xdr:nvCxnSpPr>
      <xdr:spPr>
        <a:xfrm>
          <a:off x="2527300" y="5855462"/>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54610</xdr:rowOff>
    </xdr:from>
    <xdr:to>
      <xdr:col>7</xdr:col>
      <xdr:colOff>187325</xdr:colOff>
      <xdr:row>29</xdr:row>
      <xdr:rowOff>156210</xdr:rowOff>
    </xdr:to>
    <xdr:sp macro="" textlink="">
      <xdr:nvSpPr>
        <xdr:cNvPr id="97" name="楕円 96">
          <a:extLst>
            <a:ext uri="{FF2B5EF4-FFF2-40B4-BE49-F238E27FC236}">
              <a16:creationId xmlns:a16="http://schemas.microsoft.com/office/drawing/2014/main" id="{D384C4AE-4A16-4F17-B954-73A052908904}"/>
            </a:ext>
          </a:extLst>
        </xdr:cNvPr>
        <xdr:cNvSpPr/>
      </xdr:nvSpPr>
      <xdr:spPr>
        <a:xfrm>
          <a:off x="1714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105410</xdr:rowOff>
    </xdr:from>
    <xdr:to>
      <xdr:col>11</xdr:col>
      <xdr:colOff>136525</xdr:colOff>
      <xdr:row>29</xdr:row>
      <xdr:rowOff>111887</xdr:rowOff>
    </xdr:to>
    <xdr:cxnSp macro="">
      <xdr:nvCxnSpPr>
        <xdr:cNvPr id="98" name="直線コネクタ 97">
          <a:extLst>
            <a:ext uri="{FF2B5EF4-FFF2-40B4-BE49-F238E27FC236}">
              <a16:creationId xmlns:a16="http://schemas.microsoft.com/office/drawing/2014/main" id="{75B591F8-2942-411D-BBDB-55CE11F4DE99}"/>
            </a:ext>
          </a:extLst>
        </xdr:cNvPr>
        <xdr:cNvCxnSpPr/>
      </xdr:nvCxnSpPr>
      <xdr:spPr>
        <a:xfrm>
          <a:off x="1765300" y="5848985"/>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21226</xdr:rowOff>
    </xdr:from>
    <xdr:ext cx="405111" cy="259045"/>
    <xdr:sp macro="" textlink="">
      <xdr:nvSpPr>
        <xdr:cNvPr id="99" name="n_1aveValue有形固定資産減価償却率">
          <a:extLst>
            <a:ext uri="{FF2B5EF4-FFF2-40B4-BE49-F238E27FC236}">
              <a16:creationId xmlns:a16="http://schemas.microsoft.com/office/drawing/2014/main" id="{64A6546B-75C1-40AD-8831-BDA2663BDF1B}"/>
            </a:ext>
          </a:extLst>
        </xdr:cNvPr>
        <xdr:cNvSpPr txBox="1"/>
      </xdr:nvSpPr>
      <xdr:spPr>
        <a:xfrm>
          <a:off x="3836044" y="593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16400</xdr:rowOff>
    </xdr:from>
    <xdr:ext cx="405111" cy="259045"/>
    <xdr:sp macro="" textlink="">
      <xdr:nvSpPr>
        <xdr:cNvPr id="100" name="n_2aveValue有形固定資産減価償却率">
          <a:extLst>
            <a:ext uri="{FF2B5EF4-FFF2-40B4-BE49-F238E27FC236}">
              <a16:creationId xmlns:a16="http://schemas.microsoft.com/office/drawing/2014/main" id="{8D10AFFB-E7B2-4199-9AF4-112D58DFC692}"/>
            </a:ext>
          </a:extLst>
        </xdr:cNvPr>
        <xdr:cNvSpPr txBox="1"/>
      </xdr:nvSpPr>
      <xdr:spPr>
        <a:xfrm>
          <a:off x="3086744" y="5588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161942</xdr:rowOff>
    </xdr:from>
    <xdr:ext cx="405111" cy="259045"/>
    <xdr:sp macro="" textlink="">
      <xdr:nvSpPr>
        <xdr:cNvPr id="101" name="n_3aveValue有形固定資産減価償却率">
          <a:extLst>
            <a:ext uri="{FF2B5EF4-FFF2-40B4-BE49-F238E27FC236}">
              <a16:creationId xmlns:a16="http://schemas.microsoft.com/office/drawing/2014/main" id="{213EDFA5-5A91-444C-9008-30BBA334BF0C}"/>
            </a:ext>
          </a:extLst>
        </xdr:cNvPr>
        <xdr:cNvSpPr txBox="1"/>
      </xdr:nvSpPr>
      <xdr:spPr>
        <a:xfrm>
          <a:off x="2324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144670</xdr:rowOff>
    </xdr:from>
    <xdr:ext cx="405111" cy="259045"/>
    <xdr:sp macro="" textlink="">
      <xdr:nvSpPr>
        <xdr:cNvPr id="102" name="n_4aveValue有形固定資産減価償却率">
          <a:extLst>
            <a:ext uri="{FF2B5EF4-FFF2-40B4-BE49-F238E27FC236}">
              <a16:creationId xmlns:a16="http://schemas.microsoft.com/office/drawing/2014/main" id="{09D762B5-41FB-40FD-8D6E-A85D8AAEA14C}"/>
            </a:ext>
          </a:extLst>
        </xdr:cNvPr>
        <xdr:cNvSpPr txBox="1"/>
      </xdr:nvSpPr>
      <xdr:spPr>
        <a:xfrm>
          <a:off x="1562744" y="554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44467</xdr:rowOff>
    </xdr:from>
    <xdr:ext cx="405111" cy="259045"/>
    <xdr:sp macro="" textlink="">
      <xdr:nvSpPr>
        <xdr:cNvPr id="103" name="n_1mainValue有形固定資産減価償却率">
          <a:extLst>
            <a:ext uri="{FF2B5EF4-FFF2-40B4-BE49-F238E27FC236}">
              <a16:creationId xmlns:a16="http://schemas.microsoft.com/office/drawing/2014/main" id="{09BB1C26-F01A-4E15-A4B7-A57A6227C0CB}"/>
            </a:ext>
          </a:extLst>
        </xdr:cNvPr>
        <xdr:cNvSpPr txBox="1"/>
      </xdr:nvSpPr>
      <xdr:spPr>
        <a:xfrm>
          <a:off x="38360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10431</xdr:rowOff>
    </xdr:from>
    <xdr:ext cx="405111" cy="259045"/>
    <xdr:sp macro="" textlink="">
      <xdr:nvSpPr>
        <xdr:cNvPr id="104" name="n_2mainValue有形固定資産減価償却率">
          <a:extLst>
            <a:ext uri="{FF2B5EF4-FFF2-40B4-BE49-F238E27FC236}">
              <a16:creationId xmlns:a16="http://schemas.microsoft.com/office/drawing/2014/main" id="{839057C9-D8CE-4848-9BB1-A306E2A91408}"/>
            </a:ext>
          </a:extLst>
        </xdr:cNvPr>
        <xdr:cNvSpPr txBox="1"/>
      </xdr:nvSpPr>
      <xdr:spPr>
        <a:xfrm>
          <a:off x="3086744" y="5925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153814</xdr:rowOff>
    </xdr:from>
    <xdr:ext cx="405111" cy="259045"/>
    <xdr:sp macro="" textlink="">
      <xdr:nvSpPr>
        <xdr:cNvPr id="105" name="n_3mainValue有形固定資産減価償却率">
          <a:extLst>
            <a:ext uri="{FF2B5EF4-FFF2-40B4-BE49-F238E27FC236}">
              <a16:creationId xmlns:a16="http://schemas.microsoft.com/office/drawing/2014/main" id="{78CB36AD-98C0-477F-B47F-F2A07CC91A25}"/>
            </a:ext>
          </a:extLst>
        </xdr:cNvPr>
        <xdr:cNvSpPr txBox="1"/>
      </xdr:nvSpPr>
      <xdr:spPr>
        <a:xfrm>
          <a:off x="2324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147337</xdr:rowOff>
    </xdr:from>
    <xdr:ext cx="405111" cy="259045"/>
    <xdr:sp macro="" textlink="">
      <xdr:nvSpPr>
        <xdr:cNvPr id="106" name="n_4mainValue有形固定資産減価償却率">
          <a:extLst>
            <a:ext uri="{FF2B5EF4-FFF2-40B4-BE49-F238E27FC236}">
              <a16:creationId xmlns:a16="http://schemas.microsoft.com/office/drawing/2014/main" id="{602F6C39-5E98-4C0D-849F-D9D4D9ED314F}"/>
            </a:ext>
          </a:extLst>
        </xdr:cNvPr>
        <xdr:cNvSpPr txBox="1"/>
      </xdr:nvSpPr>
      <xdr:spPr>
        <a:xfrm>
          <a:off x="1562744" y="589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D46D13E-E4F4-4D13-92A2-5AD4698A866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505BEE4-45B4-4FFA-B099-83564787F1C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83E8DC88-4592-47C1-BA98-CB0289220AD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4091D12-E416-4BDE-80CF-A2326C5114A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CAD19F8-1ED3-48B2-986D-32DA2DA4836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3AE8F604-36E2-4C77-9948-EA4F3232034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ADCF21CC-DFD9-4A77-A757-A05CF03BBAF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FC0979EB-7982-499F-AA65-801B8BB9489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766CCBA-C379-4481-A3D1-952EF170E8A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9FE77B4-6BC0-426E-8C45-DA1B12271F2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D1F1402-8EA1-4036-AF73-6E70F0B8C90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A84F90F-4E51-4788-9441-53D09A141B0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86A7E9B7-27CE-4072-A86B-031B574CB70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要因としては、地方債現在高の減少により将来負担額が減少し、普通交付税再算定により経常一般財源等が増加したためである。今後も、公債管理の適正化を図り、財政運営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B4B5D915-0A39-4152-9B01-C831E78FE7F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50FDB1AB-7E1E-4CCA-ACB4-B47FA798C46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503A5DB-C3EF-424F-8BAF-E3412BC7939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834136C1-9ECC-4CCB-B1C2-CF7D2B42279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19510B6D-7546-4CE0-AABA-65DD1F8BF545}"/>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9C7B7D6D-305F-477D-BB84-5431D336C55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78B3284B-667D-4500-B5B0-4A94BDF0E08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BE7A91C-49BD-437B-B3A6-B7A212470E2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5122E11D-5C73-4CCC-8965-E8DFFF19C4F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772FD23-2955-4AB8-B595-8DAE0C40A93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AE9D01B6-EF27-44D9-9778-F332CA7B8A5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5F21C3D7-8E37-43D3-B111-E1E5960937F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1FC300B-5D54-4999-9A88-FC4774F147D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82FCFA58-D3BA-459E-A886-001F65313E9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80B666C3-F6AE-4998-A743-76D50D31722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32057</xdr:rowOff>
    </xdr:to>
    <xdr:cxnSp macro="">
      <xdr:nvCxnSpPr>
        <xdr:cNvPr id="135" name="直線コネクタ 134">
          <a:extLst>
            <a:ext uri="{FF2B5EF4-FFF2-40B4-BE49-F238E27FC236}">
              <a16:creationId xmlns:a16="http://schemas.microsoft.com/office/drawing/2014/main" id="{5D1E538A-690F-4651-B7DC-FC43228D068C}"/>
            </a:ext>
          </a:extLst>
        </xdr:cNvPr>
        <xdr:cNvCxnSpPr/>
      </xdr:nvCxnSpPr>
      <xdr:spPr>
        <a:xfrm flipV="1">
          <a:off x="14793595" y="5312833"/>
          <a:ext cx="1269" cy="1320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35884</xdr:rowOff>
    </xdr:from>
    <xdr:ext cx="469744" cy="259045"/>
    <xdr:sp macro="" textlink="">
      <xdr:nvSpPr>
        <xdr:cNvPr id="136" name="債務償還比率最小値テキスト">
          <a:extLst>
            <a:ext uri="{FF2B5EF4-FFF2-40B4-BE49-F238E27FC236}">
              <a16:creationId xmlns:a16="http://schemas.microsoft.com/office/drawing/2014/main" id="{390BF52A-1F60-4E0D-87EB-CD6B5FBF1A38}"/>
            </a:ext>
          </a:extLst>
        </xdr:cNvPr>
        <xdr:cNvSpPr txBox="1"/>
      </xdr:nvSpPr>
      <xdr:spPr>
        <a:xfrm>
          <a:off x="14846300" y="663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32057</xdr:rowOff>
    </xdr:from>
    <xdr:to>
      <xdr:col>76</xdr:col>
      <xdr:colOff>111125</xdr:colOff>
      <xdr:row>34</xdr:row>
      <xdr:rowOff>32057</xdr:rowOff>
    </xdr:to>
    <xdr:cxnSp macro="">
      <xdr:nvCxnSpPr>
        <xdr:cNvPr id="137" name="直線コネクタ 136">
          <a:extLst>
            <a:ext uri="{FF2B5EF4-FFF2-40B4-BE49-F238E27FC236}">
              <a16:creationId xmlns:a16="http://schemas.microsoft.com/office/drawing/2014/main" id="{49E574A6-EEDE-45F9-8C77-D11636D805C8}"/>
            </a:ext>
          </a:extLst>
        </xdr:cNvPr>
        <xdr:cNvCxnSpPr/>
      </xdr:nvCxnSpPr>
      <xdr:spPr>
        <a:xfrm>
          <a:off x="14706600" y="663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44418967-FE39-4C55-8024-564C5741B30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A1042A53-C6B9-44FA-A2C0-EC1B94104D8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35186</xdr:rowOff>
    </xdr:from>
    <xdr:ext cx="469744" cy="259045"/>
    <xdr:sp macro="" textlink="">
      <xdr:nvSpPr>
        <xdr:cNvPr id="140" name="債務償還比率平均値テキスト">
          <a:extLst>
            <a:ext uri="{FF2B5EF4-FFF2-40B4-BE49-F238E27FC236}">
              <a16:creationId xmlns:a16="http://schemas.microsoft.com/office/drawing/2014/main" id="{8B582F9C-1839-4F55-84D3-F427571C5EAC}"/>
            </a:ext>
          </a:extLst>
        </xdr:cNvPr>
        <xdr:cNvSpPr txBox="1"/>
      </xdr:nvSpPr>
      <xdr:spPr>
        <a:xfrm>
          <a:off x="14846300" y="56073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56759</xdr:rowOff>
    </xdr:from>
    <xdr:to>
      <xdr:col>76</xdr:col>
      <xdr:colOff>73025</xdr:colOff>
      <xdr:row>28</xdr:row>
      <xdr:rowOff>158359</xdr:rowOff>
    </xdr:to>
    <xdr:sp macro="" textlink="">
      <xdr:nvSpPr>
        <xdr:cNvPr id="141" name="フローチャート: 判断 140">
          <a:extLst>
            <a:ext uri="{FF2B5EF4-FFF2-40B4-BE49-F238E27FC236}">
              <a16:creationId xmlns:a16="http://schemas.microsoft.com/office/drawing/2014/main" id="{84F069B6-A131-4B37-802F-001143CD9B6C}"/>
            </a:ext>
          </a:extLst>
        </xdr:cNvPr>
        <xdr:cNvSpPr/>
      </xdr:nvSpPr>
      <xdr:spPr>
        <a:xfrm>
          <a:off x="147447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49922</xdr:rowOff>
    </xdr:from>
    <xdr:to>
      <xdr:col>72</xdr:col>
      <xdr:colOff>123825</xdr:colOff>
      <xdr:row>28</xdr:row>
      <xdr:rowOff>151522</xdr:rowOff>
    </xdr:to>
    <xdr:sp macro="" textlink="">
      <xdr:nvSpPr>
        <xdr:cNvPr id="142" name="フローチャート: 判断 141">
          <a:extLst>
            <a:ext uri="{FF2B5EF4-FFF2-40B4-BE49-F238E27FC236}">
              <a16:creationId xmlns:a16="http://schemas.microsoft.com/office/drawing/2014/main" id="{71C54C9C-89F1-4590-ACF5-28D7B773D595}"/>
            </a:ext>
          </a:extLst>
        </xdr:cNvPr>
        <xdr:cNvSpPr/>
      </xdr:nvSpPr>
      <xdr:spPr>
        <a:xfrm>
          <a:off x="14033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71152</xdr:rowOff>
    </xdr:from>
    <xdr:to>
      <xdr:col>68</xdr:col>
      <xdr:colOff>123825</xdr:colOff>
      <xdr:row>29</xdr:row>
      <xdr:rowOff>1302</xdr:rowOff>
    </xdr:to>
    <xdr:sp macro="" textlink="">
      <xdr:nvSpPr>
        <xdr:cNvPr id="143" name="フローチャート: 判断 142">
          <a:extLst>
            <a:ext uri="{FF2B5EF4-FFF2-40B4-BE49-F238E27FC236}">
              <a16:creationId xmlns:a16="http://schemas.microsoft.com/office/drawing/2014/main" id="{C71CB19F-9480-495F-9CC6-9C1BF02FAFE3}"/>
            </a:ext>
          </a:extLst>
        </xdr:cNvPr>
        <xdr:cNvSpPr/>
      </xdr:nvSpPr>
      <xdr:spPr>
        <a:xfrm>
          <a:off x="13271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40217</xdr:rowOff>
    </xdr:from>
    <xdr:to>
      <xdr:col>64</xdr:col>
      <xdr:colOff>123825</xdr:colOff>
      <xdr:row>29</xdr:row>
      <xdr:rowOff>141817</xdr:rowOff>
    </xdr:to>
    <xdr:sp macro="" textlink="">
      <xdr:nvSpPr>
        <xdr:cNvPr id="144" name="フローチャート: 判断 143">
          <a:extLst>
            <a:ext uri="{FF2B5EF4-FFF2-40B4-BE49-F238E27FC236}">
              <a16:creationId xmlns:a16="http://schemas.microsoft.com/office/drawing/2014/main" id="{31855281-8E80-47A9-901E-6F9A148FCEAD}"/>
            </a:ext>
          </a:extLst>
        </xdr:cNvPr>
        <xdr:cNvSpPr/>
      </xdr:nvSpPr>
      <xdr:spPr>
        <a:xfrm>
          <a:off x="12509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51012</xdr:rowOff>
    </xdr:from>
    <xdr:to>
      <xdr:col>60</xdr:col>
      <xdr:colOff>123825</xdr:colOff>
      <xdr:row>29</xdr:row>
      <xdr:rowOff>152612</xdr:rowOff>
    </xdr:to>
    <xdr:sp macro="" textlink="">
      <xdr:nvSpPr>
        <xdr:cNvPr id="145" name="フローチャート: 判断 144">
          <a:extLst>
            <a:ext uri="{FF2B5EF4-FFF2-40B4-BE49-F238E27FC236}">
              <a16:creationId xmlns:a16="http://schemas.microsoft.com/office/drawing/2014/main" id="{78D7244F-AA59-4CB4-A2A5-F9E557E02C72}"/>
            </a:ext>
          </a:extLst>
        </xdr:cNvPr>
        <xdr:cNvSpPr/>
      </xdr:nvSpPr>
      <xdr:spPr>
        <a:xfrm>
          <a:off x="11747500" y="57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4E69E78-BD3C-4784-B5FE-B4E044DDE64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7CC0377-0491-49AD-8E11-B0B5B34C50B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6D9A1B9-0825-456F-84D7-ADC48405046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F0B1FA7-3E27-4D5E-B903-DB93005C23B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B45D557-E3B2-488D-A4D2-F82B56E2DAC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149945</xdr:rowOff>
    </xdr:from>
    <xdr:to>
      <xdr:col>76</xdr:col>
      <xdr:colOff>73025</xdr:colOff>
      <xdr:row>28</xdr:row>
      <xdr:rowOff>80095</xdr:rowOff>
    </xdr:to>
    <xdr:sp macro="" textlink="">
      <xdr:nvSpPr>
        <xdr:cNvPr id="151" name="楕円 150">
          <a:extLst>
            <a:ext uri="{FF2B5EF4-FFF2-40B4-BE49-F238E27FC236}">
              <a16:creationId xmlns:a16="http://schemas.microsoft.com/office/drawing/2014/main" id="{E0C86D36-ACA2-42A7-82B5-BA84AB519E1A}"/>
            </a:ext>
          </a:extLst>
        </xdr:cNvPr>
        <xdr:cNvSpPr/>
      </xdr:nvSpPr>
      <xdr:spPr>
        <a:xfrm>
          <a:off x="14744700" y="555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1372</xdr:rowOff>
    </xdr:from>
    <xdr:ext cx="469744" cy="259045"/>
    <xdr:sp macro="" textlink="">
      <xdr:nvSpPr>
        <xdr:cNvPr id="152" name="債務償還比率該当値テキスト">
          <a:extLst>
            <a:ext uri="{FF2B5EF4-FFF2-40B4-BE49-F238E27FC236}">
              <a16:creationId xmlns:a16="http://schemas.microsoft.com/office/drawing/2014/main" id="{F8743D13-9EF9-4CB1-A8AD-9CF42726B5BF}"/>
            </a:ext>
          </a:extLst>
        </xdr:cNvPr>
        <xdr:cNvSpPr txBox="1"/>
      </xdr:nvSpPr>
      <xdr:spPr>
        <a:xfrm>
          <a:off x="14846300" y="540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157861</xdr:rowOff>
    </xdr:from>
    <xdr:to>
      <xdr:col>72</xdr:col>
      <xdr:colOff>123825</xdr:colOff>
      <xdr:row>28</xdr:row>
      <xdr:rowOff>88011</xdr:rowOff>
    </xdr:to>
    <xdr:sp macro="" textlink="">
      <xdr:nvSpPr>
        <xdr:cNvPr id="153" name="楕円 152">
          <a:extLst>
            <a:ext uri="{FF2B5EF4-FFF2-40B4-BE49-F238E27FC236}">
              <a16:creationId xmlns:a16="http://schemas.microsoft.com/office/drawing/2014/main" id="{2098BB73-3B2D-450E-9C66-A7B7E07E7963}"/>
            </a:ext>
          </a:extLst>
        </xdr:cNvPr>
        <xdr:cNvSpPr/>
      </xdr:nvSpPr>
      <xdr:spPr>
        <a:xfrm>
          <a:off x="14033500" y="555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29295</xdr:rowOff>
    </xdr:from>
    <xdr:to>
      <xdr:col>76</xdr:col>
      <xdr:colOff>22225</xdr:colOff>
      <xdr:row>28</xdr:row>
      <xdr:rowOff>37211</xdr:rowOff>
    </xdr:to>
    <xdr:cxnSp macro="">
      <xdr:nvCxnSpPr>
        <xdr:cNvPr id="154" name="直線コネクタ 153">
          <a:extLst>
            <a:ext uri="{FF2B5EF4-FFF2-40B4-BE49-F238E27FC236}">
              <a16:creationId xmlns:a16="http://schemas.microsoft.com/office/drawing/2014/main" id="{E51FB52F-62A4-4702-A923-1666D255ABF6}"/>
            </a:ext>
          </a:extLst>
        </xdr:cNvPr>
        <xdr:cNvCxnSpPr/>
      </xdr:nvCxnSpPr>
      <xdr:spPr>
        <a:xfrm flipV="1">
          <a:off x="14084300" y="5601420"/>
          <a:ext cx="711200" cy="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18976</xdr:rowOff>
    </xdr:from>
    <xdr:to>
      <xdr:col>68</xdr:col>
      <xdr:colOff>123825</xdr:colOff>
      <xdr:row>28</xdr:row>
      <xdr:rowOff>120576</xdr:rowOff>
    </xdr:to>
    <xdr:sp macro="" textlink="">
      <xdr:nvSpPr>
        <xdr:cNvPr id="155" name="楕円 154">
          <a:extLst>
            <a:ext uri="{FF2B5EF4-FFF2-40B4-BE49-F238E27FC236}">
              <a16:creationId xmlns:a16="http://schemas.microsoft.com/office/drawing/2014/main" id="{3865BCB3-B5B1-470A-9CCC-53500761183D}"/>
            </a:ext>
          </a:extLst>
        </xdr:cNvPr>
        <xdr:cNvSpPr/>
      </xdr:nvSpPr>
      <xdr:spPr>
        <a:xfrm>
          <a:off x="13271500" y="559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37211</xdr:rowOff>
    </xdr:from>
    <xdr:to>
      <xdr:col>72</xdr:col>
      <xdr:colOff>73025</xdr:colOff>
      <xdr:row>28</xdr:row>
      <xdr:rowOff>69776</xdr:rowOff>
    </xdr:to>
    <xdr:cxnSp macro="">
      <xdr:nvCxnSpPr>
        <xdr:cNvPr id="156" name="直線コネクタ 155">
          <a:extLst>
            <a:ext uri="{FF2B5EF4-FFF2-40B4-BE49-F238E27FC236}">
              <a16:creationId xmlns:a16="http://schemas.microsoft.com/office/drawing/2014/main" id="{6801E404-A070-4269-BD80-EF16D1019484}"/>
            </a:ext>
          </a:extLst>
        </xdr:cNvPr>
        <xdr:cNvCxnSpPr/>
      </xdr:nvCxnSpPr>
      <xdr:spPr>
        <a:xfrm flipV="1">
          <a:off x="13322300" y="5609336"/>
          <a:ext cx="762000"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59108</xdr:rowOff>
    </xdr:from>
    <xdr:to>
      <xdr:col>64</xdr:col>
      <xdr:colOff>123825</xdr:colOff>
      <xdr:row>29</xdr:row>
      <xdr:rowOff>160708</xdr:rowOff>
    </xdr:to>
    <xdr:sp macro="" textlink="">
      <xdr:nvSpPr>
        <xdr:cNvPr id="157" name="楕円 156">
          <a:extLst>
            <a:ext uri="{FF2B5EF4-FFF2-40B4-BE49-F238E27FC236}">
              <a16:creationId xmlns:a16="http://schemas.microsoft.com/office/drawing/2014/main" id="{3806220F-E123-4E5B-8F87-0CDE974A44B0}"/>
            </a:ext>
          </a:extLst>
        </xdr:cNvPr>
        <xdr:cNvSpPr/>
      </xdr:nvSpPr>
      <xdr:spPr>
        <a:xfrm>
          <a:off x="12509500" y="580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69776</xdr:rowOff>
    </xdr:from>
    <xdr:to>
      <xdr:col>68</xdr:col>
      <xdr:colOff>73025</xdr:colOff>
      <xdr:row>29</xdr:row>
      <xdr:rowOff>109908</xdr:rowOff>
    </xdr:to>
    <xdr:cxnSp macro="">
      <xdr:nvCxnSpPr>
        <xdr:cNvPr id="158" name="直線コネクタ 157">
          <a:extLst>
            <a:ext uri="{FF2B5EF4-FFF2-40B4-BE49-F238E27FC236}">
              <a16:creationId xmlns:a16="http://schemas.microsoft.com/office/drawing/2014/main" id="{C8BBAE37-BF8E-4FDE-9CFF-6691A471F910}"/>
            </a:ext>
          </a:extLst>
        </xdr:cNvPr>
        <xdr:cNvCxnSpPr/>
      </xdr:nvCxnSpPr>
      <xdr:spPr>
        <a:xfrm flipV="1">
          <a:off x="12560300" y="5641901"/>
          <a:ext cx="762000" cy="2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83577</xdr:rowOff>
    </xdr:from>
    <xdr:to>
      <xdr:col>60</xdr:col>
      <xdr:colOff>123825</xdr:colOff>
      <xdr:row>30</xdr:row>
      <xdr:rowOff>13727</xdr:rowOff>
    </xdr:to>
    <xdr:sp macro="" textlink="">
      <xdr:nvSpPr>
        <xdr:cNvPr id="159" name="楕円 158">
          <a:extLst>
            <a:ext uri="{FF2B5EF4-FFF2-40B4-BE49-F238E27FC236}">
              <a16:creationId xmlns:a16="http://schemas.microsoft.com/office/drawing/2014/main" id="{F0D0549B-C640-4AE4-81CC-A80EA9A093ED}"/>
            </a:ext>
          </a:extLst>
        </xdr:cNvPr>
        <xdr:cNvSpPr/>
      </xdr:nvSpPr>
      <xdr:spPr>
        <a:xfrm>
          <a:off x="11747500" y="582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109908</xdr:rowOff>
    </xdr:from>
    <xdr:to>
      <xdr:col>64</xdr:col>
      <xdr:colOff>73025</xdr:colOff>
      <xdr:row>29</xdr:row>
      <xdr:rowOff>134377</xdr:rowOff>
    </xdr:to>
    <xdr:cxnSp macro="">
      <xdr:nvCxnSpPr>
        <xdr:cNvPr id="160" name="直線コネクタ 159">
          <a:extLst>
            <a:ext uri="{FF2B5EF4-FFF2-40B4-BE49-F238E27FC236}">
              <a16:creationId xmlns:a16="http://schemas.microsoft.com/office/drawing/2014/main" id="{52033B2D-6DAD-4308-8840-D001A28E2123}"/>
            </a:ext>
          </a:extLst>
        </xdr:cNvPr>
        <xdr:cNvCxnSpPr/>
      </xdr:nvCxnSpPr>
      <xdr:spPr>
        <a:xfrm flipV="1">
          <a:off x="11798300" y="5853483"/>
          <a:ext cx="7620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142649</xdr:rowOff>
    </xdr:from>
    <xdr:ext cx="469744" cy="259045"/>
    <xdr:sp macro="" textlink="">
      <xdr:nvSpPr>
        <xdr:cNvPr id="161" name="n_1aveValue債務償還比率">
          <a:extLst>
            <a:ext uri="{FF2B5EF4-FFF2-40B4-BE49-F238E27FC236}">
              <a16:creationId xmlns:a16="http://schemas.microsoft.com/office/drawing/2014/main" id="{46E11987-84C7-4D54-899C-E70CD8BB053E}"/>
            </a:ext>
          </a:extLst>
        </xdr:cNvPr>
        <xdr:cNvSpPr txBox="1"/>
      </xdr:nvSpPr>
      <xdr:spPr>
        <a:xfrm>
          <a:off x="13836727" y="571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163879</xdr:rowOff>
    </xdr:from>
    <xdr:ext cx="469744" cy="259045"/>
    <xdr:sp macro="" textlink="">
      <xdr:nvSpPr>
        <xdr:cNvPr id="162" name="n_2aveValue債務償還比率">
          <a:extLst>
            <a:ext uri="{FF2B5EF4-FFF2-40B4-BE49-F238E27FC236}">
              <a16:creationId xmlns:a16="http://schemas.microsoft.com/office/drawing/2014/main" id="{FFA1A797-32A4-43D9-AAB8-BDA9344C5AB9}"/>
            </a:ext>
          </a:extLst>
        </xdr:cNvPr>
        <xdr:cNvSpPr txBox="1"/>
      </xdr:nvSpPr>
      <xdr:spPr>
        <a:xfrm>
          <a:off x="130874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158344</xdr:rowOff>
    </xdr:from>
    <xdr:ext cx="469744" cy="259045"/>
    <xdr:sp macro="" textlink="">
      <xdr:nvSpPr>
        <xdr:cNvPr id="163" name="n_3aveValue債務償還比率">
          <a:extLst>
            <a:ext uri="{FF2B5EF4-FFF2-40B4-BE49-F238E27FC236}">
              <a16:creationId xmlns:a16="http://schemas.microsoft.com/office/drawing/2014/main" id="{DCDE3478-4979-4FC3-9A32-CA8A652713C1}"/>
            </a:ext>
          </a:extLst>
        </xdr:cNvPr>
        <xdr:cNvSpPr txBox="1"/>
      </xdr:nvSpPr>
      <xdr:spPr>
        <a:xfrm>
          <a:off x="12325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169139</xdr:rowOff>
    </xdr:from>
    <xdr:ext cx="469744" cy="259045"/>
    <xdr:sp macro="" textlink="">
      <xdr:nvSpPr>
        <xdr:cNvPr id="164" name="n_4aveValue債務償還比率">
          <a:extLst>
            <a:ext uri="{FF2B5EF4-FFF2-40B4-BE49-F238E27FC236}">
              <a16:creationId xmlns:a16="http://schemas.microsoft.com/office/drawing/2014/main" id="{8C4526E7-4C7D-4B03-8F4D-1A72C3F59162}"/>
            </a:ext>
          </a:extLst>
        </xdr:cNvPr>
        <xdr:cNvSpPr txBox="1"/>
      </xdr:nvSpPr>
      <xdr:spPr>
        <a:xfrm>
          <a:off x="11563427" y="556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104538</xdr:rowOff>
    </xdr:from>
    <xdr:ext cx="469744" cy="259045"/>
    <xdr:sp macro="" textlink="">
      <xdr:nvSpPr>
        <xdr:cNvPr id="165" name="n_1mainValue債務償還比率">
          <a:extLst>
            <a:ext uri="{FF2B5EF4-FFF2-40B4-BE49-F238E27FC236}">
              <a16:creationId xmlns:a16="http://schemas.microsoft.com/office/drawing/2014/main" id="{0D909E3F-566B-49C6-8B75-F3A0CC4AFC43}"/>
            </a:ext>
          </a:extLst>
        </xdr:cNvPr>
        <xdr:cNvSpPr txBox="1"/>
      </xdr:nvSpPr>
      <xdr:spPr>
        <a:xfrm>
          <a:off x="13836727" y="533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137103</xdr:rowOff>
    </xdr:from>
    <xdr:ext cx="469744" cy="259045"/>
    <xdr:sp macro="" textlink="">
      <xdr:nvSpPr>
        <xdr:cNvPr id="166" name="n_2mainValue債務償還比率">
          <a:extLst>
            <a:ext uri="{FF2B5EF4-FFF2-40B4-BE49-F238E27FC236}">
              <a16:creationId xmlns:a16="http://schemas.microsoft.com/office/drawing/2014/main" id="{08341D6A-34C9-4F81-9471-B1B260148DE0}"/>
            </a:ext>
          </a:extLst>
        </xdr:cNvPr>
        <xdr:cNvSpPr txBox="1"/>
      </xdr:nvSpPr>
      <xdr:spPr>
        <a:xfrm>
          <a:off x="13087427" y="536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151835</xdr:rowOff>
    </xdr:from>
    <xdr:ext cx="469744" cy="259045"/>
    <xdr:sp macro="" textlink="">
      <xdr:nvSpPr>
        <xdr:cNvPr id="167" name="n_3mainValue債務償還比率">
          <a:extLst>
            <a:ext uri="{FF2B5EF4-FFF2-40B4-BE49-F238E27FC236}">
              <a16:creationId xmlns:a16="http://schemas.microsoft.com/office/drawing/2014/main" id="{D7C8112F-080D-4FBB-95DB-E4B9021223E9}"/>
            </a:ext>
          </a:extLst>
        </xdr:cNvPr>
        <xdr:cNvSpPr txBox="1"/>
      </xdr:nvSpPr>
      <xdr:spPr>
        <a:xfrm>
          <a:off x="12325427" y="58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4854</xdr:rowOff>
    </xdr:from>
    <xdr:ext cx="469744" cy="259045"/>
    <xdr:sp macro="" textlink="">
      <xdr:nvSpPr>
        <xdr:cNvPr id="168" name="n_4mainValue債務償還比率">
          <a:extLst>
            <a:ext uri="{FF2B5EF4-FFF2-40B4-BE49-F238E27FC236}">
              <a16:creationId xmlns:a16="http://schemas.microsoft.com/office/drawing/2014/main" id="{3961822E-D855-4983-87FD-0CDFF293FA28}"/>
            </a:ext>
          </a:extLst>
        </xdr:cNvPr>
        <xdr:cNvSpPr txBox="1"/>
      </xdr:nvSpPr>
      <xdr:spPr>
        <a:xfrm>
          <a:off x="11563427" y="591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570A1DEA-EECA-41CB-B007-0F680B811B7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48AAEE4C-B340-4CEB-A3CE-CA2E4446397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8804830F-7997-4763-AACF-C6F37213A35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83AD7950-177B-4D01-ABAB-B537F57F354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1BD46DED-5D01-49E7-9FD3-B6D6284AFD1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23A84B44-5E82-45D1-884F-FF87BF82C1A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A2CD777-200E-4571-8B55-F35EBD9A71D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312E1A2-0934-4397-B636-9C0551791BB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A28F2EB-7659-4914-B1C4-7345B4DAB8B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4EFAED4-D8E9-44FD-9989-B7363F22242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51FBC5-1457-4B6E-9897-6B614F28B9C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99DB62-F5C9-4424-8B2D-635710BFD4B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989019-6F8A-4EBF-962F-53B82E80D9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CA96943-E1BF-458B-8C7D-EE16446BFC6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7E955EF-77ED-46D8-B93C-B9F6CA7048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FD8C7D4-1ED9-4D8E-A3DE-1965636A351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2,830
2,813
211.64
4,211,864
4,124,531
64,856
2,391,012
4,216,647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F5C6EE-F88C-485E-A568-FD81632A2B4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3780880-CEC9-4605-9DC1-374852DD416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E4CF0A-CF14-491C-8342-44834BE0F38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F3BE25-FD93-4A27-A975-BB8C38474A6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547406-09C9-4340-9D13-6BEECA03DDF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669C48F-E046-4BD3-A468-1A249BF0648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89E0295-4632-4F12-B7A5-D662A9E0622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8E056F-5955-41FE-B184-A93A5B6DE66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F76EC62-B828-47D1-A7CE-519124CC2FC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DB57C1-C421-48F0-BF2A-AFE5D90CC07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B97BB72-C149-4A27-BA37-FAC9FEB2551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5053C5-C041-4268-9C91-9185F245E5F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4AA8E2-6FE0-41AD-AE92-7C6B722C449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DC1ED6C-0B36-426A-9860-7CF91374A28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1C0E3F-9E88-44DB-925E-7E7EC50A829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1DC0D4-C584-4EE1-8138-338A40D4BF9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0ABB6C-5A08-44C7-A3F2-887079BE6EB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330D99-8E37-4DD8-A577-87975F362FB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97CE33B-C8E6-4424-8DF5-574B42AE15D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F8CA72-9F55-4629-B67B-3E9D42264F8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D6EA28-6CE9-4DC8-8102-FD2997F1182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BD0115E-8627-482A-9DDB-443260564AE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850FE83-2F41-408F-9991-19B3546288B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E182C43-3AD7-4A45-A596-F57A494A36F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666A6A8-6862-40BA-BBA9-26E130147CB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28C4E89-BB14-4A3A-B0D7-0CAA7A8E9F7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27C99C3-C763-4A4B-A1EA-68AE55D78FE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5F77F4F-9374-49E1-93E4-53160D77B7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38241E6-6442-48C1-A48A-0F62AAD56FB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829375F-EE67-4505-8A86-7CE0624435E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466B086-8A28-463A-99F0-4AA97BB5940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9CFBB7D-9EAF-4CCA-8ED7-664707156D2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3C325AE-9C7C-4D52-AC63-C8B28025B41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C137964-19BF-4E28-A9DB-4F83C58A6CA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6D5635A-8D7A-42C3-B8C4-F1EC21C991B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D5A9FF9-49F2-460F-AA16-10AE2A423D1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5770503-FF72-4110-B7F0-BDBAA593817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D2EC4C5-23DF-4DCD-BA8B-642194CE5F4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8A200AC-644C-4CAC-8FF4-61406E17FB4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3C3F827-79A1-4945-AE2A-7A8AA488721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83E2D31-E364-41D2-A6DF-B973415DA42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1F21AF8-C95C-4276-9D64-4169704640D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51AEA73-D8A8-4377-8841-C08415B2B83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4A78C59-8831-44AB-B7C7-EF256A12156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4B3E0DE-5E99-4725-9F80-60751DC1BCA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55AEA3AE-0856-439B-B019-00B95E12C57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63137</xdr:rowOff>
    </xdr:to>
    <xdr:cxnSp macro="">
      <xdr:nvCxnSpPr>
        <xdr:cNvPr id="58" name="直線コネクタ 57">
          <a:extLst>
            <a:ext uri="{FF2B5EF4-FFF2-40B4-BE49-F238E27FC236}">
              <a16:creationId xmlns:a16="http://schemas.microsoft.com/office/drawing/2014/main" id="{7D173709-83C9-4AB1-879A-F61DA2A558C6}"/>
            </a:ext>
          </a:extLst>
        </xdr:cNvPr>
        <xdr:cNvCxnSpPr/>
      </xdr:nvCxnSpPr>
      <xdr:spPr>
        <a:xfrm flipV="1">
          <a:off x="4634865" y="5660572"/>
          <a:ext cx="0" cy="160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66964</xdr:rowOff>
    </xdr:from>
    <xdr:ext cx="405111" cy="259045"/>
    <xdr:sp macro="" textlink="">
      <xdr:nvSpPr>
        <xdr:cNvPr id="59" name="【道路】&#10;有形固定資産減価償却率最小値テキスト">
          <a:extLst>
            <a:ext uri="{FF2B5EF4-FFF2-40B4-BE49-F238E27FC236}">
              <a16:creationId xmlns:a16="http://schemas.microsoft.com/office/drawing/2014/main" id="{B9DD8B8C-1317-4E97-93C9-0DFAC8546DC6}"/>
            </a:ext>
          </a:extLst>
        </xdr:cNvPr>
        <xdr:cNvSpPr txBox="1"/>
      </xdr:nvSpPr>
      <xdr:spPr>
        <a:xfrm>
          <a:off x="4673600" y="726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63137</xdr:rowOff>
    </xdr:from>
    <xdr:to>
      <xdr:col>24</xdr:col>
      <xdr:colOff>152400</xdr:colOff>
      <xdr:row>42</xdr:row>
      <xdr:rowOff>63137</xdr:rowOff>
    </xdr:to>
    <xdr:cxnSp macro="">
      <xdr:nvCxnSpPr>
        <xdr:cNvPr id="60" name="直線コネクタ 59">
          <a:extLst>
            <a:ext uri="{FF2B5EF4-FFF2-40B4-BE49-F238E27FC236}">
              <a16:creationId xmlns:a16="http://schemas.microsoft.com/office/drawing/2014/main" id="{E335168E-43B9-4F58-BD13-13778B8BAF4E}"/>
            </a:ext>
          </a:extLst>
        </xdr:cNvPr>
        <xdr:cNvCxnSpPr/>
      </xdr:nvCxnSpPr>
      <xdr:spPr>
        <a:xfrm>
          <a:off x="4546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7FC6636A-61B2-4520-BE14-FAAA37021EA6}"/>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8FF7984-CF75-4CD3-BAEE-986F320F1978}"/>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49547</xdr:rowOff>
    </xdr:from>
    <xdr:ext cx="405111" cy="259045"/>
    <xdr:sp macro="" textlink="">
      <xdr:nvSpPr>
        <xdr:cNvPr id="63" name="【道路】&#10;有形固定資産減価償却率平均値テキスト">
          <a:extLst>
            <a:ext uri="{FF2B5EF4-FFF2-40B4-BE49-F238E27FC236}">
              <a16:creationId xmlns:a16="http://schemas.microsoft.com/office/drawing/2014/main" id="{00B59606-CAC7-41F8-905C-E13FD9F9B4BC}"/>
            </a:ext>
          </a:extLst>
        </xdr:cNvPr>
        <xdr:cNvSpPr txBox="1"/>
      </xdr:nvSpPr>
      <xdr:spPr>
        <a:xfrm>
          <a:off x="4673600" y="6736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71120</xdr:rowOff>
    </xdr:from>
    <xdr:to>
      <xdr:col>24</xdr:col>
      <xdr:colOff>114300</xdr:colOff>
      <xdr:row>40</xdr:row>
      <xdr:rowOff>1270</xdr:rowOff>
    </xdr:to>
    <xdr:sp macro="" textlink="">
      <xdr:nvSpPr>
        <xdr:cNvPr id="64" name="フローチャート: 判断 63">
          <a:extLst>
            <a:ext uri="{FF2B5EF4-FFF2-40B4-BE49-F238E27FC236}">
              <a16:creationId xmlns:a16="http://schemas.microsoft.com/office/drawing/2014/main" id="{6D7BD586-18A6-4DBA-9B40-2DEA156A7B07}"/>
            </a:ext>
          </a:extLst>
        </xdr:cNvPr>
        <xdr:cNvSpPr/>
      </xdr:nvSpPr>
      <xdr:spPr>
        <a:xfrm>
          <a:off x="45847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10704</xdr:rowOff>
    </xdr:from>
    <xdr:to>
      <xdr:col>20</xdr:col>
      <xdr:colOff>38100</xdr:colOff>
      <xdr:row>39</xdr:row>
      <xdr:rowOff>112304</xdr:rowOff>
    </xdr:to>
    <xdr:sp macro="" textlink="">
      <xdr:nvSpPr>
        <xdr:cNvPr id="65" name="フローチャート: 判断 64">
          <a:extLst>
            <a:ext uri="{FF2B5EF4-FFF2-40B4-BE49-F238E27FC236}">
              <a16:creationId xmlns:a16="http://schemas.microsoft.com/office/drawing/2014/main" id="{9412CCEE-86FC-4414-A004-AC0B2DCED935}"/>
            </a:ext>
          </a:extLst>
        </xdr:cNvPr>
        <xdr:cNvSpPr/>
      </xdr:nvSpPr>
      <xdr:spPr>
        <a:xfrm>
          <a:off x="37465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157662</xdr:rowOff>
    </xdr:from>
    <xdr:to>
      <xdr:col>15</xdr:col>
      <xdr:colOff>101600</xdr:colOff>
      <xdr:row>39</xdr:row>
      <xdr:rowOff>87812</xdr:rowOff>
    </xdr:to>
    <xdr:sp macro="" textlink="">
      <xdr:nvSpPr>
        <xdr:cNvPr id="66" name="フローチャート: 判断 65">
          <a:extLst>
            <a:ext uri="{FF2B5EF4-FFF2-40B4-BE49-F238E27FC236}">
              <a16:creationId xmlns:a16="http://schemas.microsoft.com/office/drawing/2014/main" id="{240DF355-C071-4A34-AE4F-F10D32D64384}"/>
            </a:ext>
          </a:extLst>
        </xdr:cNvPr>
        <xdr:cNvSpPr/>
      </xdr:nvSpPr>
      <xdr:spPr>
        <a:xfrm>
          <a:off x="2857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123372</xdr:rowOff>
    </xdr:from>
    <xdr:to>
      <xdr:col>10</xdr:col>
      <xdr:colOff>165100</xdr:colOff>
      <xdr:row>39</xdr:row>
      <xdr:rowOff>53522</xdr:rowOff>
    </xdr:to>
    <xdr:sp macro="" textlink="">
      <xdr:nvSpPr>
        <xdr:cNvPr id="67" name="フローチャート: 判断 66">
          <a:extLst>
            <a:ext uri="{FF2B5EF4-FFF2-40B4-BE49-F238E27FC236}">
              <a16:creationId xmlns:a16="http://schemas.microsoft.com/office/drawing/2014/main" id="{CD279AB5-4ED0-4ADD-8AC8-486C07C5B6D8}"/>
            </a:ext>
          </a:extLst>
        </xdr:cNvPr>
        <xdr:cNvSpPr/>
      </xdr:nvSpPr>
      <xdr:spPr>
        <a:xfrm>
          <a:off x="1968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116840</xdr:rowOff>
    </xdr:from>
    <xdr:to>
      <xdr:col>6</xdr:col>
      <xdr:colOff>38100</xdr:colOff>
      <xdr:row>39</xdr:row>
      <xdr:rowOff>46990</xdr:rowOff>
    </xdr:to>
    <xdr:sp macro="" textlink="">
      <xdr:nvSpPr>
        <xdr:cNvPr id="68" name="フローチャート: 判断 67">
          <a:extLst>
            <a:ext uri="{FF2B5EF4-FFF2-40B4-BE49-F238E27FC236}">
              <a16:creationId xmlns:a16="http://schemas.microsoft.com/office/drawing/2014/main" id="{10460F2A-D6AD-4BA8-8AF5-82EB67B5643B}"/>
            </a:ext>
          </a:extLst>
        </xdr:cNvPr>
        <xdr:cNvSpPr/>
      </xdr:nvSpPr>
      <xdr:spPr>
        <a:xfrm>
          <a:off x="1079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13FC22B-7DA1-4F62-BC7A-E602B2648C1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343FD1C-CBF2-4441-879E-95D07C57AC2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5815AFC-5385-491B-9769-94E48BD164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28DEDF-AFFA-4088-9BD6-D5A22B68F47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451356A-C2CE-4C29-AE74-09DB14B44F6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149497</xdr:rowOff>
    </xdr:from>
    <xdr:to>
      <xdr:col>24</xdr:col>
      <xdr:colOff>114300</xdr:colOff>
      <xdr:row>38</xdr:row>
      <xdr:rowOff>79647</xdr:rowOff>
    </xdr:to>
    <xdr:sp macro="" textlink="">
      <xdr:nvSpPr>
        <xdr:cNvPr id="74" name="楕円 73">
          <a:extLst>
            <a:ext uri="{FF2B5EF4-FFF2-40B4-BE49-F238E27FC236}">
              <a16:creationId xmlns:a16="http://schemas.microsoft.com/office/drawing/2014/main" id="{5CBD51CA-1C05-4946-84F9-25E32E2B9879}"/>
            </a:ext>
          </a:extLst>
        </xdr:cNvPr>
        <xdr:cNvSpPr/>
      </xdr:nvSpPr>
      <xdr:spPr>
        <a:xfrm>
          <a:off x="4584700" y="64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924</xdr:rowOff>
    </xdr:from>
    <xdr:ext cx="405111" cy="259045"/>
    <xdr:sp macro="" textlink="">
      <xdr:nvSpPr>
        <xdr:cNvPr id="75" name="【道路】&#10;有形固定資産減価償却率該当値テキスト">
          <a:extLst>
            <a:ext uri="{FF2B5EF4-FFF2-40B4-BE49-F238E27FC236}">
              <a16:creationId xmlns:a16="http://schemas.microsoft.com/office/drawing/2014/main" id="{4F8CAF44-1706-4EBB-81B9-60D9B7141945}"/>
            </a:ext>
          </a:extLst>
        </xdr:cNvPr>
        <xdr:cNvSpPr txBox="1"/>
      </xdr:nvSpPr>
      <xdr:spPr>
        <a:xfrm>
          <a:off x="4673600" y="6344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116840</xdr:rowOff>
    </xdr:from>
    <xdr:to>
      <xdr:col>20</xdr:col>
      <xdr:colOff>38100</xdr:colOff>
      <xdr:row>38</xdr:row>
      <xdr:rowOff>46990</xdr:rowOff>
    </xdr:to>
    <xdr:sp macro="" textlink="">
      <xdr:nvSpPr>
        <xdr:cNvPr id="76" name="楕円 75">
          <a:extLst>
            <a:ext uri="{FF2B5EF4-FFF2-40B4-BE49-F238E27FC236}">
              <a16:creationId xmlns:a16="http://schemas.microsoft.com/office/drawing/2014/main" id="{A43EFE48-0DF8-45A3-95E4-E14F75B46F2E}"/>
            </a:ext>
          </a:extLst>
        </xdr:cNvPr>
        <xdr:cNvSpPr/>
      </xdr:nvSpPr>
      <xdr:spPr>
        <a:xfrm>
          <a:off x="3746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167640</xdr:rowOff>
    </xdr:from>
    <xdr:to>
      <xdr:col>24</xdr:col>
      <xdr:colOff>63500</xdr:colOff>
      <xdr:row>38</xdr:row>
      <xdr:rowOff>28847</xdr:rowOff>
    </xdr:to>
    <xdr:cxnSp macro="">
      <xdr:nvCxnSpPr>
        <xdr:cNvPr id="77" name="直線コネクタ 76">
          <a:extLst>
            <a:ext uri="{FF2B5EF4-FFF2-40B4-BE49-F238E27FC236}">
              <a16:creationId xmlns:a16="http://schemas.microsoft.com/office/drawing/2014/main" id="{71DD22D9-DF75-4076-BD19-337D8281EF3F}"/>
            </a:ext>
          </a:extLst>
        </xdr:cNvPr>
        <xdr:cNvCxnSpPr/>
      </xdr:nvCxnSpPr>
      <xdr:spPr>
        <a:xfrm>
          <a:off x="3797300" y="651129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126637</xdr:rowOff>
    </xdr:from>
    <xdr:to>
      <xdr:col>15</xdr:col>
      <xdr:colOff>101600</xdr:colOff>
      <xdr:row>38</xdr:row>
      <xdr:rowOff>56787</xdr:rowOff>
    </xdr:to>
    <xdr:sp macro="" textlink="">
      <xdr:nvSpPr>
        <xdr:cNvPr id="78" name="楕円 77">
          <a:extLst>
            <a:ext uri="{FF2B5EF4-FFF2-40B4-BE49-F238E27FC236}">
              <a16:creationId xmlns:a16="http://schemas.microsoft.com/office/drawing/2014/main" id="{63C25F2C-2210-4D15-A1A9-37CC98F9AEF6}"/>
            </a:ext>
          </a:extLst>
        </xdr:cNvPr>
        <xdr:cNvSpPr/>
      </xdr:nvSpPr>
      <xdr:spPr>
        <a:xfrm>
          <a:off x="2857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167640</xdr:rowOff>
    </xdr:from>
    <xdr:to>
      <xdr:col>19</xdr:col>
      <xdr:colOff>177800</xdr:colOff>
      <xdr:row>38</xdr:row>
      <xdr:rowOff>5987</xdr:rowOff>
    </xdr:to>
    <xdr:cxnSp macro="">
      <xdr:nvCxnSpPr>
        <xdr:cNvPr id="79" name="直線コネクタ 78">
          <a:extLst>
            <a:ext uri="{FF2B5EF4-FFF2-40B4-BE49-F238E27FC236}">
              <a16:creationId xmlns:a16="http://schemas.microsoft.com/office/drawing/2014/main" id="{15D11FE4-F3DE-41CD-9B8B-7601E88F48F8}"/>
            </a:ext>
          </a:extLst>
        </xdr:cNvPr>
        <xdr:cNvCxnSpPr/>
      </xdr:nvCxnSpPr>
      <xdr:spPr>
        <a:xfrm flipV="1">
          <a:off x="2908300" y="651129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123372</xdr:rowOff>
    </xdr:from>
    <xdr:to>
      <xdr:col>10</xdr:col>
      <xdr:colOff>165100</xdr:colOff>
      <xdr:row>38</xdr:row>
      <xdr:rowOff>53522</xdr:rowOff>
    </xdr:to>
    <xdr:sp macro="" textlink="">
      <xdr:nvSpPr>
        <xdr:cNvPr id="80" name="楕円 79">
          <a:extLst>
            <a:ext uri="{FF2B5EF4-FFF2-40B4-BE49-F238E27FC236}">
              <a16:creationId xmlns:a16="http://schemas.microsoft.com/office/drawing/2014/main" id="{FD6A42AD-C48E-4232-849A-8992B40C61BC}"/>
            </a:ext>
          </a:extLst>
        </xdr:cNvPr>
        <xdr:cNvSpPr/>
      </xdr:nvSpPr>
      <xdr:spPr>
        <a:xfrm>
          <a:off x="19685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2722</xdr:rowOff>
    </xdr:from>
    <xdr:to>
      <xdr:col>15</xdr:col>
      <xdr:colOff>50800</xdr:colOff>
      <xdr:row>38</xdr:row>
      <xdr:rowOff>5987</xdr:rowOff>
    </xdr:to>
    <xdr:cxnSp macro="">
      <xdr:nvCxnSpPr>
        <xdr:cNvPr id="81" name="直線コネクタ 80">
          <a:extLst>
            <a:ext uri="{FF2B5EF4-FFF2-40B4-BE49-F238E27FC236}">
              <a16:creationId xmlns:a16="http://schemas.microsoft.com/office/drawing/2014/main" id="{1DB5EFF5-D1E4-4A58-94F2-D93503CA8DB9}"/>
            </a:ext>
          </a:extLst>
        </xdr:cNvPr>
        <xdr:cNvCxnSpPr/>
      </xdr:nvCxnSpPr>
      <xdr:spPr>
        <a:xfrm>
          <a:off x="2019300" y="651782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154396</xdr:rowOff>
    </xdr:from>
    <xdr:to>
      <xdr:col>6</xdr:col>
      <xdr:colOff>38100</xdr:colOff>
      <xdr:row>38</xdr:row>
      <xdr:rowOff>84545</xdr:rowOff>
    </xdr:to>
    <xdr:sp macro="" textlink="">
      <xdr:nvSpPr>
        <xdr:cNvPr id="82" name="楕円 81">
          <a:extLst>
            <a:ext uri="{FF2B5EF4-FFF2-40B4-BE49-F238E27FC236}">
              <a16:creationId xmlns:a16="http://schemas.microsoft.com/office/drawing/2014/main" id="{F56E01E8-3870-4CDB-8AC9-AC2E522AC56A}"/>
            </a:ext>
          </a:extLst>
        </xdr:cNvPr>
        <xdr:cNvSpPr/>
      </xdr:nvSpPr>
      <xdr:spPr>
        <a:xfrm>
          <a:off x="1079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2722</xdr:rowOff>
    </xdr:from>
    <xdr:to>
      <xdr:col>10</xdr:col>
      <xdr:colOff>114300</xdr:colOff>
      <xdr:row>38</xdr:row>
      <xdr:rowOff>33746</xdr:rowOff>
    </xdr:to>
    <xdr:cxnSp macro="">
      <xdr:nvCxnSpPr>
        <xdr:cNvPr id="83" name="直線コネクタ 82">
          <a:extLst>
            <a:ext uri="{FF2B5EF4-FFF2-40B4-BE49-F238E27FC236}">
              <a16:creationId xmlns:a16="http://schemas.microsoft.com/office/drawing/2014/main" id="{44B19E49-4D87-4B51-A83A-D0F3396B23B5}"/>
            </a:ext>
          </a:extLst>
        </xdr:cNvPr>
        <xdr:cNvCxnSpPr/>
      </xdr:nvCxnSpPr>
      <xdr:spPr>
        <a:xfrm flipV="1">
          <a:off x="1130300" y="651782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103431</xdr:rowOff>
    </xdr:from>
    <xdr:ext cx="405111" cy="259045"/>
    <xdr:sp macro="" textlink="">
      <xdr:nvSpPr>
        <xdr:cNvPr id="84" name="n_1aveValue【道路】&#10;有形固定資産減価償却率">
          <a:extLst>
            <a:ext uri="{FF2B5EF4-FFF2-40B4-BE49-F238E27FC236}">
              <a16:creationId xmlns:a16="http://schemas.microsoft.com/office/drawing/2014/main" id="{745BBB9E-BCE4-4987-A9C5-F01B8DB40C96}"/>
            </a:ext>
          </a:extLst>
        </xdr:cNvPr>
        <xdr:cNvSpPr txBox="1"/>
      </xdr:nvSpPr>
      <xdr:spPr>
        <a:xfrm>
          <a:off x="3582044" y="678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78939</xdr:rowOff>
    </xdr:from>
    <xdr:ext cx="405111" cy="259045"/>
    <xdr:sp macro="" textlink="">
      <xdr:nvSpPr>
        <xdr:cNvPr id="85" name="n_2aveValue【道路】&#10;有形固定資産減価償却率">
          <a:extLst>
            <a:ext uri="{FF2B5EF4-FFF2-40B4-BE49-F238E27FC236}">
              <a16:creationId xmlns:a16="http://schemas.microsoft.com/office/drawing/2014/main" id="{F99FD2CC-BABD-49E3-9D92-7EB6F317AB70}"/>
            </a:ext>
          </a:extLst>
        </xdr:cNvPr>
        <xdr:cNvSpPr txBox="1"/>
      </xdr:nvSpPr>
      <xdr:spPr>
        <a:xfrm>
          <a:off x="2705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44649</xdr:rowOff>
    </xdr:from>
    <xdr:ext cx="405111" cy="259045"/>
    <xdr:sp macro="" textlink="">
      <xdr:nvSpPr>
        <xdr:cNvPr id="86" name="n_3aveValue【道路】&#10;有形固定資産減価償却率">
          <a:extLst>
            <a:ext uri="{FF2B5EF4-FFF2-40B4-BE49-F238E27FC236}">
              <a16:creationId xmlns:a16="http://schemas.microsoft.com/office/drawing/2014/main" id="{0E6D04FF-EC2D-4644-B6A0-ABFBB4B9A0F1}"/>
            </a:ext>
          </a:extLst>
        </xdr:cNvPr>
        <xdr:cNvSpPr txBox="1"/>
      </xdr:nvSpPr>
      <xdr:spPr>
        <a:xfrm>
          <a:off x="1816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38117</xdr:rowOff>
    </xdr:from>
    <xdr:ext cx="405111" cy="259045"/>
    <xdr:sp macro="" textlink="">
      <xdr:nvSpPr>
        <xdr:cNvPr id="87" name="n_4aveValue【道路】&#10;有形固定資産減価償却率">
          <a:extLst>
            <a:ext uri="{FF2B5EF4-FFF2-40B4-BE49-F238E27FC236}">
              <a16:creationId xmlns:a16="http://schemas.microsoft.com/office/drawing/2014/main" id="{D0B324F3-2FA6-45A2-97F9-00E9F7AD6D21}"/>
            </a:ext>
          </a:extLst>
        </xdr:cNvPr>
        <xdr:cNvSpPr txBox="1"/>
      </xdr:nvSpPr>
      <xdr:spPr>
        <a:xfrm>
          <a:off x="927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63517</xdr:rowOff>
    </xdr:from>
    <xdr:ext cx="405111" cy="259045"/>
    <xdr:sp macro="" textlink="">
      <xdr:nvSpPr>
        <xdr:cNvPr id="88" name="n_1mainValue【道路】&#10;有形固定資産減価償却率">
          <a:extLst>
            <a:ext uri="{FF2B5EF4-FFF2-40B4-BE49-F238E27FC236}">
              <a16:creationId xmlns:a16="http://schemas.microsoft.com/office/drawing/2014/main" id="{130AAA4C-EA55-46FC-9E06-EA10524927BC}"/>
            </a:ext>
          </a:extLst>
        </xdr:cNvPr>
        <xdr:cNvSpPr txBox="1"/>
      </xdr:nvSpPr>
      <xdr:spPr>
        <a:xfrm>
          <a:off x="3582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9" name="n_2mainValue【道路】&#10;有形固定資産減価償却率">
          <a:extLst>
            <a:ext uri="{FF2B5EF4-FFF2-40B4-BE49-F238E27FC236}">
              <a16:creationId xmlns:a16="http://schemas.microsoft.com/office/drawing/2014/main" id="{8F444BB3-8C36-4308-AE31-05799CA135DA}"/>
            </a:ext>
          </a:extLst>
        </xdr:cNvPr>
        <xdr:cNvSpPr txBox="1"/>
      </xdr:nvSpPr>
      <xdr:spPr>
        <a:xfrm>
          <a:off x="2705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70049</xdr:rowOff>
    </xdr:from>
    <xdr:ext cx="405111" cy="259045"/>
    <xdr:sp macro="" textlink="">
      <xdr:nvSpPr>
        <xdr:cNvPr id="90" name="n_3mainValue【道路】&#10;有形固定資産減価償却率">
          <a:extLst>
            <a:ext uri="{FF2B5EF4-FFF2-40B4-BE49-F238E27FC236}">
              <a16:creationId xmlns:a16="http://schemas.microsoft.com/office/drawing/2014/main" id="{398789D7-66F4-4523-835C-430B5FFB6F4C}"/>
            </a:ext>
          </a:extLst>
        </xdr:cNvPr>
        <xdr:cNvSpPr txBox="1"/>
      </xdr:nvSpPr>
      <xdr:spPr>
        <a:xfrm>
          <a:off x="1816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101073</xdr:rowOff>
    </xdr:from>
    <xdr:ext cx="405111" cy="259045"/>
    <xdr:sp macro="" textlink="">
      <xdr:nvSpPr>
        <xdr:cNvPr id="91" name="n_4mainValue【道路】&#10;有形固定資産減価償却率">
          <a:extLst>
            <a:ext uri="{FF2B5EF4-FFF2-40B4-BE49-F238E27FC236}">
              <a16:creationId xmlns:a16="http://schemas.microsoft.com/office/drawing/2014/main" id="{571D9116-A03E-47DF-A8D7-DE0F537601DC}"/>
            </a:ext>
          </a:extLst>
        </xdr:cNvPr>
        <xdr:cNvSpPr txBox="1"/>
      </xdr:nvSpPr>
      <xdr:spPr>
        <a:xfrm>
          <a:off x="927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51E74F0-5199-477C-9E96-9A3975D800F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99FF9B7-AE35-4625-A790-9B85644DDD1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8DF8532-A1CC-4343-BE1D-C8F22961A8A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43EAB0F-BE44-46A7-87F3-C4889BC025C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DC21455-FF49-4294-9CEB-C7A15BFD4FF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E67B06E-3611-4255-928F-8A3522D810F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7161E98-372A-4014-A19C-E945B406F30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3A2B436-F493-4DDD-8AB6-ABBCB2F6B39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F4821787-EDF4-4773-B214-9A176E4EBFC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F270748-79B0-4F21-99E1-CA04D9BD6C7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0210D46-790C-4086-9D27-C94398EE00D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BBC3016-1839-496F-9C8A-CB68DE1849F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9014271-708A-4543-BAB5-CA70193D7E5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FADE617A-042B-4DC3-830B-A2D2DBD7BA17}"/>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AC79B27-6D96-4AFD-AD99-93F067E91C5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CA85629E-9D67-467B-ACEF-770233F49F2C}"/>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BF5E483-897D-40CA-BA44-748A5A0A9EA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3D9BB69B-22DB-4F83-AFEA-A8DB64BC3171}"/>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E75547A-BFEB-40F5-AB98-46850125400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91B95D01-8B15-4E0F-BE2A-9B7F2C835B7E}"/>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57BBEC0-F6A7-4D05-BD65-0FE0EC222F4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AC69D2A8-C309-438C-A01A-06E0EEBBB2E4}"/>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8D613095-11FA-4DE2-A4E9-F5D56EFC2D7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125238</xdr:rowOff>
    </xdr:from>
    <xdr:to>
      <xdr:col>54</xdr:col>
      <xdr:colOff>189865</xdr:colOff>
      <xdr:row>42</xdr:row>
      <xdr:rowOff>17858</xdr:rowOff>
    </xdr:to>
    <xdr:cxnSp macro="">
      <xdr:nvCxnSpPr>
        <xdr:cNvPr id="115" name="直線コネクタ 114">
          <a:extLst>
            <a:ext uri="{FF2B5EF4-FFF2-40B4-BE49-F238E27FC236}">
              <a16:creationId xmlns:a16="http://schemas.microsoft.com/office/drawing/2014/main" id="{817F1E5C-9A7C-4975-B107-4B9961BBBA6B}"/>
            </a:ext>
          </a:extLst>
        </xdr:cNvPr>
        <xdr:cNvCxnSpPr/>
      </xdr:nvCxnSpPr>
      <xdr:spPr>
        <a:xfrm flipV="1">
          <a:off x="10476865" y="5954538"/>
          <a:ext cx="0" cy="126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21685</xdr:rowOff>
    </xdr:from>
    <xdr:ext cx="534377" cy="259045"/>
    <xdr:sp macro="" textlink="">
      <xdr:nvSpPr>
        <xdr:cNvPr id="116" name="【道路】&#10;一人当たり延長最小値テキスト">
          <a:extLst>
            <a:ext uri="{FF2B5EF4-FFF2-40B4-BE49-F238E27FC236}">
              <a16:creationId xmlns:a16="http://schemas.microsoft.com/office/drawing/2014/main" id="{7611D71B-9DDB-442F-892D-D286B7DD12AC}"/>
            </a:ext>
          </a:extLst>
        </xdr:cNvPr>
        <xdr:cNvSpPr txBox="1"/>
      </xdr:nvSpPr>
      <xdr:spPr>
        <a:xfrm>
          <a:off x="10515600" y="722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17858</xdr:rowOff>
    </xdr:from>
    <xdr:to>
      <xdr:col>55</xdr:col>
      <xdr:colOff>88900</xdr:colOff>
      <xdr:row>42</xdr:row>
      <xdr:rowOff>17858</xdr:rowOff>
    </xdr:to>
    <xdr:cxnSp macro="">
      <xdr:nvCxnSpPr>
        <xdr:cNvPr id="117" name="直線コネクタ 116">
          <a:extLst>
            <a:ext uri="{FF2B5EF4-FFF2-40B4-BE49-F238E27FC236}">
              <a16:creationId xmlns:a16="http://schemas.microsoft.com/office/drawing/2014/main" id="{DC7562B9-3A40-411B-B042-2106D5804FA0}"/>
            </a:ext>
          </a:extLst>
        </xdr:cNvPr>
        <xdr:cNvCxnSpPr/>
      </xdr:nvCxnSpPr>
      <xdr:spPr>
        <a:xfrm>
          <a:off x="10388600" y="7218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71915</xdr:rowOff>
    </xdr:from>
    <xdr:ext cx="599010" cy="259045"/>
    <xdr:sp macro="" textlink="">
      <xdr:nvSpPr>
        <xdr:cNvPr id="118" name="【道路】&#10;一人当たり延長最大値テキスト">
          <a:extLst>
            <a:ext uri="{FF2B5EF4-FFF2-40B4-BE49-F238E27FC236}">
              <a16:creationId xmlns:a16="http://schemas.microsoft.com/office/drawing/2014/main" id="{199C0A78-08EB-4449-840C-BF6B49CA95A8}"/>
            </a:ext>
          </a:extLst>
        </xdr:cNvPr>
        <xdr:cNvSpPr txBox="1"/>
      </xdr:nvSpPr>
      <xdr:spPr>
        <a:xfrm>
          <a:off x="10515600" y="572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125238</xdr:rowOff>
    </xdr:from>
    <xdr:to>
      <xdr:col>55</xdr:col>
      <xdr:colOff>88900</xdr:colOff>
      <xdr:row>34</xdr:row>
      <xdr:rowOff>125238</xdr:rowOff>
    </xdr:to>
    <xdr:cxnSp macro="">
      <xdr:nvCxnSpPr>
        <xdr:cNvPr id="119" name="直線コネクタ 118">
          <a:extLst>
            <a:ext uri="{FF2B5EF4-FFF2-40B4-BE49-F238E27FC236}">
              <a16:creationId xmlns:a16="http://schemas.microsoft.com/office/drawing/2014/main" id="{AB7DBD29-8E5B-4FEC-8BF3-C30A922025C7}"/>
            </a:ext>
          </a:extLst>
        </xdr:cNvPr>
        <xdr:cNvCxnSpPr/>
      </xdr:nvCxnSpPr>
      <xdr:spPr>
        <a:xfrm>
          <a:off x="10388600" y="5954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14243</xdr:rowOff>
    </xdr:from>
    <xdr:ext cx="534377" cy="259045"/>
    <xdr:sp macro="" textlink="">
      <xdr:nvSpPr>
        <xdr:cNvPr id="120" name="【道路】&#10;一人当たり延長平均値テキスト">
          <a:extLst>
            <a:ext uri="{FF2B5EF4-FFF2-40B4-BE49-F238E27FC236}">
              <a16:creationId xmlns:a16="http://schemas.microsoft.com/office/drawing/2014/main" id="{373FF89D-57FB-481E-AB92-95E883D61D95}"/>
            </a:ext>
          </a:extLst>
        </xdr:cNvPr>
        <xdr:cNvSpPr txBox="1"/>
      </xdr:nvSpPr>
      <xdr:spPr>
        <a:xfrm>
          <a:off x="10515600" y="6872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162816</xdr:rowOff>
    </xdr:from>
    <xdr:to>
      <xdr:col>55</xdr:col>
      <xdr:colOff>50800</xdr:colOff>
      <xdr:row>41</xdr:row>
      <xdr:rowOff>92966</xdr:rowOff>
    </xdr:to>
    <xdr:sp macro="" textlink="">
      <xdr:nvSpPr>
        <xdr:cNvPr id="121" name="フローチャート: 判断 120">
          <a:extLst>
            <a:ext uri="{FF2B5EF4-FFF2-40B4-BE49-F238E27FC236}">
              <a16:creationId xmlns:a16="http://schemas.microsoft.com/office/drawing/2014/main" id="{20AEF1B6-DCD8-430D-9852-9D61CFFB189E}"/>
            </a:ext>
          </a:extLst>
        </xdr:cNvPr>
        <xdr:cNvSpPr/>
      </xdr:nvSpPr>
      <xdr:spPr>
        <a:xfrm>
          <a:off x="10426700" y="7020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153919</xdr:rowOff>
    </xdr:from>
    <xdr:to>
      <xdr:col>50</xdr:col>
      <xdr:colOff>165100</xdr:colOff>
      <xdr:row>41</xdr:row>
      <xdr:rowOff>84069</xdr:rowOff>
    </xdr:to>
    <xdr:sp macro="" textlink="">
      <xdr:nvSpPr>
        <xdr:cNvPr id="122" name="フローチャート: 判断 121">
          <a:extLst>
            <a:ext uri="{FF2B5EF4-FFF2-40B4-BE49-F238E27FC236}">
              <a16:creationId xmlns:a16="http://schemas.microsoft.com/office/drawing/2014/main" id="{0903CB37-34E8-4B94-B6FA-7BAA392A7B95}"/>
            </a:ext>
          </a:extLst>
        </xdr:cNvPr>
        <xdr:cNvSpPr/>
      </xdr:nvSpPr>
      <xdr:spPr>
        <a:xfrm>
          <a:off x="9588500" y="701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160704</xdr:rowOff>
    </xdr:from>
    <xdr:to>
      <xdr:col>46</xdr:col>
      <xdr:colOff>38100</xdr:colOff>
      <xdr:row>41</xdr:row>
      <xdr:rowOff>90854</xdr:rowOff>
    </xdr:to>
    <xdr:sp macro="" textlink="">
      <xdr:nvSpPr>
        <xdr:cNvPr id="123" name="フローチャート: 判断 122">
          <a:extLst>
            <a:ext uri="{FF2B5EF4-FFF2-40B4-BE49-F238E27FC236}">
              <a16:creationId xmlns:a16="http://schemas.microsoft.com/office/drawing/2014/main" id="{5F6703F8-B15A-446D-8C57-A57958D065B8}"/>
            </a:ext>
          </a:extLst>
        </xdr:cNvPr>
        <xdr:cNvSpPr/>
      </xdr:nvSpPr>
      <xdr:spPr>
        <a:xfrm>
          <a:off x="8699500" y="70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163206</xdr:rowOff>
    </xdr:from>
    <xdr:to>
      <xdr:col>41</xdr:col>
      <xdr:colOff>101600</xdr:colOff>
      <xdr:row>41</xdr:row>
      <xdr:rowOff>93356</xdr:rowOff>
    </xdr:to>
    <xdr:sp macro="" textlink="">
      <xdr:nvSpPr>
        <xdr:cNvPr id="124" name="フローチャート: 判断 123">
          <a:extLst>
            <a:ext uri="{FF2B5EF4-FFF2-40B4-BE49-F238E27FC236}">
              <a16:creationId xmlns:a16="http://schemas.microsoft.com/office/drawing/2014/main" id="{67399952-410A-4CF3-9F4E-92629172ABE6}"/>
            </a:ext>
          </a:extLst>
        </xdr:cNvPr>
        <xdr:cNvSpPr/>
      </xdr:nvSpPr>
      <xdr:spPr>
        <a:xfrm>
          <a:off x="7810500" y="702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168936</xdr:rowOff>
    </xdr:from>
    <xdr:to>
      <xdr:col>36</xdr:col>
      <xdr:colOff>165100</xdr:colOff>
      <xdr:row>41</xdr:row>
      <xdr:rowOff>99086</xdr:rowOff>
    </xdr:to>
    <xdr:sp macro="" textlink="">
      <xdr:nvSpPr>
        <xdr:cNvPr id="125" name="フローチャート: 判断 124">
          <a:extLst>
            <a:ext uri="{FF2B5EF4-FFF2-40B4-BE49-F238E27FC236}">
              <a16:creationId xmlns:a16="http://schemas.microsoft.com/office/drawing/2014/main" id="{8E7E5AC5-1E36-4858-BB3D-F1F916328535}"/>
            </a:ext>
          </a:extLst>
        </xdr:cNvPr>
        <xdr:cNvSpPr/>
      </xdr:nvSpPr>
      <xdr:spPr>
        <a:xfrm>
          <a:off x="6921500" y="702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CDFEC34-0286-460B-A7A1-FF9C4227908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2EEC2ED-8356-4E9C-B327-503EB93B99D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C3043BB-1F81-4B9E-9EFC-DFCAF24EA47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D70FEC4-1DA2-4504-9453-5808076E2D2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90D2C87-68A9-4416-A6ED-DFA51F8CB6A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49633</xdr:rowOff>
    </xdr:from>
    <xdr:to>
      <xdr:col>55</xdr:col>
      <xdr:colOff>50800</xdr:colOff>
      <xdr:row>41</xdr:row>
      <xdr:rowOff>151233</xdr:rowOff>
    </xdr:to>
    <xdr:sp macro="" textlink="">
      <xdr:nvSpPr>
        <xdr:cNvPr id="131" name="楕円 130">
          <a:extLst>
            <a:ext uri="{FF2B5EF4-FFF2-40B4-BE49-F238E27FC236}">
              <a16:creationId xmlns:a16="http://schemas.microsoft.com/office/drawing/2014/main" id="{DBC1844A-D1EB-40A1-AF16-717196584A30}"/>
            </a:ext>
          </a:extLst>
        </xdr:cNvPr>
        <xdr:cNvSpPr/>
      </xdr:nvSpPr>
      <xdr:spPr>
        <a:xfrm>
          <a:off x="10426700" y="707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141242</xdr:rowOff>
    </xdr:from>
    <xdr:ext cx="534377" cy="259045"/>
    <xdr:sp macro="" textlink="">
      <xdr:nvSpPr>
        <xdr:cNvPr id="132" name="【道路】&#10;一人当たり延長該当値テキスト">
          <a:extLst>
            <a:ext uri="{FF2B5EF4-FFF2-40B4-BE49-F238E27FC236}">
              <a16:creationId xmlns:a16="http://schemas.microsoft.com/office/drawing/2014/main" id="{C23D6C81-0D2A-4851-BA61-CC59C2B2337F}"/>
            </a:ext>
          </a:extLst>
        </xdr:cNvPr>
        <xdr:cNvSpPr txBox="1"/>
      </xdr:nvSpPr>
      <xdr:spPr>
        <a:xfrm>
          <a:off x="10515600" y="699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53676</xdr:rowOff>
    </xdr:from>
    <xdr:to>
      <xdr:col>50</xdr:col>
      <xdr:colOff>165100</xdr:colOff>
      <xdr:row>41</xdr:row>
      <xdr:rowOff>155276</xdr:rowOff>
    </xdr:to>
    <xdr:sp macro="" textlink="">
      <xdr:nvSpPr>
        <xdr:cNvPr id="133" name="楕円 132">
          <a:extLst>
            <a:ext uri="{FF2B5EF4-FFF2-40B4-BE49-F238E27FC236}">
              <a16:creationId xmlns:a16="http://schemas.microsoft.com/office/drawing/2014/main" id="{673DFBD6-FBE8-4794-9176-7C9ED9D0155C}"/>
            </a:ext>
          </a:extLst>
        </xdr:cNvPr>
        <xdr:cNvSpPr/>
      </xdr:nvSpPr>
      <xdr:spPr>
        <a:xfrm>
          <a:off x="9588500" y="708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100433</xdr:rowOff>
    </xdr:from>
    <xdr:to>
      <xdr:col>55</xdr:col>
      <xdr:colOff>0</xdr:colOff>
      <xdr:row>41</xdr:row>
      <xdr:rowOff>104476</xdr:rowOff>
    </xdr:to>
    <xdr:cxnSp macro="">
      <xdr:nvCxnSpPr>
        <xdr:cNvPr id="134" name="直線コネクタ 133">
          <a:extLst>
            <a:ext uri="{FF2B5EF4-FFF2-40B4-BE49-F238E27FC236}">
              <a16:creationId xmlns:a16="http://schemas.microsoft.com/office/drawing/2014/main" id="{C4E43404-106F-4967-838E-490DEF57D802}"/>
            </a:ext>
          </a:extLst>
        </xdr:cNvPr>
        <xdr:cNvCxnSpPr/>
      </xdr:nvCxnSpPr>
      <xdr:spPr>
        <a:xfrm flipV="1">
          <a:off x="9639300" y="7129883"/>
          <a:ext cx="838200" cy="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56893</xdr:rowOff>
    </xdr:from>
    <xdr:to>
      <xdr:col>46</xdr:col>
      <xdr:colOff>38100</xdr:colOff>
      <xdr:row>41</xdr:row>
      <xdr:rowOff>158493</xdr:rowOff>
    </xdr:to>
    <xdr:sp macro="" textlink="">
      <xdr:nvSpPr>
        <xdr:cNvPr id="135" name="楕円 134">
          <a:extLst>
            <a:ext uri="{FF2B5EF4-FFF2-40B4-BE49-F238E27FC236}">
              <a16:creationId xmlns:a16="http://schemas.microsoft.com/office/drawing/2014/main" id="{3486EE1C-C001-4C61-BBE8-7D90797D052C}"/>
            </a:ext>
          </a:extLst>
        </xdr:cNvPr>
        <xdr:cNvSpPr/>
      </xdr:nvSpPr>
      <xdr:spPr>
        <a:xfrm>
          <a:off x="8699500" y="708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104476</xdr:rowOff>
    </xdr:from>
    <xdr:to>
      <xdr:col>50</xdr:col>
      <xdr:colOff>114300</xdr:colOff>
      <xdr:row>41</xdr:row>
      <xdr:rowOff>107693</xdr:rowOff>
    </xdr:to>
    <xdr:cxnSp macro="">
      <xdr:nvCxnSpPr>
        <xdr:cNvPr id="136" name="直線コネクタ 135">
          <a:extLst>
            <a:ext uri="{FF2B5EF4-FFF2-40B4-BE49-F238E27FC236}">
              <a16:creationId xmlns:a16="http://schemas.microsoft.com/office/drawing/2014/main" id="{1D2A3FA9-0345-4DF1-859D-8855D8E765B5}"/>
            </a:ext>
          </a:extLst>
        </xdr:cNvPr>
        <xdr:cNvCxnSpPr/>
      </xdr:nvCxnSpPr>
      <xdr:spPr>
        <a:xfrm flipV="1">
          <a:off x="8750300" y="7133926"/>
          <a:ext cx="8890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59417</xdr:rowOff>
    </xdr:from>
    <xdr:to>
      <xdr:col>41</xdr:col>
      <xdr:colOff>101600</xdr:colOff>
      <xdr:row>41</xdr:row>
      <xdr:rowOff>161017</xdr:rowOff>
    </xdr:to>
    <xdr:sp macro="" textlink="">
      <xdr:nvSpPr>
        <xdr:cNvPr id="137" name="楕円 136">
          <a:extLst>
            <a:ext uri="{FF2B5EF4-FFF2-40B4-BE49-F238E27FC236}">
              <a16:creationId xmlns:a16="http://schemas.microsoft.com/office/drawing/2014/main" id="{6FC017ED-895B-4300-84CE-E126091C1242}"/>
            </a:ext>
          </a:extLst>
        </xdr:cNvPr>
        <xdr:cNvSpPr/>
      </xdr:nvSpPr>
      <xdr:spPr>
        <a:xfrm>
          <a:off x="7810500" y="708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107693</xdr:rowOff>
    </xdr:from>
    <xdr:to>
      <xdr:col>45</xdr:col>
      <xdr:colOff>177800</xdr:colOff>
      <xdr:row>41</xdr:row>
      <xdr:rowOff>110217</xdr:rowOff>
    </xdr:to>
    <xdr:cxnSp macro="">
      <xdr:nvCxnSpPr>
        <xdr:cNvPr id="138" name="直線コネクタ 137">
          <a:extLst>
            <a:ext uri="{FF2B5EF4-FFF2-40B4-BE49-F238E27FC236}">
              <a16:creationId xmlns:a16="http://schemas.microsoft.com/office/drawing/2014/main" id="{A1A1FD4F-5897-4A12-9DAA-1BAC4F0B64A1}"/>
            </a:ext>
          </a:extLst>
        </xdr:cNvPr>
        <xdr:cNvCxnSpPr/>
      </xdr:nvCxnSpPr>
      <xdr:spPr>
        <a:xfrm flipV="1">
          <a:off x="7861300" y="7137143"/>
          <a:ext cx="889000" cy="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61477</xdr:rowOff>
    </xdr:from>
    <xdr:to>
      <xdr:col>36</xdr:col>
      <xdr:colOff>165100</xdr:colOff>
      <xdr:row>41</xdr:row>
      <xdr:rowOff>163077</xdr:rowOff>
    </xdr:to>
    <xdr:sp macro="" textlink="">
      <xdr:nvSpPr>
        <xdr:cNvPr id="139" name="楕円 138">
          <a:extLst>
            <a:ext uri="{FF2B5EF4-FFF2-40B4-BE49-F238E27FC236}">
              <a16:creationId xmlns:a16="http://schemas.microsoft.com/office/drawing/2014/main" id="{289EEED4-9C2E-48C0-B4E5-8FD44894A98D}"/>
            </a:ext>
          </a:extLst>
        </xdr:cNvPr>
        <xdr:cNvSpPr/>
      </xdr:nvSpPr>
      <xdr:spPr>
        <a:xfrm>
          <a:off x="6921500" y="70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110217</xdr:rowOff>
    </xdr:from>
    <xdr:to>
      <xdr:col>41</xdr:col>
      <xdr:colOff>50800</xdr:colOff>
      <xdr:row>41</xdr:row>
      <xdr:rowOff>112277</xdr:rowOff>
    </xdr:to>
    <xdr:cxnSp macro="">
      <xdr:nvCxnSpPr>
        <xdr:cNvPr id="140" name="直線コネクタ 139">
          <a:extLst>
            <a:ext uri="{FF2B5EF4-FFF2-40B4-BE49-F238E27FC236}">
              <a16:creationId xmlns:a16="http://schemas.microsoft.com/office/drawing/2014/main" id="{5315F787-5F32-4AC6-AD63-C4D6768B4272}"/>
            </a:ext>
          </a:extLst>
        </xdr:cNvPr>
        <xdr:cNvCxnSpPr/>
      </xdr:nvCxnSpPr>
      <xdr:spPr>
        <a:xfrm flipV="1">
          <a:off x="6972300" y="7139667"/>
          <a:ext cx="889000" cy="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100596</xdr:rowOff>
    </xdr:from>
    <xdr:ext cx="534377" cy="259045"/>
    <xdr:sp macro="" textlink="">
      <xdr:nvSpPr>
        <xdr:cNvPr id="141" name="n_1aveValue【道路】&#10;一人当たり延長">
          <a:extLst>
            <a:ext uri="{FF2B5EF4-FFF2-40B4-BE49-F238E27FC236}">
              <a16:creationId xmlns:a16="http://schemas.microsoft.com/office/drawing/2014/main" id="{E0596E98-5EC1-4B13-BA29-2D94CFDBB3B8}"/>
            </a:ext>
          </a:extLst>
        </xdr:cNvPr>
        <xdr:cNvSpPr txBox="1"/>
      </xdr:nvSpPr>
      <xdr:spPr>
        <a:xfrm>
          <a:off x="9359411" y="678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107381</xdr:rowOff>
    </xdr:from>
    <xdr:ext cx="534377" cy="259045"/>
    <xdr:sp macro="" textlink="">
      <xdr:nvSpPr>
        <xdr:cNvPr id="142" name="n_2aveValue【道路】&#10;一人当たり延長">
          <a:extLst>
            <a:ext uri="{FF2B5EF4-FFF2-40B4-BE49-F238E27FC236}">
              <a16:creationId xmlns:a16="http://schemas.microsoft.com/office/drawing/2014/main" id="{B0D66A24-7A85-48B2-BDB8-C24F38D29747}"/>
            </a:ext>
          </a:extLst>
        </xdr:cNvPr>
        <xdr:cNvSpPr txBox="1"/>
      </xdr:nvSpPr>
      <xdr:spPr>
        <a:xfrm>
          <a:off x="8483111" y="67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109883</xdr:rowOff>
    </xdr:from>
    <xdr:ext cx="534377" cy="259045"/>
    <xdr:sp macro="" textlink="">
      <xdr:nvSpPr>
        <xdr:cNvPr id="143" name="n_3aveValue【道路】&#10;一人当たり延長">
          <a:extLst>
            <a:ext uri="{FF2B5EF4-FFF2-40B4-BE49-F238E27FC236}">
              <a16:creationId xmlns:a16="http://schemas.microsoft.com/office/drawing/2014/main" id="{B5D0376B-0376-4ED9-93D0-769FCA71CB5C}"/>
            </a:ext>
          </a:extLst>
        </xdr:cNvPr>
        <xdr:cNvSpPr txBox="1"/>
      </xdr:nvSpPr>
      <xdr:spPr>
        <a:xfrm>
          <a:off x="7594111" y="679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115613</xdr:rowOff>
    </xdr:from>
    <xdr:ext cx="534377" cy="259045"/>
    <xdr:sp macro="" textlink="">
      <xdr:nvSpPr>
        <xdr:cNvPr id="144" name="n_4aveValue【道路】&#10;一人当たり延長">
          <a:extLst>
            <a:ext uri="{FF2B5EF4-FFF2-40B4-BE49-F238E27FC236}">
              <a16:creationId xmlns:a16="http://schemas.microsoft.com/office/drawing/2014/main" id="{B3BBB190-2BDE-426E-ACC9-D27BBBEC0DBE}"/>
            </a:ext>
          </a:extLst>
        </xdr:cNvPr>
        <xdr:cNvSpPr txBox="1"/>
      </xdr:nvSpPr>
      <xdr:spPr>
        <a:xfrm>
          <a:off x="6705111" y="680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146403</xdr:rowOff>
    </xdr:from>
    <xdr:ext cx="534377" cy="259045"/>
    <xdr:sp macro="" textlink="">
      <xdr:nvSpPr>
        <xdr:cNvPr id="145" name="n_1mainValue【道路】&#10;一人当たり延長">
          <a:extLst>
            <a:ext uri="{FF2B5EF4-FFF2-40B4-BE49-F238E27FC236}">
              <a16:creationId xmlns:a16="http://schemas.microsoft.com/office/drawing/2014/main" id="{0A98CEC4-9C09-4AD8-B2B3-72972D6BF145}"/>
            </a:ext>
          </a:extLst>
        </xdr:cNvPr>
        <xdr:cNvSpPr txBox="1"/>
      </xdr:nvSpPr>
      <xdr:spPr>
        <a:xfrm>
          <a:off x="9359411" y="717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149620</xdr:rowOff>
    </xdr:from>
    <xdr:ext cx="534377" cy="259045"/>
    <xdr:sp macro="" textlink="">
      <xdr:nvSpPr>
        <xdr:cNvPr id="146" name="n_2mainValue【道路】&#10;一人当たり延長">
          <a:extLst>
            <a:ext uri="{FF2B5EF4-FFF2-40B4-BE49-F238E27FC236}">
              <a16:creationId xmlns:a16="http://schemas.microsoft.com/office/drawing/2014/main" id="{F7C9A729-3A4E-412B-843A-AF90F78C3A5A}"/>
            </a:ext>
          </a:extLst>
        </xdr:cNvPr>
        <xdr:cNvSpPr txBox="1"/>
      </xdr:nvSpPr>
      <xdr:spPr>
        <a:xfrm>
          <a:off x="8483111" y="717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152144</xdr:rowOff>
    </xdr:from>
    <xdr:ext cx="534377" cy="259045"/>
    <xdr:sp macro="" textlink="">
      <xdr:nvSpPr>
        <xdr:cNvPr id="147" name="n_3mainValue【道路】&#10;一人当たり延長">
          <a:extLst>
            <a:ext uri="{FF2B5EF4-FFF2-40B4-BE49-F238E27FC236}">
              <a16:creationId xmlns:a16="http://schemas.microsoft.com/office/drawing/2014/main" id="{7C81072C-229C-4CA0-9DEB-DB0A616507E8}"/>
            </a:ext>
          </a:extLst>
        </xdr:cNvPr>
        <xdr:cNvSpPr txBox="1"/>
      </xdr:nvSpPr>
      <xdr:spPr>
        <a:xfrm>
          <a:off x="7594111" y="718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154204</xdr:rowOff>
    </xdr:from>
    <xdr:ext cx="534377" cy="259045"/>
    <xdr:sp macro="" textlink="">
      <xdr:nvSpPr>
        <xdr:cNvPr id="148" name="n_4mainValue【道路】&#10;一人当たり延長">
          <a:extLst>
            <a:ext uri="{FF2B5EF4-FFF2-40B4-BE49-F238E27FC236}">
              <a16:creationId xmlns:a16="http://schemas.microsoft.com/office/drawing/2014/main" id="{9B73480D-192D-439C-99CD-BD5F482DCC57}"/>
            </a:ext>
          </a:extLst>
        </xdr:cNvPr>
        <xdr:cNvSpPr txBox="1"/>
      </xdr:nvSpPr>
      <xdr:spPr>
        <a:xfrm>
          <a:off x="6705111" y="718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756C8A5-B27E-4FCC-ADDB-6DCF0C7C99A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09F128F-E526-467D-AD68-EBFDF96EFEB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D3DD68F-CD35-4AFB-8044-D7A3DE4AB65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2708DB9-7336-4612-93FB-683499BB25B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339A043-C092-4C8E-89C9-DAEB756CB89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A6E263A-94EA-4275-9B8C-BBF7BEEC97F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87164A0-F877-4831-A788-E8CD11D7604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05DD02F-460E-46F7-8FEF-8E59ED2FD2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89066E2-87EF-45C9-A727-35E99BFCCF3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D006EC5-CC5B-4FFE-8815-78195093946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14FE1FD-D8E3-4FD8-9D91-FC2FDFB23B1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523A68B7-7E21-4349-94C9-84D5DDDEB1A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A98ECA5B-C393-48F4-852C-A90D299A73B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6FF1CB21-F3BD-4C68-983F-528BAF8DD1B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17EED6B7-6773-4D91-B7F9-979A01A2B95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DAF517DC-C9C3-4417-9D76-A377D2C08C1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82854A8A-4F0F-41C1-9D44-04CBF29B4B5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7AC28D6B-F6EF-475F-B41E-E3F9568142D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E9CA9075-888B-4C4F-9B6C-96F1E3AE7F9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52717101-69F5-48CB-BEBA-DEBECF37C4B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97F23B0-EDDD-43E9-BEE8-5E62A6BE75A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E2A25295-B1BF-44AA-B332-2139752ABB3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C9C79BD7-BA2A-4531-8716-BEE7F6F791C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B48283FE-C1A0-4951-A788-409C24D037E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D0E8F2B-A0EF-4F92-A09D-D935652C908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65315</xdr:rowOff>
    </xdr:to>
    <xdr:cxnSp macro="">
      <xdr:nvCxnSpPr>
        <xdr:cNvPr id="174" name="直線コネクタ 173">
          <a:extLst>
            <a:ext uri="{FF2B5EF4-FFF2-40B4-BE49-F238E27FC236}">
              <a16:creationId xmlns:a16="http://schemas.microsoft.com/office/drawing/2014/main" id="{5E688DAD-463D-453C-B56A-8A3036980058}"/>
            </a:ext>
          </a:extLst>
        </xdr:cNvPr>
        <xdr:cNvCxnSpPr/>
      </xdr:nvCxnSpPr>
      <xdr:spPr>
        <a:xfrm flipV="1">
          <a:off x="4634865" y="9602833"/>
          <a:ext cx="0" cy="1435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69142</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C3A5680-0BCB-414F-A923-9D4A985A5E92}"/>
            </a:ext>
          </a:extLst>
        </xdr:cNvPr>
        <xdr:cNvSpPr txBox="1"/>
      </xdr:nvSpPr>
      <xdr:spPr>
        <a:xfrm>
          <a:off x="4673600" y="1104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65315</xdr:rowOff>
    </xdr:from>
    <xdr:to>
      <xdr:col>24</xdr:col>
      <xdr:colOff>152400</xdr:colOff>
      <xdr:row>64</xdr:row>
      <xdr:rowOff>65315</xdr:rowOff>
    </xdr:to>
    <xdr:cxnSp macro="">
      <xdr:nvCxnSpPr>
        <xdr:cNvPr id="176" name="直線コネクタ 175">
          <a:extLst>
            <a:ext uri="{FF2B5EF4-FFF2-40B4-BE49-F238E27FC236}">
              <a16:creationId xmlns:a16="http://schemas.microsoft.com/office/drawing/2014/main" id="{93144457-69FA-4358-9871-60D49415133D}"/>
            </a:ext>
          </a:extLst>
        </xdr:cNvPr>
        <xdr:cNvCxnSpPr/>
      </xdr:nvCxnSpPr>
      <xdr:spPr>
        <a:xfrm>
          <a:off x="4546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EDBC0DEC-16D5-46C0-81A5-9ED2A608E850}"/>
            </a:ext>
          </a:extLst>
        </xdr:cNvPr>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178" name="直線コネクタ 177">
          <a:extLst>
            <a:ext uri="{FF2B5EF4-FFF2-40B4-BE49-F238E27FC236}">
              <a16:creationId xmlns:a16="http://schemas.microsoft.com/office/drawing/2014/main" id="{D6400BA7-ABC3-43B4-9DD4-1A109B4F66E8}"/>
            </a:ext>
          </a:extLst>
        </xdr:cNvPr>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136633</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F8D5DFCD-8772-4E24-B813-FBCDE51763BC}"/>
            </a:ext>
          </a:extLst>
        </xdr:cNvPr>
        <xdr:cNvSpPr txBox="1"/>
      </xdr:nvSpPr>
      <xdr:spPr>
        <a:xfrm>
          <a:off x="4673600" y="1042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0" name="フローチャート: 判断 179">
          <a:extLst>
            <a:ext uri="{FF2B5EF4-FFF2-40B4-BE49-F238E27FC236}">
              <a16:creationId xmlns:a16="http://schemas.microsoft.com/office/drawing/2014/main" id="{50DD50E0-A600-4547-BCA2-F69C60919290}"/>
            </a:ext>
          </a:extLst>
        </xdr:cNvPr>
        <xdr:cNvSpPr/>
      </xdr:nvSpPr>
      <xdr:spPr>
        <a:xfrm>
          <a:off x="4584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140244</xdr:rowOff>
    </xdr:from>
    <xdr:to>
      <xdr:col>20</xdr:col>
      <xdr:colOff>38100</xdr:colOff>
      <xdr:row>61</xdr:row>
      <xdr:rowOff>70394</xdr:rowOff>
    </xdr:to>
    <xdr:sp macro="" textlink="">
      <xdr:nvSpPr>
        <xdr:cNvPr id="181" name="フローチャート: 判断 180">
          <a:extLst>
            <a:ext uri="{FF2B5EF4-FFF2-40B4-BE49-F238E27FC236}">
              <a16:creationId xmlns:a16="http://schemas.microsoft.com/office/drawing/2014/main" id="{28E2CAA7-C2D3-4ED2-8AD5-01D4DB6E8DB3}"/>
            </a:ext>
          </a:extLst>
        </xdr:cNvPr>
        <xdr:cNvSpPr/>
      </xdr:nvSpPr>
      <xdr:spPr>
        <a:xfrm>
          <a:off x="3746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2" name="フローチャート: 判断 181">
          <a:extLst>
            <a:ext uri="{FF2B5EF4-FFF2-40B4-BE49-F238E27FC236}">
              <a16:creationId xmlns:a16="http://schemas.microsoft.com/office/drawing/2014/main" id="{BBE5463F-116A-44E0-9040-1A38EEE696C9}"/>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83" name="フローチャート: 判断 182">
          <a:extLst>
            <a:ext uri="{FF2B5EF4-FFF2-40B4-BE49-F238E27FC236}">
              <a16:creationId xmlns:a16="http://schemas.microsoft.com/office/drawing/2014/main" id="{F41E705E-2A12-4384-ABD7-6CB3BE4AB1C6}"/>
            </a:ext>
          </a:extLst>
        </xdr:cNvPr>
        <xdr:cNvSpPr/>
      </xdr:nvSpPr>
      <xdr:spPr>
        <a:xfrm>
          <a:off x="1968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4" name="フローチャート: 判断 183">
          <a:extLst>
            <a:ext uri="{FF2B5EF4-FFF2-40B4-BE49-F238E27FC236}">
              <a16:creationId xmlns:a16="http://schemas.microsoft.com/office/drawing/2014/main" id="{BD6C99E5-2FB5-475E-88E9-5CD22473A275}"/>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EDC4EA7-E8DA-461E-9988-1E5E0F28C37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B73F3DF-A08C-4700-8822-E4E302E48A8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B014A03-2E42-4961-93C3-92A1FAEF1EA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680197B-1AD1-43DD-A118-675E14B64F4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0726FC5-AB9B-4C5E-B756-680DFFC3778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122283</xdr:rowOff>
    </xdr:from>
    <xdr:to>
      <xdr:col>24</xdr:col>
      <xdr:colOff>114300</xdr:colOff>
      <xdr:row>56</xdr:row>
      <xdr:rowOff>52433</xdr:rowOff>
    </xdr:to>
    <xdr:sp macro="" textlink="">
      <xdr:nvSpPr>
        <xdr:cNvPr id="190" name="楕円 189">
          <a:extLst>
            <a:ext uri="{FF2B5EF4-FFF2-40B4-BE49-F238E27FC236}">
              <a16:creationId xmlns:a16="http://schemas.microsoft.com/office/drawing/2014/main" id="{D0422252-2964-4D98-A080-A1A2A30C13E5}"/>
            </a:ext>
          </a:extLst>
        </xdr:cNvPr>
        <xdr:cNvSpPr/>
      </xdr:nvSpPr>
      <xdr:spPr>
        <a:xfrm>
          <a:off x="4584700" y="95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75310</xdr:rowOff>
    </xdr:from>
    <xdr:ext cx="340478" cy="259045"/>
    <xdr:sp macro="" textlink="">
      <xdr:nvSpPr>
        <xdr:cNvPr id="191" name="【橋りょう・トンネル】&#10;有形固定資産減価償却率該当値テキスト">
          <a:extLst>
            <a:ext uri="{FF2B5EF4-FFF2-40B4-BE49-F238E27FC236}">
              <a16:creationId xmlns:a16="http://schemas.microsoft.com/office/drawing/2014/main" id="{464E74D4-6C18-4F3D-ABEC-64402BBD3ED6}"/>
            </a:ext>
          </a:extLst>
        </xdr:cNvPr>
        <xdr:cNvSpPr txBox="1"/>
      </xdr:nvSpPr>
      <xdr:spPr>
        <a:xfrm>
          <a:off x="4673600" y="9505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105954</xdr:rowOff>
    </xdr:from>
    <xdr:to>
      <xdr:col>20</xdr:col>
      <xdr:colOff>38100</xdr:colOff>
      <xdr:row>56</xdr:row>
      <xdr:rowOff>36104</xdr:rowOff>
    </xdr:to>
    <xdr:sp macro="" textlink="">
      <xdr:nvSpPr>
        <xdr:cNvPr id="192" name="楕円 191">
          <a:extLst>
            <a:ext uri="{FF2B5EF4-FFF2-40B4-BE49-F238E27FC236}">
              <a16:creationId xmlns:a16="http://schemas.microsoft.com/office/drawing/2014/main" id="{C2B7B245-631B-471A-A228-B719B2E5A051}"/>
            </a:ext>
          </a:extLst>
        </xdr:cNvPr>
        <xdr:cNvSpPr/>
      </xdr:nvSpPr>
      <xdr:spPr>
        <a:xfrm>
          <a:off x="3746500" y="953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156754</xdr:rowOff>
    </xdr:from>
    <xdr:to>
      <xdr:col>24</xdr:col>
      <xdr:colOff>63500</xdr:colOff>
      <xdr:row>56</xdr:row>
      <xdr:rowOff>1633</xdr:rowOff>
    </xdr:to>
    <xdr:cxnSp macro="">
      <xdr:nvCxnSpPr>
        <xdr:cNvPr id="193" name="直線コネクタ 192">
          <a:extLst>
            <a:ext uri="{FF2B5EF4-FFF2-40B4-BE49-F238E27FC236}">
              <a16:creationId xmlns:a16="http://schemas.microsoft.com/office/drawing/2014/main" id="{6BD905A1-B7D2-4D5E-91A0-F537C35301CF}"/>
            </a:ext>
          </a:extLst>
        </xdr:cNvPr>
        <xdr:cNvCxnSpPr/>
      </xdr:nvCxnSpPr>
      <xdr:spPr>
        <a:xfrm>
          <a:off x="3797300" y="958650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99423</xdr:rowOff>
    </xdr:from>
    <xdr:to>
      <xdr:col>15</xdr:col>
      <xdr:colOff>101600</xdr:colOff>
      <xdr:row>56</xdr:row>
      <xdr:rowOff>29573</xdr:rowOff>
    </xdr:to>
    <xdr:sp macro="" textlink="">
      <xdr:nvSpPr>
        <xdr:cNvPr id="194" name="楕円 193">
          <a:extLst>
            <a:ext uri="{FF2B5EF4-FFF2-40B4-BE49-F238E27FC236}">
              <a16:creationId xmlns:a16="http://schemas.microsoft.com/office/drawing/2014/main" id="{E93376AA-3A10-41F6-B25F-A6F89F56D22F}"/>
            </a:ext>
          </a:extLst>
        </xdr:cNvPr>
        <xdr:cNvSpPr/>
      </xdr:nvSpPr>
      <xdr:spPr>
        <a:xfrm>
          <a:off x="2857500" y="95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150223</xdr:rowOff>
    </xdr:from>
    <xdr:to>
      <xdr:col>19</xdr:col>
      <xdr:colOff>177800</xdr:colOff>
      <xdr:row>55</xdr:row>
      <xdr:rowOff>156754</xdr:rowOff>
    </xdr:to>
    <xdr:cxnSp macro="">
      <xdr:nvCxnSpPr>
        <xdr:cNvPr id="195" name="直線コネクタ 194">
          <a:extLst>
            <a:ext uri="{FF2B5EF4-FFF2-40B4-BE49-F238E27FC236}">
              <a16:creationId xmlns:a16="http://schemas.microsoft.com/office/drawing/2014/main" id="{FECC3EB4-28D3-4B8F-A158-E67119DFA9FD}"/>
            </a:ext>
          </a:extLst>
        </xdr:cNvPr>
        <xdr:cNvCxnSpPr/>
      </xdr:nvCxnSpPr>
      <xdr:spPr>
        <a:xfrm>
          <a:off x="2908300" y="957997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71665</xdr:rowOff>
    </xdr:from>
    <xdr:to>
      <xdr:col>10</xdr:col>
      <xdr:colOff>165100</xdr:colOff>
      <xdr:row>56</xdr:row>
      <xdr:rowOff>1815</xdr:rowOff>
    </xdr:to>
    <xdr:sp macro="" textlink="">
      <xdr:nvSpPr>
        <xdr:cNvPr id="196" name="楕円 195">
          <a:extLst>
            <a:ext uri="{FF2B5EF4-FFF2-40B4-BE49-F238E27FC236}">
              <a16:creationId xmlns:a16="http://schemas.microsoft.com/office/drawing/2014/main" id="{ADBC0221-129F-47D0-97FC-5A2D7BF109C6}"/>
            </a:ext>
          </a:extLst>
        </xdr:cNvPr>
        <xdr:cNvSpPr/>
      </xdr:nvSpPr>
      <xdr:spPr>
        <a:xfrm>
          <a:off x="1968500" y="95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122465</xdr:rowOff>
    </xdr:from>
    <xdr:to>
      <xdr:col>15</xdr:col>
      <xdr:colOff>50800</xdr:colOff>
      <xdr:row>55</xdr:row>
      <xdr:rowOff>150223</xdr:rowOff>
    </xdr:to>
    <xdr:cxnSp macro="">
      <xdr:nvCxnSpPr>
        <xdr:cNvPr id="197" name="直線コネクタ 196">
          <a:extLst>
            <a:ext uri="{FF2B5EF4-FFF2-40B4-BE49-F238E27FC236}">
              <a16:creationId xmlns:a16="http://schemas.microsoft.com/office/drawing/2014/main" id="{50A66985-F333-43CA-926A-A3887531C849}"/>
            </a:ext>
          </a:extLst>
        </xdr:cNvPr>
        <xdr:cNvCxnSpPr/>
      </xdr:nvCxnSpPr>
      <xdr:spPr>
        <a:xfrm>
          <a:off x="2019300" y="955221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43906</xdr:rowOff>
    </xdr:from>
    <xdr:to>
      <xdr:col>6</xdr:col>
      <xdr:colOff>38100</xdr:colOff>
      <xdr:row>55</xdr:row>
      <xdr:rowOff>145506</xdr:rowOff>
    </xdr:to>
    <xdr:sp macro="" textlink="">
      <xdr:nvSpPr>
        <xdr:cNvPr id="198" name="楕円 197">
          <a:extLst>
            <a:ext uri="{FF2B5EF4-FFF2-40B4-BE49-F238E27FC236}">
              <a16:creationId xmlns:a16="http://schemas.microsoft.com/office/drawing/2014/main" id="{D7A616B4-EBE2-4F33-9F5D-838BF39589E5}"/>
            </a:ext>
          </a:extLst>
        </xdr:cNvPr>
        <xdr:cNvSpPr/>
      </xdr:nvSpPr>
      <xdr:spPr>
        <a:xfrm>
          <a:off x="1079500" y="947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94706</xdr:rowOff>
    </xdr:from>
    <xdr:to>
      <xdr:col>10</xdr:col>
      <xdr:colOff>114300</xdr:colOff>
      <xdr:row>55</xdr:row>
      <xdr:rowOff>122465</xdr:rowOff>
    </xdr:to>
    <xdr:cxnSp macro="">
      <xdr:nvCxnSpPr>
        <xdr:cNvPr id="199" name="直線コネクタ 198">
          <a:extLst>
            <a:ext uri="{FF2B5EF4-FFF2-40B4-BE49-F238E27FC236}">
              <a16:creationId xmlns:a16="http://schemas.microsoft.com/office/drawing/2014/main" id="{31A3C13A-061F-49A7-B3F6-BD75D998D689}"/>
            </a:ext>
          </a:extLst>
        </xdr:cNvPr>
        <xdr:cNvCxnSpPr/>
      </xdr:nvCxnSpPr>
      <xdr:spPr>
        <a:xfrm>
          <a:off x="1130300" y="9524456"/>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61521</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43A2C965-65DE-4CF8-9E6C-33B9464EE9A3}"/>
            </a:ext>
          </a:extLst>
        </xdr:cNvPr>
        <xdr:cNvSpPr txBox="1"/>
      </xdr:nvSpPr>
      <xdr:spPr>
        <a:xfrm>
          <a:off x="35820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AAC25C23-B9B8-4BCE-87D2-7A55D38CFC23}"/>
            </a:ext>
          </a:extLst>
        </xdr:cNvPr>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32130</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F8AE9066-6597-4ACF-B634-C90379360E8A}"/>
            </a:ext>
          </a:extLst>
        </xdr:cNvPr>
        <xdr:cNvSpPr txBox="1"/>
      </xdr:nvSpPr>
      <xdr:spPr>
        <a:xfrm>
          <a:off x="1816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6AB28470-906D-47CA-B2FB-010E8C89D3B7}"/>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52631</xdr:rowOff>
    </xdr:from>
    <xdr:ext cx="340478" cy="259045"/>
    <xdr:sp macro="" textlink="">
      <xdr:nvSpPr>
        <xdr:cNvPr id="204" name="n_1mainValue【橋りょう・トンネル】&#10;有形固定資産減価償却率">
          <a:extLst>
            <a:ext uri="{FF2B5EF4-FFF2-40B4-BE49-F238E27FC236}">
              <a16:creationId xmlns:a16="http://schemas.microsoft.com/office/drawing/2014/main" id="{183E598A-4BEF-49EB-99A9-21FF6DF41949}"/>
            </a:ext>
          </a:extLst>
        </xdr:cNvPr>
        <xdr:cNvSpPr txBox="1"/>
      </xdr:nvSpPr>
      <xdr:spPr>
        <a:xfrm>
          <a:off x="3614361" y="93109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46100</xdr:rowOff>
    </xdr:from>
    <xdr:ext cx="340478" cy="259045"/>
    <xdr:sp macro="" textlink="">
      <xdr:nvSpPr>
        <xdr:cNvPr id="205" name="n_2mainValue【橋りょう・トンネル】&#10;有形固定資産減価償却率">
          <a:extLst>
            <a:ext uri="{FF2B5EF4-FFF2-40B4-BE49-F238E27FC236}">
              <a16:creationId xmlns:a16="http://schemas.microsoft.com/office/drawing/2014/main" id="{4B9957C5-EB22-4B83-BC39-F534D8DBE2AF}"/>
            </a:ext>
          </a:extLst>
        </xdr:cNvPr>
        <xdr:cNvSpPr txBox="1"/>
      </xdr:nvSpPr>
      <xdr:spPr>
        <a:xfrm>
          <a:off x="2738061" y="93044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18342</xdr:rowOff>
    </xdr:from>
    <xdr:ext cx="340478" cy="259045"/>
    <xdr:sp macro="" textlink="">
      <xdr:nvSpPr>
        <xdr:cNvPr id="206" name="n_3mainValue【橋りょう・トンネル】&#10;有形固定資産減価償却率">
          <a:extLst>
            <a:ext uri="{FF2B5EF4-FFF2-40B4-BE49-F238E27FC236}">
              <a16:creationId xmlns:a16="http://schemas.microsoft.com/office/drawing/2014/main" id="{615F23D0-20AD-4D6D-B599-EA6E370BE6FD}"/>
            </a:ext>
          </a:extLst>
        </xdr:cNvPr>
        <xdr:cNvSpPr txBox="1"/>
      </xdr:nvSpPr>
      <xdr:spPr>
        <a:xfrm>
          <a:off x="1849061" y="92766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162033</xdr:rowOff>
    </xdr:from>
    <xdr:ext cx="340478" cy="259045"/>
    <xdr:sp macro="" textlink="">
      <xdr:nvSpPr>
        <xdr:cNvPr id="207" name="n_4mainValue【橋りょう・トンネル】&#10;有形固定資産減価償却率">
          <a:extLst>
            <a:ext uri="{FF2B5EF4-FFF2-40B4-BE49-F238E27FC236}">
              <a16:creationId xmlns:a16="http://schemas.microsoft.com/office/drawing/2014/main" id="{FA1AE31C-8918-4C3A-838D-A8951CC4E89F}"/>
            </a:ext>
          </a:extLst>
        </xdr:cNvPr>
        <xdr:cNvSpPr txBox="1"/>
      </xdr:nvSpPr>
      <xdr:spPr>
        <a:xfrm>
          <a:off x="960061" y="92488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69BFEF22-0A3F-4E4C-8499-65026F4DACF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FE07ACEC-8FE8-4B3C-B678-4A6395316AA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9A6CF33-7593-4A29-ABFE-E9E500B29ED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A737C340-0788-42E1-9245-56CFD6AFAD6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F3830F18-5E06-40DA-9396-CB1C5FBD6AA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F8346B7-7798-4BB8-AC54-436F67E8AF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40822AB-ECED-4C3F-918F-F578647ED7B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2268A9E5-B9A2-4681-89A3-C781C40A364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8EE837CD-F44A-4137-A85A-93AE4D48249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92A1032F-5B02-4736-B197-7D12F32E03A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0F254E9A-2A58-4B2F-B7CB-6EEFFE0351C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50D4EA6E-E04C-4ECD-89AC-7973FC370D37}"/>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8F483666-9335-4711-903E-972B5472DDEB}"/>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B9EF170D-94B8-4E89-AEA1-8FB11FD26F1F}"/>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3224AA26-E2DB-4B2B-BF28-CFEABB5DFA4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7B9E9CC1-F59F-493F-8950-6F235446B167}"/>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060B1231-C13B-4841-AF85-60C51087F63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A3CF8CB2-0576-43C1-A904-EF46B15BF207}"/>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F3C87E6C-9BEC-4DFF-A26F-FF4BDBD5258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4102BAEB-5EB4-4212-8FC4-84111C6C458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D74B7413-7A30-4D45-AE8C-571D7C90772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46193</xdr:rowOff>
    </xdr:from>
    <xdr:to>
      <xdr:col>54</xdr:col>
      <xdr:colOff>189865</xdr:colOff>
      <xdr:row>63</xdr:row>
      <xdr:rowOff>169890</xdr:rowOff>
    </xdr:to>
    <xdr:cxnSp macro="">
      <xdr:nvCxnSpPr>
        <xdr:cNvPr id="229" name="直線コネクタ 228">
          <a:extLst>
            <a:ext uri="{FF2B5EF4-FFF2-40B4-BE49-F238E27FC236}">
              <a16:creationId xmlns:a16="http://schemas.microsoft.com/office/drawing/2014/main" id="{C6B3A702-AF4F-44F0-82B6-81D27F857564}"/>
            </a:ext>
          </a:extLst>
        </xdr:cNvPr>
        <xdr:cNvCxnSpPr/>
      </xdr:nvCxnSpPr>
      <xdr:spPr>
        <a:xfrm flipV="1">
          <a:off x="10476865" y="9475943"/>
          <a:ext cx="0" cy="1495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2267</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5B9C2701-BF6A-44C9-87E8-05714A5B2450}"/>
            </a:ext>
          </a:extLst>
        </xdr:cNvPr>
        <xdr:cNvSpPr txBox="1"/>
      </xdr:nvSpPr>
      <xdr:spPr>
        <a:xfrm>
          <a:off x="10515600" y="1097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169890</xdr:rowOff>
    </xdr:from>
    <xdr:to>
      <xdr:col>55</xdr:col>
      <xdr:colOff>88900</xdr:colOff>
      <xdr:row>63</xdr:row>
      <xdr:rowOff>169890</xdr:rowOff>
    </xdr:to>
    <xdr:cxnSp macro="">
      <xdr:nvCxnSpPr>
        <xdr:cNvPr id="231" name="直線コネクタ 230">
          <a:extLst>
            <a:ext uri="{FF2B5EF4-FFF2-40B4-BE49-F238E27FC236}">
              <a16:creationId xmlns:a16="http://schemas.microsoft.com/office/drawing/2014/main" id="{BF789CD0-AB62-44EF-B50E-A2442548482B}"/>
            </a:ext>
          </a:extLst>
        </xdr:cNvPr>
        <xdr:cNvCxnSpPr/>
      </xdr:nvCxnSpPr>
      <xdr:spPr>
        <a:xfrm>
          <a:off x="10388600" y="1097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164320</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846C43DC-FA38-41CF-B6A2-01EEDC732F30}"/>
            </a:ext>
          </a:extLst>
        </xdr:cNvPr>
        <xdr:cNvSpPr txBox="1"/>
      </xdr:nvSpPr>
      <xdr:spPr>
        <a:xfrm>
          <a:off x="10515600" y="92511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46193</xdr:rowOff>
    </xdr:from>
    <xdr:to>
      <xdr:col>55</xdr:col>
      <xdr:colOff>88900</xdr:colOff>
      <xdr:row>55</xdr:row>
      <xdr:rowOff>46193</xdr:rowOff>
    </xdr:to>
    <xdr:cxnSp macro="">
      <xdr:nvCxnSpPr>
        <xdr:cNvPr id="233" name="直線コネクタ 232">
          <a:extLst>
            <a:ext uri="{FF2B5EF4-FFF2-40B4-BE49-F238E27FC236}">
              <a16:creationId xmlns:a16="http://schemas.microsoft.com/office/drawing/2014/main" id="{23C5E60F-4748-40E0-97DF-3D976307062D}"/>
            </a:ext>
          </a:extLst>
        </xdr:cNvPr>
        <xdr:cNvCxnSpPr/>
      </xdr:nvCxnSpPr>
      <xdr:spPr>
        <a:xfrm>
          <a:off x="10388600" y="9475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33317</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B4259D4B-EA47-4310-8ABD-C79B1A634D95}"/>
            </a:ext>
          </a:extLst>
        </xdr:cNvPr>
        <xdr:cNvSpPr txBox="1"/>
      </xdr:nvSpPr>
      <xdr:spPr>
        <a:xfrm>
          <a:off x="10515600" y="104917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10440</xdr:rowOff>
    </xdr:from>
    <xdr:to>
      <xdr:col>55</xdr:col>
      <xdr:colOff>50800</xdr:colOff>
      <xdr:row>62</xdr:row>
      <xdr:rowOff>112040</xdr:rowOff>
    </xdr:to>
    <xdr:sp macro="" textlink="">
      <xdr:nvSpPr>
        <xdr:cNvPr id="235" name="フローチャート: 判断 234">
          <a:extLst>
            <a:ext uri="{FF2B5EF4-FFF2-40B4-BE49-F238E27FC236}">
              <a16:creationId xmlns:a16="http://schemas.microsoft.com/office/drawing/2014/main" id="{708B62CF-2946-45A4-91CF-0484A2CDEA64}"/>
            </a:ext>
          </a:extLst>
        </xdr:cNvPr>
        <xdr:cNvSpPr/>
      </xdr:nvSpPr>
      <xdr:spPr>
        <a:xfrm>
          <a:off x="10426700" y="1064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18297</xdr:rowOff>
    </xdr:from>
    <xdr:to>
      <xdr:col>50</xdr:col>
      <xdr:colOff>165100</xdr:colOff>
      <xdr:row>62</xdr:row>
      <xdr:rowOff>119897</xdr:rowOff>
    </xdr:to>
    <xdr:sp macro="" textlink="">
      <xdr:nvSpPr>
        <xdr:cNvPr id="236" name="フローチャート: 判断 235">
          <a:extLst>
            <a:ext uri="{FF2B5EF4-FFF2-40B4-BE49-F238E27FC236}">
              <a16:creationId xmlns:a16="http://schemas.microsoft.com/office/drawing/2014/main" id="{14BED902-D017-4105-B81E-D7EA5C941760}"/>
            </a:ext>
          </a:extLst>
        </xdr:cNvPr>
        <xdr:cNvSpPr/>
      </xdr:nvSpPr>
      <xdr:spPr>
        <a:xfrm>
          <a:off x="9588500" y="10648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30001</xdr:rowOff>
    </xdr:from>
    <xdr:to>
      <xdr:col>46</xdr:col>
      <xdr:colOff>38100</xdr:colOff>
      <xdr:row>62</xdr:row>
      <xdr:rowOff>131601</xdr:rowOff>
    </xdr:to>
    <xdr:sp macro="" textlink="">
      <xdr:nvSpPr>
        <xdr:cNvPr id="237" name="フローチャート: 判断 236">
          <a:extLst>
            <a:ext uri="{FF2B5EF4-FFF2-40B4-BE49-F238E27FC236}">
              <a16:creationId xmlns:a16="http://schemas.microsoft.com/office/drawing/2014/main" id="{9B56A8D4-1243-4940-9FDB-A8967361601B}"/>
            </a:ext>
          </a:extLst>
        </xdr:cNvPr>
        <xdr:cNvSpPr/>
      </xdr:nvSpPr>
      <xdr:spPr>
        <a:xfrm>
          <a:off x="8699500" y="106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38253</xdr:rowOff>
    </xdr:from>
    <xdr:to>
      <xdr:col>41</xdr:col>
      <xdr:colOff>101600</xdr:colOff>
      <xdr:row>62</xdr:row>
      <xdr:rowOff>139853</xdr:rowOff>
    </xdr:to>
    <xdr:sp macro="" textlink="">
      <xdr:nvSpPr>
        <xdr:cNvPr id="238" name="フローチャート: 判断 237">
          <a:extLst>
            <a:ext uri="{FF2B5EF4-FFF2-40B4-BE49-F238E27FC236}">
              <a16:creationId xmlns:a16="http://schemas.microsoft.com/office/drawing/2014/main" id="{91BE0296-1406-4108-9952-BC0397FCD4F1}"/>
            </a:ext>
          </a:extLst>
        </xdr:cNvPr>
        <xdr:cNvSpPr/>
      </xdr:nvSpPr>
      <xdr:spPr>
        <a:xfrm>
          <a:off x="7810500" y="1066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8763</xdr:rowOff>
    </xdr:from>
    <xdr:to>
      <xdr:col>36</xdr:col>
      <xdr:colOff>165100</xdr:colOff>
      <xdr:row>62</xdr:row>
      <xdr:rowOff>110363</xdr:rowOff>
    </xdr:to>
    <xdr:sp macro="" textlink="">
      <xdr:nvSpPr>
        <xdr:cNvPr id="239" name="フローチャート: 判断 238">
          <a:extLst>
            <a:ext uri="{FF2B5EF4-FFF2-40B4-BE49-F238E27FC236}">
              <a16:creationId xmlns:a16="http://schemas.microsoft.com/office/drawing/2014/main" id="{C6BEF005-005A-46F1-B0EF-5D3156716BCA}"/>
            </a:ext>
          </a:extLst>
        </xdr:cNvPr>
        <xdr:cNvSpPr/>
      </xdr:nvSpPr>
      <xdr:spPr>
        <a:xfrm>
          <a:off x="6921500" y="10638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8097EC0-BE6C-4792-B8B3-C29977B7B82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53BA263-FE4E-470D-B563-8B890173031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47372A5-D051-4913-AC6B-2AA4565B6CF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C9A17D3-32F0-477E-9E27-6FC5967D6AD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8B6AB47-E1B7-42BF-8BE5-9D36A58A836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93060</xdr:rowOff>
    </xdr:from>
    <xdr:to>
      <xdr:col>55</xdr:col>
      <xdr:colOff>50800</xdr:colOff>
      <xdr:row>64</xdr:row>
      <xdr:rowOff>23210</xdr:rowOff>
    </xdr:to>
    <xdr:sp macro="" textlink="">
      <xdr:nvSpPr>
        <xdr:cNvPr id="245" name="楕円 244">
          <a:extLst>
            <a:ext uri="{FF2B5EF4-FFF2-40B4-BE49-F238E27FC236}">
              <a16:creationId xmlns:a16="http://schemas.microsoft.com/office/drawing/2014/main" id="{DE2C1CDE-3B3E-47E7-89F2-CD12B54B64FA}"/>
            </a:ext>
          </a:extLst>
        </xdr:cNvPr>
        <xdr:cNvSpPr/>
      </xdr:nvSpPr>
      <xdr:spPr>
        <a:xfrm>
          <a:off x="10426700" y="1089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7987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F2C3AFC3-BA91-411F-BD60-C094F8B00FB9}"/>
            </a:ext>
          </a:extLst>
        </xdr:cNvPr>
        <xdr:cNvSpPr txBox="1"/>
      </xdr:nvSpPr>
      <xdr:spPr>
        <a:xfrm>
          <a:off x="10515600" y="10809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96303</xdr:rowOff>
    </xdr:from>
    <xdr:to>
      <xdr:col>50</xdr:col>
      <xdr:colOff>165100</xdr:colOff>
      <xdr:row>64</xdr:row>
      <xdr:rowOff>26453</xdr:rowOff>
    </xdr:to>
    <xdr:sp macro="" textlink="">
      <xdr:nvSpPr>
        <xdr:cNvPr id="247" name="楕円 246">
          <a:extLst>
            <a:ext uri="{FF2B5EF4-FFF2-40B4-BE49-F238E27FC236}">
              <a16:creationId xmlns:a16="http://schemas.microsoft.com/office/drawing/2014/main" id="{EAA0B4C2-29FA-44F2-B801-5A14CD5C8765}"/>
            </a:ext>
          </a:extLst>
        </xdr:cNvPr>
        <xdr:cNvSpPr/>
      </xdr:nvSpPr>
      <xdr:spPr>
        <a:xfrm>
          <a:off x="9588500" y="1089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143860</xdr:rowOff>
    </xdr:from>
    <xdr:to>
      <xdr:col>55</xdr:col>
      <xdr:colOff>0</xdr:colOff>
      <xdr:row>63</xdr:row>
      <xdr:rowOff>147103</xdr:rowOff>
    </xdr:to>
    <xdr:cxnSp macro="">
      <xdr:nvCxnSpPr>
        <xdr:cNvPr id="248" name="直線コネクタ 247">
          <a:extLst>
            <a:ext uri="{FF2B5EF4-FFF2-40B4-BE49-F238E27FC236}">
              <a16:creationId xmlns:a16="http://schemas.microsoft.com/office/drawing/2014/main" id="{1A7D99A5-F2C1-4357-AB2A-EBF1E4A0AF54}"/>
            </a:ext>
          </a:extLst>
        </xdr:cNvPr>
        <xdr:cNvCxnSpPr/>
      </xdr:nvCxnSpPr>
      <xdr:spPr>
        <a:xfrm flipV="1">
          <a:off x="9639300" y="10945210"/>
          <a:ext cx="838200" cy="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100495</xdr:rowOff>
    </xdr:from>
    <xdr:to>
      <xdr:col>46</xdr:col>
      <xdr:colOff>38100</xdr:colOff>
      <xdr:row>64</xdr:row>
      <xdr:rowOff>30645</xdr:rowOff>
    </xdr:to>
    <xdr:sp macro="" textlink="">
      <xdr:nvSpPr>
        <xdr:cNvPr id="249" name="楕円 248">
          <a:extLst>
            <a:ext uri="{FF2B5EF4-FFF2-40B4-BE49-F238E27FC236}">
              <a16:creationId xmlns:a16="http://schemas.microsoft.com/office/drawing/2014/main" id="{8FAF920D-4C1F-40EF-9BA6-F8B922C64EF3}"/>
            </a:ext>
          </a:extLst>
        </xdr:cNvPr>
        <xdr:cNvSpPr/>
      </xdr:nvSpPr>
      <xdr:spPr>
        <a:xfrm>
          <a:off x="8699500" y="1090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147103</xdr:rowOff>
    </xdr:from>
    <xdr:to>
      <xdr:col>50</xdr:col>
      <xdr:colOff>114300</xdr:colOff>
      <xdr:row>63</xdr:row>
      <xdr:rowOff>151295</xdr:rowOff>
    </xdr:to>
    <xdr:cxnSp macro="">
      <xdr:nvCxnSpPr>
        <xdr:cNvPr id="250" name="直線コネクタ 249">
          <a:extLst>
            <a:ext uri="{FF2B5EF4-FFF2-40B4-BE49-F238E27FC236}">
              <a16:creationId xmlns:a16="http://schemas.microsoft.com/office/drawing/2014/main" id="{FE6EA07D-6043-46B8-BD5E-DE1184A8D925}"/>
            </a:ext>
          </a:extLst>
        </xdr:cNvPr>
        <xdr:cNvCxnSpPr/>
      </xdr:nvCxnSpPr>
      <xdr:spPr>
        <a:xfrm flipV="1">
          <a:off x="8750300" y="10948453"/>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100994</xdr:rowOff>
    </xdr:from>
    <xdr:to>
      <xdr:col>41</xdr:col>
      <xdr:colOff>101600</xdr:colOff>
      <xdr:row>64</xdr:row>
      <xdr:rowOff>31144</xdr:rowOff>
    </xdr:to>
    <xdr:sp macro="" textlink="">
      <xdr:nvSpPr>
        <xdr:cNvPr id="251" name="楕円 250">
          <a:extLst>
            <a:ext uri="{FF2B5EF4-FFF2-40B4-BE49-F238E27FC236}">
              <a16:creationId xmlns:a16="http://schemas.microsoft.com/office/drawing/2014/main" id="{3FFA13C9-3645-4B07-8DAE-999F0414B28C}"/>
            </a:ext>
          </a:extLst>
        </xdr:cNvPr>
        <xdr:cNvSpPr/>
      </xdr:nvSpPr>
      <xdr:spPr>
        <a:xfrm>
          <a:off x="7810500" y="1090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151295</xdr:rowOff>
    </xdr:from>
    <xdr:to>
      <xdr:col>45</xdr:col>
      <xdr:colOff>177800</xdr:colOff>
      <xdr:row>63</xdr:row>
      <xdr:rowOff>151794</xdr:rowOff>
    </xdr:to>
    <xdr:cxnSp macro="">
      <xdr:nvCxnSpPr>
        <xdr:cNvPr id="252" name="直線コネクタ 251">
          <a:extLst>
            <a:ext uri="{FF2B5EF4-FFF2-40B4-BE49-F238E27FC236}">
              <a16:creationId xmlns:a16="http://schemas.microsoft.com/office/drawing/2014/main" id="{2D89773D-DD5D-4623-831B-98F986D1D5D1}"/>
            </a:ext>
          </a:extLst>
        </xdr:cNvPr>
        <xdr:cNvCxnSpPr/>
      </xdr:nvCxnSpPr>
      <xdr:spPr>
        <a:xfrm flipV="1">
          <a:off x="7861300" y="10952645"/>
          <a:ext cx="889000" cy="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101385</xdr:rowOff>
    </xdr:from>
    <xdr:to>
      <xdr:col>36</xdr:col>
      <xdr:colOff>165100</xdr:colOff>
      <xdr:row>64</xdr:row>
      <xdr:rowOff>31535</xdr:rowOff>
    </xdr:to>
    <xdr:sp macro="" textlink="">
      <xdr:nvSpPr>
        <xdr:cNvPr id="253" name="楕円 252">
          <a:extLst>
            <a:ext uri="{FF2B5EF4-FFF2-40B4-BE49-F238E27FC236}">
              <a16:creationId xmlns:a16="http://schemas.microsoft.com/office/drawing/2014/main" id="{B73DDD1B-0D82-48DA-8A55-2178E14B730B}"/>
            </a:ext>
          </a:extLst>
        </xdr:cNvPr>
        <xdr:cNvSpPr/>
      </xdr:nvSpPr>
      <xdr:spPr>
        <a:xfrm>
          <a:off x="6921500" y="109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151794</xdr:rowOff>
    </xdr:from>
    <xdr:to>
      <xdr:col>41</xdr:col>
      <xdr:colOff>50800</xdr:colOff>
      <xdr:row>63</xdr:row>
      <xdr:rowOff>152185</xdr:rowOff>
    </xdr:to>
    <xdr:cxnSp macro="">
      <xdr:nvCxnSpPr>
        <xdr:cNvPr id="254" name="直線コネクタ 253">
          <a:extLst>
            <a:ext uri="{FF2B5EF4-FFF2-40B4-BE49-F238E27FC236}">
              <a16:creationId xmlns:a16="http://schemas.microsoft.com/office/drawing/2014/main" id="{0EF9E360-F92C-4C75-9827-123C1DD66694}"/>
            </a:ext>
          </a:extLst>
        </xdr:cNvPr>
        <xdr:cNvCxnSpPr/>
      </xdr:nvCxnSpPr>
      <xdr:spPr>
        <a:xfrm flipV="1">
          <a:off x="6972300" y="10953144"/>
          <a:ext cx="88900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60</xdr:row>
      <xdr:rowOff>136424</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F4E16DE0-B4A1-4F7D-AA8F-A28870662C62}"/>
            </a:ext>
          </a:extLst>
        </xdr:cNvPr>
        <xdr:cNvSpPr txBox="1"/>
      </xdr:nvSpPr>
      <xdr:spPr>
        <a:xfrm>
          <a:off x="9281505" y="104234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148128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A9652BE3-712E-4FF3-B092-C4EFB124B3C6}"/>
            </a:ext>
          </a:extLst>
        </xdr:cNvPr>
        <xdr:cNvSpPr txBox="1"/>
      </xdr:nvSpPr>
      <xdr:spPr>
        <a:xfrm>
          <a:off x="8405205" y="10435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156380</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622F11F6-FAB9-4366-AEA8-E70040D3DACF}"/>
            </a:ext>
          </a:extLst>
        </xdr:cNvPr>
        <xdr:cNvSpPr txBox="1"/>
      </xdr:nvSpPr>
      <xdr:spPr>
        <a:xfrm>
          <a:off x="7516205" y="104433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126890</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133713A9-409E-4D0E-9875-15BE1F99AE33}"/>
            </a:ext>
          </a:extLst>
        </xdr:cNvPr>
        <xdr:cNvSpPr txBox="1"/>
      </xdr:nvSpPr>
      <xdr:spPr>
        <a:xfrm>
          <a:off x="6627205" y="10413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17580</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34083174-438D-4F1D-8ED5-06E800741AAF}"/>
            </a:ext>
          </a:extLst>
        </xdr:cNvPr>
        <xdr:cNvSpPr txBox="1"/>
      </xdr:nvSpPr>
      <xdr:spPr>
        <a:xfrm>
          <a:off x="9327095" y="1099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21772</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1780541E-CAE6-40C0-BC21-B91F8004F606}"/>
            </a:ext>
          </a:extLst>
        </xdr:cNvPr>
        <xdr:cNvSpPr txBox="1"/>
      </xdr:nvSpPr>
      <xdr:spPr>
        <a:xfrm>
          <a:off x="8483111" y="1099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22271</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98EA6066-2B45-4A42-BA89-9B2018D924A0}"/>
            </a:ext>
          </a:extLst>
        </xdr:cNvPr>
        <xdr:cNvSpPr txBox="1"/>
      </xdr:nvSpPr>
      <xdr:spPr>
        <a:xfrm>
          <a:off x="7594111" y="1099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22662</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4F62B036-856A-42B0-ACDD-14CA1C05F724}"/>
            </a:ext>
          </a:extLst>
        </xdr:cNvPr>
        <xdr:cNvSpPr txBox="1"/>
      </xdr:nvSpPr>
      <xdr:spPr>
        <a:xfrm>
          <a:off x="6705111" y="1099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77C2BAA-E3E2-46EB-BFF5-DB860C2A2D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5B31CD79-5B4C-4D0D-B49F-BD7B82DD105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72278D2-8B28-4C42-9CEF-47082BF44B8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3265D33-BBE0-4E92-B708-CFD91AFE206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E6844A1-E029-45F6-9C0D-D0F84FCF82C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6273D527-D4D0-4F99-B6AB-3CF4416D02E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934DC4C-2DB6-4BFB-A047-ED4E59588F6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DBBE1CA-211A-4F16-8E52-A755C31A2F0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10E13336-5F76-43DA-9DAA-EDC6E2BF044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6D09254-942D-4F52-8947-9D88DD42732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27B69BB1-884F-4075-8D70-8E28A9EF642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A95CAA2-1CB4-4E2B-BCDB-29CC596A401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C5794EA6-9067-45C6-B505-8D6DFCECD26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5AEB59-FDD8-4C0E-96CF-26394CEC070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19E19CDC-9A1C-4745-9237-EC51AFC4E88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B1205AF3-89AB-4805-AE96-1E27FB800CC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E8542337-141F-4E95-95B2-B079B578B3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B894159B-2BA3-49EF-A18D-B26EACFD2CF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436EE6B8-FF5C-45C9-B9D2-20BB4EDE86B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A11037CC-845C-420F-8C12-4ECF767BF71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E0250E89-20E9-4F46-A537-792E5704B0C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4E196461-11E4-4208-9E9F-E99983C3248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804A1A17-77C2-4C66-A961-0B706F0948F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B6813C7A-A4EB-410D-8E78-E8AFC7C5D01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C49E9B1-CC8E-407D-9093-9DAE106D1E3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154032</xdr:rowOff>
    </xdr:to>
    <xdr:cxnSp macro="">
      <xdr:nvCxnSpPr>
        <xdr:cNvPr id="288" name="直線コネクタ 287">
          <a:extLst>
            <a:ext uri="{FF2B5EF4-FFF2-40B4-BE49-F238E27FC236}">
              <a16:creationId xmlns:a16="http://schemas.microsoft.com/office/drawing/2014/main" id="{0013B173-2394-4F63-B626-FE91125DB239}"/>
            </a:ext>
          </a:extLst>
        </xdr:cNvPr>
        <xdr:cNvCxnSpPr/>
      </xdr:nvCxnSpPr>
      <xdr:spPr>
        <a:xfrm flipV="1">
          <a:off x="4634865" y="13316494"/>
          <a:ext cx="0" cy="1582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157859</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5B0769D7-32E0-492E-9C14-848E1EB04709}"/>
            </a:ext>
          </a:extLst>
        </xdr:cNvPr>
        <xdr:cNvSpPr txBox="1"/>
      </xdr:nvSpPr>
      <xdr:spPr>
        <a:xfrm>
          <a:off x="4673600" y="14902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154032</xdr:rowOff>
    </xdr:from>
    <xdr:to>
      <xdr:col>24</xdr:col>
      <xdr:colOff>152400</xdr:colOff>
      <xdr:row>86</xdr:row>
      <xdr:rowOff>154032</xdr:rowOff>
    </xdr:to>
    <xdr:cxnSp macro="">
      <xdr:nvCxnSpPr>
        <xdr:cNvPr id="290" name="直線コネクタ 289">
          <a:extLst>
            <a:ext uri="{FF2B5EF4-FFF2-40B4-BE49-F238E27FC236}">
              <a16:creationId xmlns:a16="http://schemas.microsoft.com/office/drawing/2014/main" id="{B380A4C2-74FD-41E7-8899-547E10122F1A}"/>
            </a:ext>
          </a:extLst>
        </xdr:cNvPr>
        <xdr:cNvCxnSpPr/>
      </xdr:nvCxnSpPr>
      <xdr:spPr>
        <a:xfrm>
          <a:off x="4546600" y="1489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5D031DBC-C4B8-4328-A010-5416F0675A78}"/>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92" name="直線コネクタ 291">
          <a:extLst>
            <a:ext uri="{FF2B5EF4-FFF2-40B4-BE49-F238E27FC236}">
              <a16:creationId xmlns:a16="http://schemas.microsoft.com/office/drawing/2014/main" id="{2087FB26-2A53-446D-AC9C-E796D73F2C2A}"/>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23240</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C49D20D-C234-4E3C-9D24-222C412EF883}"/>
            </a:ext>
          </a:extLst>
        </xdr:cNvPr>
        <xdr:cNvSpPr txBox="1"/>
      </xdr:nvSpPr>
      <xdr:spPr>
        <a:xfrm>
          <a:off x="4673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363</xdr:rowOff>
    </xdr:from>
    <xdr:to>
      <xdr:col>24</xdr:col>
      <xdr:colOff>114300</xdr:colOff>
      <xdr:row>83</xdr:row>
      <xdr:rowOff>101963</xdr:rowOff>
    </xdr:to>
    <xdr:sp macro="" textlink="">
      <xdr:nvSpPr>
        <xdr:cNvPr id="294" name="フローチャート: 判断 293">
          <a:extLst>
            <a:ext uri="{FF2B5EF4-FFF2-40B4-BE49-F238E27FC236}">
              <a16:creationId xmlns:a16="http://schemas.microsoft.com/office/drawing/2014/main" id="{C86F4605-4CA3-4604-B6F7-48454DFA39B6}"/>
            </a:ext>
          </a:extLst>
        </xdr:cNvPr>
        <xdr:cNvSpPr/>
      </xdr:nvSpPr>
      <xdr:spPr>
        <a:xfrm>
          <a:off x="4584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160382</xdr:rowOff>
    </xdr:from>
    <xdr:to>
      <xdr:col>20</xdr:col>
      <xdr:colOff>38100</xdr:colOff>
      <xdr:row>83</xdr:row>
      <xdr:rowOff>90532</xdr:rowOff>
    </xdr:to>
    <xdr:sp macro="" textlink="">
      <xdr:nvSpPr>
        <xdr:cNvPr id="295" name="フローチャート: 判断 294">
          <a:extLst>
            <a:ext uri="{FF2B5EF4-FFF2-40B4-BE49-F238E27FC236}">
              <a16:creationId xmlns:a16="http://schemas.microsoft.com/office/drawing/2014/main" id="{F217C2C5-F717-4D0E-9700-316B4980ED63}"/>
            </a:ext>
          </a:extLst>
        </xdr:cNvPr>
        <xdr:cNvSpPr/>
      </xdr:nvSpPr>
      <xdr:spPr>
        <a:xfrm>
          <a:off x="3746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6" name="フローチャート: 判断 295">
          <a:extLst>
            <a:ext uri="{FF2B5EF4-FFF2-40B4-BE49-F238E27FC236}">
              <a16:creationId xmlns:a16="http://schemas.microsoft.com/office/drawing/2014/main" id="{BFB3C6C7-31DC-4F74-90C8-D5ED954BBF65}"/>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153851</xdr:rowOff>
    </xdr:from>
    <xdr:to>
      <xdr:col>10</xdr:col>
      <xdr:colOff>165100</xdr:colOff>
      <xdr:row>83</xdr:row>
      <xdr:rowOff>84001</xdr:rowOff>
    </xdr:to>
    <xdr:sp macro="" textlink="">
      <xdr:nvSpPr>
        <xdr:cNvPr id="297" name="フローチャート: 判断 296">
          <a:extLst>
            <a:ext uri="{FF2B5EF4-FFF2-40B4-BE49-F238E27FC236}">
              <a16:creationId xmlns:a16="http://schemas.microsoft.com/office/drawing/2014/main" id="{19A1072C-71E7-4012-B30B-5A4FB28DEC10}"/>
            </a:ext>
          </a:extLst>
        </xdr:cNvPr>
        <xdr:cNvSpPr/>
      </xdr:nvSpPr>
      <xdr:spPr>
        <a:xfrm>
          <a:off x="1968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129358</xdr:rowOff>
    </xdr:from>
    <xdr:to>
      <xdr:col>6</xdr:col>
      <xdr:colOff>38100</xdr:colOff>
      <xdr:row>83</xdr:row>
      <xdr:rowOff>59508</xdr:rowOff>
    </xdr:to>
    <xdr:sp macro="" textlink="">
      <xdr:nvSpPr>
        <xdr:cNvPr id="298" name="フローチャート: 判断 297">
          <a:extLst>
            <a:ext uri="{FF2B5EF4-FFF2-40B4-BE49-F238E27FC236}">
              <a16:creationId xmlns:a16="http://schemas.microsoft.com/office/drawing/2014/main" id="{DEE1C9A5-A3CB-413E-8C09-6BB921BF0CDE}"/>
            </a:ext>
          </a:extLst>
        </xdr:cNvPr>
        <xdr:cNvSpPr/>
      </xdr:nvSpPr>
      <xdr:spPr>
        <a:xfrm>
          <a:off x="1079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62DD40A-CFAD-4F5E-B44C-7596F421C89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6E9D4DE-3EEF-4AD7-A9D8-15752B4410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BDB1C98-3A9E-4527-B7CB-D8826498973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D2B2C5D-91AE-42BB-845E-C2EB4EC5DED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0EE04BA-7881-4D0A-90CF-97DC011534F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304" name="楕円 303">
          <a:extLst>
            <a:ext uri="{FF2B5EF4-FFF2-40B4-BE49-F238E27FC236}">
              <a16:creationId xmlns:a16="http://schemas.microsoft.com/office/drawing/2014/main" id="{5E12E938-9AB3-4E8C-976D-2BCDC051A5BD}"/>
            </a:ext>
          </a:extLst>
        </xdr:cNvPr>
        <xdr:cNvSpPr/>
      </xdr:nvSpPr>
      <xdr:spPr>
        <a:xfrm>
          <a:off x="45847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60433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73C2C1-B001-4EF8-A94B-D74860963583}"/>
            </a:ext>
          </a:extLst>
        </xdr:cNvPr>
        <xdr:cNvSpPr txBox="1"/>
      </xdr:nvSpPr>
      <xdr:spPr>
        <a:xfrm>
          <a:off x="4673600" y="142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42818</xdr:rowOff>
    </xdr:from>
    <xdr:to>
      <xdr:col>20</xdr:col>
      <xdr:colOff>38100</xdr:colOff>
      <xdr:row>83</xdr:row>
      <xdr:rowOff>144418</xdr:rowOff>
    </xdr:to>
    <xdr:sp macro="" textlink="">
      <xdr:nvSpPr>
        <xdr:cNvPr id="306" name="楕円 305">
          <a:extLst>
            <a:ext uri="{FF2B5EF4-FFF2-40B4-BE49-F238E27FC236}">
              <a16:creationId xmlns:a16="http://schemas.microsoft.com/office/drawing/2014/main" id="{BC1502F8-CEC7-40C7-ACFC-DE0A7A598476}"/>
            </a:ext>
          </a:extLst>
        </xdr:cNvPr>
        <xdr:cNvSpPr/>
      </xdr:nvSpPr>
      <xdr:spPr>
        <a:xfrm>
          <a:off x="37465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93618</xdr:rowOff>
    </xdr:from>
    <xdr:to>
      <xdr:col>24</xdr:col>
      <xdr:colOff>63500</xdr:colOff>
      <xdr:row>83</xdr:row>
      <xdr:rowOff>132806</xdr:rowOff>
    </xdr:to>
    <xdr:cxnSp macro="">
      <xdr:nvCxnSpPr>
        <xdr:cNvPr id="307" name="直線コネクタ 306">
          <a:extLst>
            <a:ext uri="{FF2B5EF4-FFF2-40B4-BE49-F238E27FC236}">
              <a16:creationId xmlns:a16="http://schemas.microsoft.com/office/drawing/2014/main" id="{2038B5C3-945E-4C0B-9CCC-BB7239E9A0AD}"/>
            </a:ext>
          </a:extLst>
        </xdr:cNvPr>
        <xdr:cNvCxnSpPr/>
      </xdr:nvCxnSpPr>
      <xdr:spPr>
        <a:xfrm>
          <a:off x="3797300" y="14323968"/>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363</xdr:rowOff>
    </xdr:from>
    <xdr:to>
      <xdr:col>15</xdr:col>
      <xdr:colOff>101600</xdr:colOff>
      <xdr:row>83</xdr:row>
      <xdr:rowOff>101963</xdr:rowOff>
    </xdr:to>
    <xdr:sp macro="" textlink="">
      <xdr:nvSpPr>
        <xdr:cNvPr id="308" name="楕円 307">
          <a:extLst>
            <a:ext uri="{FF2B5EF4-FFF2-40B4-BE49-F238E27FC236}">
              <a16:creationId xmlns:a16="http://schemas.microsoft.com/office/drawing/2014/main" id="{46AB361E-9814-43CF-962D-0AE761C12AB3}"/>
            </a:ext>
          </a:extLst>
        </xdr:cNvPr>
        <xdr:cNvSpPr/>
      </xdr:nvSpPr>
      <xdr:spPr>
        <a:xfrm>
          <a:off x="2857500" y="142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51163</xdr:rowOff>
    </xdr:from>
    <xdr:to>
      <xdr:col>19</xdr:col>
      <xdr:colOff>177800</xdr:colOff>
      <xdr:row>83</xdr:row>
      <xdr:rowOff>93618</xdr:rowOff>
    </xdr:to>
    <xdr:cxnSp macro="">
      <xdr:nvCxnSpPr>
        <xdr:cNvPr id="309" name="直線コネクタ 308">
          <a:extLst>
            <a:ext uri="{FF2B5EF4-FFF2-40B4-BE49-F238E27FC236}">
              <a16:creationId xmlns:a16="http://schemas.microsoft.com/office/drawing/2014/main" id="{D925AB92-4B8F-4BD1-8CBE-7ECF1993E238}"/>
            </a:ext>
          </a:extLst>
        </xdr:cNvPr>
        <xdr:cNvCxnSpPr/>
      </xdr:nvCxnSpPr>
      <xdr:spPr>
        <a:xfrm>
          <a:off x="2908300" y="1428151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117929</xdr:rowOff>
    </xdr:from>
    <xdr:to>
      <xdr:col>10</xdr:col>
      <xdr:colOff>165100</xdr:colOff>
      <xdr:row>83</xdr:row>
      <xdr:rowOff>48079</xdr:rowOff>
    </xdr:to>
    <xdr:sp macro="" textlink="">
      <xdr:nvSpPr>
        <xdr:cNvPr id="310" name="楕円 309">
          <a:extLst>
            <a:ext uri="{FF2B5EF4-FFF2-40B4-BE49-F238E27FC236}">
              <a16:creationId xmlns:a16="http://schemas.microsoft.com/office/drawing/2014/main" id="{30728C93-F9E8-4A24-812B-81CF6F14CB1D}"/>
            </a:ext>
          </a:extLst>
        </xdr:cNvPr>
        <xdr:cNvSpPr/>
      </xdr:nvSpPr>
      <xdr:spPr>
        <a:xfrm>
          <a:off x="1968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168729</xdr:rowOff>
    </xdr:from>
    <xdr:to>
      <xdr:col>15</xdr:col>
      <xdr:colOff>50800</xdr:colOff>
      <xdr:row>83</xdr:row>
      <xdr:rowOff>51163</xdr:rowOff>
    </xdr:to>
    <xdr:cxnSp macro="">
      <xdr:nvCxnSpPr>
        <xdr:cNvPr id="311" name="直線コネクタ 310">
          <a:extLst>
            <a:ext uri="{FF2B5EF4-FFF2-40B4-BE49-F238E27FC236}">
              <a16:creationId xmlns:a16="http://schemas.microsoft.com/office/drawing/2014/main" id="{8374117A-180B-4745-BE2D-C58661F8E703}"/>
            </a:ext>
          </a:extLst>
        </xdr:cNvPr>
        <xdr:cNvCxnSpPr/>
      </xdr:nvCxnSpPr>
      <xdr:spPr>
        <a:xfrm>
          <a:off x="2019300" y="14227629"/>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135889</xdr:rowOff>
    </xdr:from>
    <xdr:to>
      <xdr:col>6</xdr:col>
      <xdr:colOff>38100</xdr:colOff>
      <xdr:row>83</xdr:row>
      <xdr:rowOff>66039</xdr:rowOff>
    </xdr:to>
    <xdr:sp macro="" textlink="">
      <xdr:nvSpPr>
        <xdr:cNvPr id="312" name="楕円 311">
          <a:extLst>
            <a:ext uri="{FF2B5EF4-FFF2-40B4-BE49-F238E27FC236}">
              <a16:creationId xmlns:a16="http://schemas.microsoft.com/office/drawing/2014/main" id="{3DEBE402-270A-4817-9097-DC42D50C6E59}"/>
            </a:ext>
          </a:extLst>
        </xdr:cNvPr>
        <xdr:cNvSpPr/>
      </xdr:nvSpPr>
      <xdr:spPr>
        <a:xfrm>
          <a:off x="1079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168729</xdr:rowOff>
    </xdr:from>
    <xdr:to>
      <xdr:col>10</xdr:col>
      <xdr:colOff>114300</xdr:colOff>
      <xdr:row>83</xdr:row>
      <xdr:rowOff>15239</xdr:rowOff>
    </xdr:to>
    <xdr:cxnSp macro="">
      <xdr:nvCxnSpPr>
        <xdr:cNvPr id="313" name="直線コネクタ 312">
          <a:extLst>
            <a:ext uri="{FF2B5EF4-FFF2-40B4-BE49-F238E27FC236}">
              <a16:creationId xmlns:a16="http://schemas.microsoft.com/office/drawing/2014/main" id="{28DE4828-6C20-44BF-B514-13A268702407}"/>
            </a:ext>
          </a:extLst>
        </xdr:cNvPr>
        <xdr:cNvCxnSpPr/>
      </xdr:nvCxnSpPr>
      <xdr:spPr>
        <a:xfrm flipV="1">
          <a:off x="1130300" y="14227629"/>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107059</xdr:rowOff>
    </xdr:from>
    <xdr:ext cx="405111" cy="259045"/>
    <xdr:sp macro="" textlink="">
      <xdr:nvSpPr>
        <xdr:cNvPr id="314" name="n_1aveValue【公営住宅】&#10;有形固定資産減価償却率">
          <a:extLst>
            <a:ext uri="{FF2B5EF4-FFF2-40B4-BE49-F238E27FC236}">
              <a16:creationId xmlns:a16="http://schemas.microsoft.com/office/drawing/2014/main" id="{D32E7141-243A-4F4A-96A2-63CECE0BD806}"/>
            </a:ext>
          </a:extLst>
        </xdr:cNvPr>
        <xdr:cNvSpPr txBox="1"/>
      </xdr:nvSpPr>
      <xdr:spPr>
        <a:xfrm>
          <a:off x="35820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5" name="n_2aveValue【公営住宅】&#10;有形固定資産減価償却率">
          <a:extLst>
            <a:ext uri="{FF2B5EF4-FFF2-40B4-BE49-F238E27FC236}">
              <a16:creationId xmlns:a16="http://schemas.microsoft.com/office/drawing/2014/main" id="{0CBD87FA-9354-448E-9CB0-9A6E16F74EDA}"/>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75128</xdr:rowOff>
    </xdr:from>
    <xdr:ext cx="405111" cy="259045"/>
    <xdr:sp macro="" textlink="">
      <xdr:nvSpPr>
        <xdr:cNvPr id="316" name="n_3aveValue【公営住宅】&#10;有形固定資産減価償却率">
          <a:extLst>
            <a:ext uri="{FF2B5EF4-FFF2-40B4-BE49-F238E27FC236}">
              <a16:creationId xmlns:a16="http://schemas.microsoft.com/office/drawing/2014/main" id="{C1129CB8-B7D8-458D-BECA-5DAFB7ADBB96}"/>
            </a:ext>
          </a:extLst>
        </xdr:cNvPr>
        <xdr:cNvSpPr txBox="1"/>
      </xdr:nvSpPr>
      <xdr:spPr>
        <a:xfrm>
          <a:off x="1816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76035</xdr:rowOff>
    </xdr:from>
    <xdr:ext cx="405111" cy="259045"/>
    <xdr:sp macro="" textlink="">
      <xdr:nvSpPr>
        <xdr:cNvPr id="317" name="n_4aveValue【公営住宅】&#10;有形固定資産減価償却率">
          <a:extLst>
            <a:ext uri="{FF2B5EF4-FFF2-40B4-BE49-F238E27FC236}">
              <a16:creationId xmlns:a16="http://schemas.microsoft.com/office/drawing/2014/main" id="{5E12EBF6-48EF-4051-AE45-ADF3DEC78F83}"/>
            </a:ext>
          </a:extLst>
        </xdr:cNvPr>
        <xdr:cNvSpPr txBox="1"/>
      </xdr:nvSpPr>
      <xdr:spPr>
        <a:xfrm>
          <a:off x="927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135545</xdr:rowOff>
    </xdr:from>
    <xdr:ext cx="405111" cy="259045"/>
    <xdr:sp macro="" textlink="">
      <xdr:nvSpPr>
        <xdr:cNvPr id="318" name="n_1mainValue【公営住宅】&#10;有形固定資産減価償却率">
          <a:extLst>
            <a:ext uri="{FF2B5EF4-FFF2-40B4-BE49-F238E27FC236}">
              <a16:creationId xmlns:a16="http://schemas.microsoft.com/office/drawing/2014/main" id="{446B1FDB-BDE9-4877-BF19-8D685A36EC61}"/>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93090</xdr:rowOff>
    </xdr:from>
    <xdr:ext cx="405111" cy="259045"/>
    <xdr:sp macro="" textlink="">
      <xdr:nvSpPr>
        <xdr:cNvPr id="319" name="n_2mainValue【公営住宅】&#10;有形固定資産減価償却率">
          <a:extLst>
            <a:ext uri="{FF2B5EF4-FFF2-40B4-BE49-F238E27FC236}">
              <a16:creationId xmlns:a16="http://schemas.microsoft.com/office/drawing/2014/main" id="{C984E942-2DC0-4BDA-87B8-B676707A1599}"/>
            </a:ext>
          </a:extLst>
        </xdr:cNvPr>
        <xdr:cNvSpPr txBox="1"/>
      </xdr:nvSpPr>
      <xdr:spPr>
        <a:xfrm>
          <a:off x="2705744"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64606</xdr:rowOff>
    </xdr:from>
    <xdr:ext cx="405111" cy="259045"/>
    <xdr:sp macro="" textlink="">
      <xdr:nvSpPr>
        <xdr:cNvPr id="320" name="n_3mainValue【公営住宅】&#10;有形固定資産減価償却率">
          <a:extLst>
            <a:ext uri="{FF2B5EF4-FFF2-40B4-BE49-F238E27FC236}">
              <a16:creationId xmlns:a16="http://schemas.microsoft.com/office/drawing/2014/main" id="{485E1E48-BAB2-4AF3-9027-41E19CB9BA86}"/>
            </a:ext>
          </a:extLst>
        </xdr:cNvPr>
        <xdr:cNvSpPr txBox="1"/>
      </xdr:nvSpPr>
      <xdr:spPr>
        <a:xfrm>
          <a:off x="1816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57166</xdr:rowOff>
    </xdr:from>
    <xdr:ext cx="405111" cy="259045"/>
    <xdr:sp macro="" textlink="">
      <xdr:nvSpPr>
        <xdr:cNvPr id="321" name="n_4mainValue【公営住宅】&#10;有形固定資産減価償却率">
          <a:extLst>
            <a:ext uri="{FF2B5EF4-FFF2-40B4-BE49-F238E27FC236}">
              <a16:creationId xmlns:a16="http://schemas.microsoft.com/office/drawing/2014/main" id="{341B1A36-44D6-43DB-AAD8-8C71336D975D}"/>
            </a:ext>
          </a:extLst>
        </xdr:cNvPr>
        <xdr:cNvSpPr txBox="1"/>
      </xdr:nvSpPr>
      <xdr:spPr>
        <a:xfrm>
          <a:off x="927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86D1E0C-877B-4A14-818F-3A4D0E03E50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9D0A8A6-67D7-4662-875F-D76B5C63A9E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A54A92C-E1C9-4958-92EB-4F42D11E1B8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F53F90F-EA2B-483B-B988-FA93DD5F9BD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6E63CA3-8202-4967-8F51-3E1A9E9EF02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0B2879D-88B7-4525-B1FD-05E11417269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1BB7473-6818-4EDF-8428-2D69E44065E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C7EB9BD-CB24-472E-AFED-4717EE3E12D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908B51F-BEA9-4753-95B2-1207DED3617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4F7AB86-0B89-434C-AE71-75747A58BA6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35746FBF-5D94-47C2-ABDC-86777037DB9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4EDC571F-648A-4D05-9076-8F732BBC8B8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43C6B809-3604-463A-BB14-79D7038212E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59D09D-ADE4-4BF2-9A88-0CAD90C41EC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82CC4A9C-3D6F-49C6-A3FF-18CE83C339C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28690BF4-729E-43CA-A877-625BF9472F3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75CDD1C5-0171-4D50-8BF7-38E58F83992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60B18AD4-B418-462C-8A0C-BCE57A6315C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F2A2FBC8-6875-4BEC-B76A-C0083F8F3F8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a:extLst>
            <a:ext uri="{FF2B5EF4-FFF2-40B4-BE49-F238E27FC236}">
              <a16:creationId xmlns:a16="http://schemas.microsoft.com/office/drawing/2014/main" id="{0D9599FD-8E8D-405E-9B03-3D5D15B66539}"/>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3ED49D47-B69F-4E09-B7FB-A1334A045F8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a:extLst>
            <a:ext uri="{FF2B5EF4-FFF2-40B4-BE49-F238E27FC236}">
              <a16:creationId xmlns:a16="http://schemas.microsoft.com/office/drawing/2014/main" id="{A8DCD0D5-881F-4521-B4FB-774648F37F57}"/>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60C1073-50C8-4216-9F56-C0F5DDCF8FF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E80592F9-5454-4A2C-ADE4-B11DD5E2236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1B256DC-F7D7-4992-A5A5-553024869F2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40821</xdr:rowOff>
    </xdr:from>
    <xdr:to>
      <xdr:col>54</xdr:col>
      <xdr:colOff>189865</xdr:colOff>
      <xdr:row>86</xdr:row>
      <xdr:rowOff>150005</xdr:rowOff>
    </xdr:to>
    <xdr:cxnSp macro="">
      <xdr:nvCxnSpPr>
        <xdr:cNvPr id="347" name="直線コネクタ 346">
          <a:extLst>
            <a:ext uri="{FF2B5EF4-FFF2-40B4-BE49-F238E27FC236}">
              <a16:creationId xmlns:a16="http://schemas.microsoft.com/office/drawing/2014/main" id="{69E522F9-D7B4-42AF-9A9B-D1380F13C023}"/>
            </a:ext>
          </a:extLst>
        </xdr:cNvPr>
        <xdr:cNvCxnSpPr/>
      </xdr:nvCxnSpPr>
      <xdr:spPr>
        <a:xfrm flipV="1">
          <a:off x="10476865" y="13413921"/>
          <a:ext cx="0" cy="1480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153832</xdr:rowOff>
    </xdr:from>
    <xdr:ext cx="469744" cy="259045"/>
    <xdr:sp macro="" textlink="">
      <xdr:nvSpPr>
        <xdr:cNvPr id="348" name="【公営住宅】&#10;一人当たり面積最小値テキスト">
          <a:extLst>
            <a:ext uri="{FF2B5EF4-FFF2-40B4-BE49-F238E27FC236}">
              <a16:creationId xmlns:a16="http://schemas.microsoft.com/office/drawing/2014/main" id="{BF22B6EE-A08F-44B1-9B84-DC0A8F7967B2}"/>
            </a:ext>
          </a:extLst>
        </xdr:cNvPr>
        <xdr:cNvSpPr txBox="1"/>
      </xdr:nvSpPr>
      <xdr:spPr>
        <a:xfrm>
          <a:off x="10515600" y="148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150005</xdr:rowOff>
    </xdr:from>
    <xdr:to>
      <xdr:col>55</xdr:col>
      <xdr:colOff>88900</xdr:colOff>
      <xdr:row>86</xdr:row>
      <xdr:rowOff>150005</xdr:rowOff>
    </xdr:to>
    <xdr:cxnSp macro="">
      <xdr:nvCxnSpPr>
        <xdr:cNvPr id="349" name="直線コネクタ 348">
          <a:extLst>
            <a:ext uri="{FF2B5EF4-FFF2-40B4-BE49-F238E27FC236}">
              <a16:creationId xmlns:a16="http://schemas.microsoft.com/office/drawing/2014/main" id="{90D312EB-6C00-4C7F-87C1-4A9D6B34CC7A}"/>
            </a:ext>
          </a:extLst>
        </xdr:cNvPr>
        <xdr:cNvCxnSpPr/>
      </xdr:nvCxnSpPr>
      <xdr:spPr>
        <a:xfrm>
          <a:off x="10388600" y="1489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158948</xdr:rowOff>
    </xdr:from>
    <xdr:ext cx="534377" cy="259045"/>
    <xdr:sp macro="" textlink="">
      <xdr:nvSpPr>
        <xdr:cNvPr id="350" name="【公営住宅】&#10;一人当たり面積最大値テキスト">
          <a:extLst>
            <a:ext uri="{FF2B5EF4-FFF2-40B4-BE49-F238E27FC236}">
              <a16:creationId xmlns:a16="http://schemas.microsoft.com/office/drawing/2014/main" id="{E9B571C4-6D02-4BCA-8A6D-A886E8377AA5}"/>
            </a:ext>
          </a:extLst>
        </xdr:cNvPr>
        <xdr:cNvSpPr txBox="1"/>
      </xdr:nvSpPr>
      <xdr:spPr>
        <a:xfrm>
          <a:off x="10515600" y="1318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40821</xdr:rowOff>
    </xdr:from>
    <xdr:to>
      <xdr:col>55</xdr:col>
      <xdr:colOff>88900</xdr:colOff>
      <xdr:row>78</xdr:row>
      <xdr:rowOff>40821</xdr:rowOff>
    </xdr:to>
    <xdr:cxnSp macro="">
      <xdr:nvCxnSpPr>
        <xdr:cNvPr id="351" name="直線コネクタ 350">
          <a:extLst>
            <a:ext uri="{FF2B5EF4-FFF2-40B4-BE49-F238E27FC236}">
              <a16:creationId xmlns:a16="http://schemas.microsoft.com/office/drawing/2014/main" id="{24D9C5B2-286F-447A-82CF-2E22DBDE489A}"/>
            </a:ext>
          </a:extLst>
        </xdr:cNvPr>
        <xdr:cNvCxnSpPr/>
      </xdr:nvCxnSpPr>
      <xdr:spPr>
        <a:xfrm>
          <a:off x="10388600" y="1341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132532</xdr:rowOff>
    </xdr:from>
    <xdr:ext cx="469744" cy="259045"/>
    <xdr:sp macro="" textlink="">
      <xdr:nvSpPr>
        <xdr:cNvPr id="352" name="【公営住宅】&#10;一人当たり面積平均値テキスト">
          <a:extLst>
            <a:ext uri="{FF2B5EF4-FFF2-40B4-BE49-F238E27FC236}">
              <a16:creationId xmlns:a16="http://schemas.microsoft.com/office/drawing/2014/main" id="{81646318-E517-4BA3-A2F8-C0A1E9B0DA95}"/>
            </a:ext>
          </a:extLst>
        </xdr:cNvPr>
        <xdr:cNvSpPr txBox="1"/>
      </xdr:nvSpPr>
      <xdr:spPr>
        <a:xfrm>
          <a:off x="10515600" y="14191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109655</xdr:rowOff>
    </xdr:from>
    <xdr:to>
      <xdr:col>55</xdr:col>
      <xdr:colOff>50800</xdr:colOff>
      <xdr:row>84</xdr:row>
      <xdr:rowOff>39805</xdr:rowOff>
    </xdr:to>
    <xdr:sp macro="" textlink="">
      <xdr:nvSpPr>
        <xdr:cNvPr id="353" name="フローチャート: 判断 352">
          <a:extLst>
            <a:ext uri="{FF2B5EF4-FFF2-40B4-BE49-F238E27FC236}">
              <a16:creationId xmlns:a16="http://schemas.microsoft.com/office/drawing/2014/main" id="{42411CF7-D9F3-41B6-95AD-55C78B59A90D}"/>
            </a:ext>
          </a:extLst>
        </xdr:cNvPr>
        <xdr:cNvSpPr/>
      </xdr:nvSpPr>
      <xdr:spPr>
        <a:xfrm>
          <a:off x="10426700" y="1434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121086</xdr:rowOff>
    </xdr:from>
    <xdr:to>
      <xdr:col>50</xdr:col>
      <xdr:colOff>165100</xdr:colOff>
      <xdr:row>84</xdr:row>
      <xdr:rowOff>51236</xdr:rowOff>
    </xdr:to>
    <xdr:sp macro="" textlink="">
      <xdr:nvSpPr>
        <xdr:cNvPr id="354" name="フローチャート: 判断 353">
          <a:extLst>
            <a:ext uri="{FF2B5EF4-FFF2-40B4-BE49-F238E27FC236}">
              <a16:creationId xmlns:a16="http://schemas.microsoft.com/office/drawing/2014/main" id="{3C88A126-5010-441A-AE13-B5943741228A}"/>
            </a:ext>
          </a:extLst>
        </xdr:cNvPr>
        <xdr:cNvSpPr/>
      </xdr:nvSpPr>
      <xdr:spPr>
        <a:xfrm>
          <a:off x="9588500" y="1435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137632</xdr:rowOff>
    </xdr:from>
    <xdr:to>
      <xdr:col>46</xdr:col>
      <xdr:colOff>38100</xdr:colOff>
      <xdr:row>84</xdr:row>
      <xdr:rowOff>67782</xdr:rowOff>
    </xdr:to>
    <xdr:sp macro="" textlink="">
      <xdr:nvSpPr>
        <xdr:cNvPr id="355" name="フローチャート: 判断 354">
          <a:extLst>
            <a:ext uri="{FF2B5EF4-FFF2-40B4-BE49-F238E27FC236}">
              <a16:creationId xmlns:a16="http://schemas.microsoft.com/office/drawing/2014/main" id="{3E7715BF-B191-4C77-AD35-BFB1991B5EAB}"/>
            </a:ext>
          </a:extLst>
        </xdr:cNvPr>
        <xdr:cNvSpPr/>
      </xdr:nvSpPr>
      <xdr:spPr>
        <a:xfrm>
          <a:off x="8699500" y="1436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109438</xdr:rowOff>
    </xdr:from>
    <xdr:to>
      <xdr:col>41</xdr:col>
      <xdr:colOff>101600</xdr:colOff>
      <xdr:row>84</xdr:row>
      <xdr:rowOff>39588</xdr:rowOff>
    </xdr:to>
    <xdr:sp macro="" textlink="">
      <xdr:nvSpPr>
        <xdr:cNvPr id="356" name="フローチャート: 判断 355">
          <a:extLst>
            <a:ext uri="{FF2B5EF4-FFF2-40B4-BE49-F238E27FC236}">
              <a16:creationId xmlns:a16="http://schemas.microsoft.com/office/drawing/2014/main" id="{3F3285FB-6E39-4586-A8A8-E562FFEC547A}"/>
            </a:ext>
          </a:extLst>
        </xdr:cNvPr>
        <xdr:cNvSpPr/>
      </xdr:nvSpPr>
      <xdr:spPr>
        <a:xfrm>
          <a:off x="7810500" y="1433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111288</xdr:rowOff>
    </xdr:from>
    <xdr:to>
      <xdr:col>36</xdr:col>
      <xdr:colOff>165100</xdr:colOff>
      <xdr:row>84</xdr:row>
      <xdr:rowOff>41438</xdr:rowOff>
    </xdr:to>
    <xdr:sp macro="" textlink="">
      <xdr:nvSpPr>
        <xdr:cNvPr id="357" name="フローチャート: 判断 356">
          <a:extLst>
            <a:ext uri="{FF2B5EF4-FFF2-40B4-BE49-F238E27FC236}">
              <a16:creationId xmlns:a16="http://schemas.microsoft.com/office/drawing/2014/main" id="{8D5A4E41-8F04-4AA7-9C4B-0B9B163DEA3B}"/>
            </a:ext>
          </a:extLst>
        </xdr:cNvPr>
        <xdr:cNvSpPr/>
      </xdr:nvSpPr>
      <xdr:spPr>
        <a:xfrm>
          <a:off x="6921500" y="1434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4FD3DC1-F426-4409-AF3D-1B1428925CE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F3D4CAF-6672-4271-8C79-04FE90E8F17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2B4AED8-8B57-4825-A17F-CA6584FC08B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75E42D2-6E39-414C-95C0-1FD6E513C29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2E5C5A7-BE7D-4F40-AC28-409127AA8B0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147211</xdr:rowOff>
    </xdr:from>
    <xdr:to>
      <xdr:col>55</xdr:col>
      <xdr:colOff>50800</xdr:colOff>
      <xdr:row>86</xdr:row>
      <xdr:rowOff>77361</xdr:rowOff>
    </xdr:to>
    <xdr:sp macro="" textlink="">
      <xdr:nvSpPr>
        <xdr:cNvPr id="363" name="楕円 362">
          <a:extLst>
            <a:ext uri="{FF2B5EF4-FFF2-40B4-BE49-F238E27FC236}">
              <a16:creationId xmlns:a16="http://schemas.microsoft.com/office/drawing/2014/main" id="{F422E82A-1B39-4DB8-B606-C73260BCDD6B}"/>
            </a:ext>
          </a:extLst>
        </xdr:cNvPr>
        <xdr:cNvSpPr/>
      </xdr:nvSpPr>
      <xdr:spPr>
        <a:xfrm>
          <a:off x="10426700" y="1472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62138</xdr:rowOff>
    </xdr:from>
    <xdr:ext cx="469744" cy="259045"/>
    <xdr:sp macro="" textlink="">
      <xdr:nvSpPr>
        <xdr:cNvPr id="364" name="【公営住宅】&#10;一人当たり面積該当値テキスト">
          <a:extLst>
            <a:ext uri="{FF2B5EF4-FFF2-40B4-BE49-F238E27FC236}">
              <a16:creationId xmlns:a16="http://schemas.microsoft.com/office/drawing/2014/main" id="{677F5667-DEF9-45E0-AE6B-76AA7F8EBCCB}"/>
            </a:ext>
          </a:extLst>
        </xdr:cNvPr>
        <xdr:cNvSpPr txBox="1"/>
      </xdr:nvSpPr>
      <xdr:spPr>
        <a:xfrm>
          <a:off x="10515600" y="1463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152546</xdr:rowOff>
    </xdr:from>
    <xdr:to>
      <xdr:col>50</xdr:col>
      <xdr:colOff>165100</xdr:colOff>
      <xdr:row>86</xdr:row>
      <xdr:rowOff>82696</xdr:rowOff>
    </xdr:to>
    <xdr:sp macro="" textlink="">
      <xdr:nvSpPr>
        <xdr:cNvPr id="365" name="楕円 364">
          <a:extLst>
            <a:ext uri="{FF2B5EF4-FFF2-40B4-BE49-F238E27FC236}">
              <a16:creationId xmlns:a16="http://schemas.microsoft.com/office/drawing/2014/main" id="{2EC79386-4D52-4381-9E6F-34D93AB8DE48}"/>
            </a:ext>
          </a:extLst>
        </xdr:cNvPr>
        <xdr:cNvSpPr/>
      </xdr:nvSpPr>
      <xdr:spPr>
        <a:xfrm>
          <a:off x="9588500" y="1472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26561</xdr:rowOff>
    </xdr:from>
    <xdr:to>
      <xdr:col>55</xdr:col>
      <xdr:colOff>0</xdr:colOff>
      <xdr:row>86</xdr:row>
      <xdr:rowOff>31896</xdr:rowOff>
    </xdr:to>
    <xdr:cxnSp macro="">
      <xdr:nvCxnSpPr>
        <xdr:cNvPr id="366" name="直線コネクタ 365">
          <a:extLst>
            <a:ext uri="{FF2B5EF4-FFF2-40B4-BE49-F238E27FC236}">
              <a16:creationId xmlns:a16="http://schemas.microsoft.com/office/drawing/2014/main" id="{CFE37531-B11F-42FA-A52C-158A737E7561}"/>
            </a:ext>
          </a:extLst>
        </xdr:cNvPr>
        <xdr:cNvCxnSpPr/>
      </xdr:nvCxnSpPr>
      <xdr:spPr>
        <a:xfrm flipV="1">
          <a:off x="9639300" y="14771261"/>
          <a:ext cx="8382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156682</xdr:rowOff>
    </xdr:from>
    <xdr:to>
      <xdr:col>46</xdr:col>
      <xdr:colOff>38100</xdr:colOff>
      <xdr:row>86</xdr:row>
      <xdr:rowOff>86832</xdr:rowOff>
    </xdr:to>
    <xdr:sp macro="" textlink="">
      <xdr:nvSpPr>
        <xdr:cNvPr id="367" name="楕円 366">
          <a:extLst>
            <a:ext uri="{FF2B5EF4-FFF2-40B4-BE49-F238E27FC236}">
              <a16:creationId xmlns:a16="http://schemas.microsoft.com/office/drawing/2014/main" id="{B74B3EF6-7A60-4436-8FF3-DB635A32AE90}"/>
            </a:ext>
          </a:extLst>
        </xdr:cNvPr>
        <xdr:cNvSpPr/>
      </xdr:nvSpPr>
      <xdr:spPr>
        <a:xfrm>
          <a:off x="8699500" y="147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31896</xdr:rowOff>
    </xdr:from>
    <xdr:to>
      <xdr:col>50</xdr:col>
      <xdr:colOff>114300</xdr:colOff>
      <xdr:row>86</xdr:row>
      <xdr:rowOff>36032</xdr:rowOff>
    </xdr:to>
    <xdr:cxnSp macro="">
      <xdr:nvCxnSpPr>
        <xdr:cNvPr id="368" name="直線コネクタ 367">
          <a:extLst>
            <a:ext uri="{FF2B5EF4-FFF2-40B4-BE49-F238E27FC236}">
              <a16:creationId xmlns:a16="http://schemas.microsoft.com/office/drawing/2014/main" id="{33EA2CC1-3D21-47D7-93F9-192194F22B55}"/>
            </a:ext>
          </a:extLst>
        </xdr:cNvPr>
        <xdr:cNvCxnSpPr/>
      </xdr:nvCxnSpPr>
      <xdr:spPr>
        <a:xfrm flipV="1">
          <a:off x="8750300" y="14776596"/>
          <a:ext cx="889000" cy="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159947</xdr:rowOff>
    </xdr:from>
    <xdr:to>
      <xdr:col>41</xdr:col>
      <xdr:colOff>101600</xdr:colOff>
      <xdr:row>86</xdr:row>
      <xdr:rowOff>90097</xdr:rowOff>
    </xdr:to>
    <xdr:sp macro="" textlink="">
      <xdr:nvSpPr>
        <xdr:cNvPr id="369" name="楕円 368">
          <a:extLst>
            <a:ext uri="{FF2B5EF4-FFF2-40B4-BE49-F238E27FC236}">
              <a16:creationId xmlns:a16="http://schemas.microsoft.com/office/drawing/2014/main" id="{3DE36195-7F86-4AFE-93A0-2677A9EB9BC6}"/>
            </a:ext>
          </a:extLst>
        </xdr:cNvPr>
        <xdr:cNvSpPr/>
      </xdr:nvSpPr>
      <xdr:spPr>
        <a:xfrm>
          <a:off x="7810500" y="1473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36032</xdr:rowOff>
    </xdr:from>
    <xdr:to>
      <xdr:col>45</xdr:col>
      <xdr:colOff>177800</xdr:colOff>
      <xdr:row>86</xdr:row>
      <xdr:rowOff>39297</xdr:rowOff>
    </xdr:to>
    <xdr:cxnSp macro="">
      <xdr:nvCxnSpPr>
        <xdr:cNvPr id="370" name="直線コネクタ 369">
          <a:extLst>
            <a:ext uri="{FF2B5EF4-FFF2-40B4-BE49-F238E27FC236}">
              <a16:creationId xmlns:a16="http://schemas.microsoft.com/office/drawing/2014/main" id="{1A047E30-313B-4218-A4BB-00706DE8F2D3}"/>
            </a:ext>
          </a:extLst>
        </xdr:cNvPr>
        <xdr:cNvCxnSpPr/>
      </xdr:nvCxnSpPr>
      <xdr:spPr>
        <a:xfrm flipV="1">
          <a:off x="7861300" y="1478073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162451</xdr:rowOff>
    </xdr:from>
    <xdr:to>
      <xdr:col>36</xdr:col>
      <xdr:colOff>165100</xdr:colOff>
      <xdr:row>86</xdr:row>
      <xdr:rowOff>92601</xdr:rowOff>
    </xdr:to>
    <xdr:sp macro="" textlink="">
      <xdr:nvSpPr>
        <xdr:cNvPr id="371" name="楕円 370">
          <a:extLst>
            <a:ext uri="{FF2B5EF4-FFF2-40B4-BE49-F238E27FC236}">
              <a16:creationId xmlns:a16="http://schemas.microsoft.com/office/drawing/2014/main" id="{58CF952A-B53B-4544-B239-99F8C00B6711}"/>
            </a:ext>
          </a:extLst>
        </xdr:cNvPr>
        <xdr:cNvSpPr/>
      </xdr:nvSpPr>
      <xdr:spPr>
        <a:xfrm>
          <a:off x="6921500" y="1473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39297</xdr:rowOff>
    </xdr:from>
    <xdr:to>
      <xdr:col>41</xdr:col>
      <xdr:colOff>50800</xdr:colOff>
      <xdr:row>86</xdr:row>
      <xdr:rowOff>41801</xdr:rowOff>
    </xdr:to>
    <xdr:cxnSp macro="">
      <xdr:nvCxnSpPr>
        <xdr:cNvPr id="372" name="直線コネクタ 371">
          <a:extLst>
            <a:ext uri="{FF2B5EF4-FFF2-40B4-BE49-F238E27FC236}">
              <a16:creationId xmlns:a16="http://schemas.microsoft.com/office/drawing/2014/main" id="{B494432B-CE5D-4976-95BB-1C4862F9AF2D}"/>
            </a:ext>
          </a:extLst>
        </xdr:cNvPr>
        <xdr:cNvCxnSpPr/>
      </xdr:nvCxnSpPr>
      <xdr:spPr>
        <a:xfrm flipV="1">
          <a:off x="6972300" y="14783997"/>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67763</xdr:rowOff>
    </xdr:from>
    <xdr:ext cx="469744" cy="259045"/>
    <xdr:sp macro="" textlink="">
      <xdr:nvSpPr>
        <xdr:cNvPr id="373" name="n_1aveValue【公営住宅】&#10;一人当たり面積">
          <a:extLst>
            <a:ext uri="{FF2B5EF4-FFF2-40B4-BE49-F238E27FC236}">
              <a16:creationId xmlns:a16="http://schemas.microsoft.com/office/drawing/2014/main" id="{CCDF2DD8-D36C-42C3-BA40-9DE4C78F7447}"/>
            </a:ext>
          </a:extLst>
        </xdr:cNvPr>
        <xdr:cNvSpPr txBox="1"/>
      </xdr:nvSpPr>
      <xdr:spPr>
        <a:xfrm>
          <a:off x="9391727" y="1412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84309</xdr:rowOff>
    </xdr:from>
    <xdr:ext cx="469744" cy="259045"/>
    <xdr:sp macro="" textlink="">
      <xdr:nvSpPr>
        <xdr:cNvPr id="374" name="n_2aveValue【公営住宅】&#10;一人当たり面積">
          <a:extLst>
            <a:ext uri="{FF2B5EF4-FFF2-40B4-BE49-F238E27FC236}">
              <a16:creationId xmlns:a16="http://schemas.microsoft.com/office/drawing/2014/main" id="{A251FCAA-F47E-4DD5-A0CD-1770F23E5DC2}"/>
            </a:ext>
          </a:extLst>
        </xdr:cNvPr>
        <xdr:cNvSpPr txBox="1"/>
      </xdr:nvSpPr>
      <xdr:spPr>
        <a:xfrm>
          <a:off x="8515427" y="1414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56115</xdr:rowOff>
    </xdr:from>
    <xdr:ext cx="469744" cy="259045"/>
    <xdr:sp macro="" textlink="">
      <xdr:nvSpPr>
        <xdr:cNvPr id="375" name="n_3aveValue【公営住宅】&#10;一人当たり面積">
          <a:extLst>
            <a:ext uri="{FF2B5EF4-FFF2-40B4-BE49-F238E27FC236}">
              <a16:creationId xmlns:a16="http://schemas.microsoft.com/office/drawing/2014/main" id="{62AE1C92-4AC1-4324-8FBC-1DD199767085}"/>
            </a:ext>
          </a:extLst>
        </xdr:cNvPr>
        <xdr:cNvSpPr txBox="1"/>
      </xdr:nvSpPr>
      <xdr:spPr>
        <a:xfrm>
          <a:off x="7626427" y="1411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57965</xdr:rowOff>
    </xdr:from>
    <xdr:ext cx="469744" cy="259045"/>
    <xdr:sp macro="" textlink="">
      <xdr:nvSpPr>
        <xdr:cNvPr id="376" name="n_4aveValue【公営住宅】&#10;一人当たり面積">
          <a:extLst>
            <a:ext uri="{FF2B5EF4-FFF2-40B4-BE49-F238E27FC236}">
              <a16:creationId xmlns:a16="http://schemas.microsoft.com/office/drawing/2014/main" id="{A97AD5B4-A4E5-4D80-B30B-A4CF934FCAA2}"/>
            </a:ext>
          </a:extLst>
        </xdr:cNvPr>
        <xdr:cNvSpPr txBox="1"/>
      </xdr:nvSpPr>
      <xdr:spPr>
        <a:xfrm>
          <a:off x="6737427" y="1411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73823</xdr:rowOff>
    </xdr:from>
    <xdr:ext cx="469744" cy="259045"/>
    <xdr:sp macro="" textlink="">
      <xdr:nvSpPr>
        <xdr:cNvPr id="377" name="n_1mainValue【公営住宅】&#10;一人当たり面積">
          <a:extLst>
            <a:ext uri="{FF2B5EF4-FFF2-40B4-BE49-F238E27FC236}">
              <a16:creationId xmlns:a16="http://schemas.microsoft.com/office/drawing/2014/main" id="{72EC94B1-17BF-4F75-B992-8FB97CABD7D4}"/>
            </a:ext>
          </a:extLst>
        </xdr:cNvPr>
        <xdr:cNvSpPr txBox="1"/>
      </xdr:nvSpPr>
      <xdr:spPr>
        <a:xfrm>
          <a:off x="9391727" y="1481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77959</xdr:rowOff>
    </xdr:from>
    <xdr:ext cx="469744" cy="259045"/>
    <xdr:sp macro="" textlink="">
      <xdr:nvSpPr>
        <xdr:cNvPr id="378" name="n_2mainValue【公営住宅】&#10;一人当たり面積">
          <a:extLst>
            <a:ext uri="{FF2B5EF4-FFF2-40B4-BE49-F238E27FC236}">
              <a16:creationId xmlns:a16="http://schemas.microsoft.com/office/drawing/2014/main" id="{743BB488-7EBE-4E10-983E-C9ABDD97C18B}"/>
            </a:ext>
          </a:extLst>
        </xdr:cNvPr>
        <xdr:cNvSpPr txBox="1"/>
      </xdr:nvSpPr>
      <xdr:spPr>
        <a:xfrm>
          <a:off x="8515427" y="1482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81224</xdr:rowOff>
    </xdr:from>
    <xdr:ext cx="469744" cy="259045"/>
    <xdr:sp macro="" textlink="">
      <xdr:nvSpPr>
        <xdr:cNvPr id="379" name="n_3mainValue【公営住宅】&#10;一人当たり面積">
          <a:extLst>
            <a:ext uri="{FF2B5EF4-FFF2-40B4-BE49-F238E27FC236}">
              <a16:creationId xmlns:a16="http://schemas.microsoft.com/office/drawing/2014/main" id="{88EB0FC4-033C-4579-A428-7FA24F41F75D}"/>
            </a:ext>
          </a:extLst>
        </xdr:cNvPr>
        <xdr:cNvSpPr txBox="1"/>
      </xdr:nvSpPr>
      <xdr:spPr>
        <a:xfrm>
          <a:off x="7626427" y="148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83728</xdr:rowOff>
    </xdr:from>
    <xdr:ext cx="469744" cy="259045"/>
    <xdr:sp macro="" textlink="">
      <xdr:nvSpPr>
        <xdr:cNvPr id="380" name="n_4mainValue【公営住宅】&#10;一人当たり面積">
          <a:extLst>
            <a:ext uri="{FF2B5EF4-FFF2-40B4-BE49-F238E27FC236}">
              <a16:creationId xmlns:a16="http://schemas.microsoft.com/office/drawing/2014/main" id="{D8E07F56-6FE2-4619-B90C-A0E7FB0BBFBD}"/>
            </a:ext>
          </a:extLst>
        </xdr:cNvPr>
        <xdr:cNvSpPr txBox="1"/>
      </xdr:nvSpPr>
      <xdr:spPr>
        <a:xfrm>
          <a:off x="6737427" y="1482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3AB8600-1A0F-4FEB-AD6F-2ED53E4C15E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642CDFB-2C46-48E2-B713-818306542B1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618BE4CC-B189-49A0-9C3C-5CE0522CB63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74C5ECE-BE99-4C32-8668-2DB69345BB5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F9F3767-578C-4F8B-99F1-E5BEDA4FBD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59B91B9-12F2-4BCB-A726-91A745AD652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B6443BD-25BC-485F-829B-BD94A155291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3714BEA2-3CF1-40D3-AB75-73CF7755775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840F10E5-382C-4288-9067-CB2B4FD100F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316AC4B8-9A28-4D08-BCD8-51CCD7B8A94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E6B6E81C-F4B8-4304-8899-62C51CA9AB6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55A97EE8-124F-443F-B55D-5ECBA1016B2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BB4E737F-9F39-4DBD-81FA-9A0BCEFBAA0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3A706AD5-161E-4C5B-8443-F7F12A97733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DA40DD8C-F6A4-4A05-845F-413F9A153C6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B63CEAEC-04BB-49F2-BFBA-EC8B3BFD684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7444C94-EEE3-454A-815B-C0A7C27258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91982690-FAEF-407F-AAAB-60054469BE9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62DFC621-85B6-4E77-B953-EE0D49141B0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BBCF550-1B72-4604-BC1A-EB3853B5CE4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4232F09D-F608-4153-B071-B496B4F226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53FDFF4A-F7CE-4134-B3C2-645EEF8390F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7148ABE5-AD70-4096-97BF-F10D95373D2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BF0690D-BFD7-47EE-8257-9CB72509B6D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E0E58FA6-1F37-4343-B2FB-259B316B131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E2363FE6-BBA8-489B-9532-59D47176E97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21AE9588-6077-4456-9030-79697BC150B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7AF03DE4-029C-4597-8430-E4BAD72DD43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D183CB9C-673C-4A28-BF92-6DD775972F4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E5A60033-3DB8-40AE-8537-7D292608A01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43158828-02FE-4CAE-B18E-CCC405DE962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EE830271-7279-442D-B2EA-66C70A68BFD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D5BED02-10D1-49E9-9859-B04F9115937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D4FB0E8-CB4F-4913-AF50-65DF577A094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E074982-AAEE-4C14-B226-42C67A74C53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E988D5A5-8979-4916-B7BD-3C3EDD380D4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57E8D31D-3B41-420D-A65E-4FF3AB01AFA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5B65ADCF-08D5-49E9-AAAA-B7A221F4CA6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C47856F5-F36E-48CD-B321-58A65AE73F0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7AF77F26-F36B-48F2-BE34-A7F07DBF4F9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C979D41D-EC76-41F5-BDFE-80CE35309F4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139881</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B636378F-B86C-4533-B9CA-39A47B42980D}"/>
            </a:ext>
          </a:extLst>
        </xdr:cNvPr>
        <xdr:cNvCxnSpPr/>
      </xdr:nvCxnSpPr>
      <xdr:spPr>
        <a:xfrm flipV="1">
          <a:off x="16318864" y="5797731"/>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10B085D8-DFAC-4A82-8197-1433E5715C5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FEB9FD11-6068-4644-89D4-F054747F0186}"/>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86558</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3E56F6FB-D284-480E-A981-2F64F75E43C6}"/>
            </a:ext>
          </a:extLst>
        </xdr:cNvPr>
        <xdr:cNvSpPr txBox="1"/>
      </xdr:nvSpPr>
      <xdr:spPr>
        <a:xfrm>
          <a:off x="16357600" y="557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139881</xdr:rowOff>
    </xdr:from>
    <xdr:to>
      <xdr:col>86</xdr:col>
      <xdr:colOff>25400</xdr:colOff>
      <xdr:row>33</xdr:row>
      <xdr:rowOff>139881</xdr:rowOff>
    </xdr:to>
    <xdr:cxnSp macro="">
      <xdr:nvCxnSpPr>
        <xdr:cNvPr id="426" name="直線コネクタ 425">
          <a:extLst>
            <a:ext uri="{FF2B5EF4-FFF2-40B4-BE49-F238E27FC236}">
              <a16:creationId xmlns:a16="http://schemas.microsoft.com/office/drawing/2014/main" id="{2920B2C6-2E56-4EC4-92AA-74D3036D23C3}"/>
            </a:ext>
          </a:extLst>
        </xdr:cNvPr>
        <xdr:cNvCxnSpPr/>
      </xdr:nvCxnSpPr>
      <xdr:spPr>
        <a:xfrm>
          <a:off x="16230600" y="579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169108</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684C69D2-5406-432A-ACC8-A32C3D249064}"/>
            </a:ext>
          </a:extLst>
        </xdr:cNvPr>
        <xdr:cNvSpPr txBox="1"/>
      </xdr:nvSpPr>
      <xdr:spPr>
        <a:xfrm>
          <a:off x="16357600" y="6341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146231</xdr:rowOff>
    </xdr:from>
    <xdr:to>
      <xdr:col>85</xdr:col>
      <xdr:colOff>177800</xdr:colOff>
      <xdr:row>38</xdr:row>
      <xdr:rowOff>76381</xdr:rowOff>
    </xdr:to>
    <xdr:sp macro="" textlink="">
      <xdr:nvSpPr>
        <xdr:cNvPr id="428" name="フローチャート: 判断 427">
          <a:extLst>
            <a:ext uri="{FF2B5EF4-FFF2-40B4-BE49-F238E27FC236}">
              <a16:creationId xmlns:a16="http://schemas.microsoft.com/office/drawing/2014/main" id="{17BE1624-A0EC-44CA-83F7-C4F921CD67AF}"/>
            </a:ext>
          </a:extLst>
        </xdr:cNvPr>
        <xdr:cNvSpPr/>
      </xdr:nvSpPr>
      <xdr:spPr>
        <a:xfrm>
          <a:off x="162687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9" name="フローチャート: 判断 428">
          <a:extLst>
            <a:ext uri="{FF2B5EF4-FFF2-40B4-BE49-F238E27FC236}">
              <a16:creationId xmlns:a16="http://schemas.microsoft.com/office/drawing/2014/main" id="{4B2842C6-C674-4CC3-B129-2EBA0E0B24A6}"/>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123372</xdr:rowOff>
    </xdr:from>
    <xdr:to>
      <xdr:col>76</xdr:col>
      <xdr:colOff>165100</xdr:colOff>
      <xdr:row>38</xdr:row>
      <xdr:rowOff>53522</xdr:rowOff>
    </xdr:to>
    <xdr:sp macro="" textlink="">
      <xdr:nvSpPr>
        <xdr:cNvPr id="430" name="フローチャート: 判断 429">
          <a:extLst>
            <a:ext uri="{FF2B5EF4-FFF2-40B4-BE49-F238E27FC236}">
              <a16:creationId xmlns:a16="http://schemas.microsoft.com/office/drawing/2014/main" id="{6E2C9939-5934-47C9-8446-096D4C39417A}"/>
            </a:ext>
          </a:extLst>
        </xdr:cNvPr>
        <xdr:cNvSpPr/>
      </xdr:nvSpPr>
      <xdr:spPr>
        <a:xfrm>
          <a:off x="14541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100511</xdr:rowOff>
    </xdr:from>
    <xdr:to>
      <xdr:col>72</xdr:col>
      <xdr:colOff>38100</xdr:colOff>
      <xdr:row>38</xdr:row>
      <xdr:rowOff>30662</xdr:rowOff>
    </xdr:to>
    <xdr:sp macro="" textlink="">
      <xdr:nvSpPr>
        <xdr:cNvPr id="431" name="フローチャート: 判断 430">
          <a:extLst>
            <a:ext uri="{FF2B5EF4-FFF2-40B4-BE49-F238E27FC236}">
              <a16:creationId xmlns:a16="http://schemas.microsoft.com/office/drawing/2014/main" id="{5C38840B-C9A6-4760-89F3-46FA79A7AE5E}"/>
            </a:ext>
          </a:extLst>
        </xdr:cNvPr>
        <xdr:cNvSpPr/>
      </xdr:nvSpPr>
      <xdr:spPr>
        <a:xfrm>
          <a:off x="13652500" y="64441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141333</xdr:rowOff>
    </xdr:from>
    <xdr:to>
      <xdr:col>67</xdr:col>
      <xdr:colOff>101600</xdr:colOff>
      <xdr:row>38</xdr:row>
      <xdr:rowOff>71482</xdr:rowOff>
    </xdr:to>
    <xdr:sp macro="" textlink="">
      <xdr:nvSpPr>
        <xdr:cNvPr id="432" name="フローチャート: 判断 431">
          <a:extLst>
            <a:ext uri="{FF2B5EF4-FFF2-40B4-BE49-F238E27FC236}">
              <a16:creationId xmlns:a16="http://schemas.microsoft.com/office/drawing/2014/main" id="{01D3447C-F4A3-4FEE-BF94-FBD6EBE64C19}"/>
            </a:ext>
          </a:extLst>
        </xdr:cNvPr>
        <xdr:cNvSpPr/>
      </xdr:nvSpPr>
      <xdr:spPr>
        <a:xfrm>
          <a:off x="12763500" y="64849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35CB4A5-231F-4C8A-85E1-519B0B3469C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2FA51F8-175E-4FEB-82FF-317DE963094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18793F3-5211-4AD4-8516-6C4801CAD16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7DC4BEE-DA24-480D-B308-8A7C7AE6E74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BC99FE92-9551-47B6-ACDD-C3A0DAED1FF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17235</xdr:rowOff>
    </xdr:from>
    <xdr:to>
      <xdr:col>85</xdr:col>
      <xdr:colOff>177800</xdr:colOff>
      <xdr:row>40</xdr:row>
      <xdr:rowOff>118835</xdr:rowOff>
    </xdr:to>
    <xdr:sp macro="" textlink="">
      <xdr:nvSpPr>
        <xdr:cNvPr id="438" name="楕円 437">
          <a:extLst>
            <a:ext uri="{FF2B5EF4-FFF2-40B4-BE49-F238E27FC236}">
              <a16:creationId xmlns:a16="http://schemas.microsoft.com/office/drawing/2014/main" id="{B1227105-806A-40A0-9C7B-7B9214D49E77}"/>
            </a:ext>
          </a:extLst>
        </xdr:cNvPr>
        <xdr:cNvSpPr/>
      </xdr:nvSpPr>
      <xdr:spPr>
        <a:xfrm>
          <a:off x="16268700" y="68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167112</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62AB2A10-ADBA-4DCB-83E9-762DA0EFAD57}"/>
            </a:ext>
          </a:extLst>
        </xdr:cNvPr>
        <xdr:cNvSpPr txBox="1"/>
      </xdr:nvSpPr>
      <xdr:spPr>
        <a:xfrm>
          <a:off x="16357600"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149497</xdr:rowOff>
    </xdr:from>
    <xdr:to>
      <xdr:col>81</xdr:col>
      <xdr:colOff>101600</xdr:colOff>
      <xdr:row>40</xdr:row>
      <xdr:rowOff>79647</xdr:rowOff>
    </xdr:to>
    <xdr:sp macro="" textlink="">
      <xdr:nvSpPr>
        <xdr:cNvPr id="440" name="楕円 439">
          <a:extLst>
            <a:ext uri="{FF2B5EF4-FFF2-40B4-BE49-F238E27FC236}">
              <a16:creationId xmlns:a16="http://schemas.microsoft.com/office/drawing/2014/main" id="{6E4F45B8-F182-45FA-A1F2-5EA72016C226}"/>
            </a:ext>
          </a:extLst>
        </xdr:cNvPr>
        <xdr:cNvSpPr/>
      </xdr:nvSpPr>
      <xdr:spPr>
        <a:xfrm>
          <a:off x="15430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28847</xdr:rowOff>
    </xdr:from>
    <xdr:to>
      <xdr:col>85</xdr:col>
      <xdr:colOff>127000</xdr:colOff>
      <xdr:row>40</xdr:row>
      <xdr:rowOff>68035</xdr:rowOff>
    </xdr:to>
    <xdr:cxnSp macro="">
      <xdr:nvCxnSpPr>
        <xdr:cNvPr id="441" name="直線コネクタ 440">
          <a:extLst>
            <a:ext uri="{FF2B5EF4-FFF2-40B4-BE49-F238E27FC236}">
              <a16:creationId xmlns:a16="http://schemas.microsoft.com/office/drawing/2014/main" id="{DBA60FC3-ABFD-449D-AF38-2944E80FD271}"/>
            </a:ext>
          </a:extLst>
        </xdr:cNvPr>
        <xdr:cNvCxnSpPr/>
      </xdr:nvCxnSpPr>
      <xdr:spPr>
        <a:xfrm>
          <a:off x="15481300" y="6886847"/>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116840</xdr:rowOff>
    </xdr:from>
    <xdr:to>
      <xdr:col>76</xdr:col>
      <xdr:colOff>165100</xdr:colOff>
      <xdr:row>40</xdr:row>
      <xdr:rowOff>46990</xdr:rowOff>
    </xdr:to>
    <xdr:sp macro="" textlink="">
      <xdr:nvSpPr>
        <xdr:cNvPr id="442" name="楕円 441">
          <a:extLst>
            <a:ext uri="{FF2B5EF4-FFF2-40B4-BE49-F238E27FC236}">
              <a16:creationId xmlns:a16="http://schemas.microsoft.com/office/drawing/2014/main" id="{4877C466-A45D-4E73-8407-C81B43CD51C2}"/>
            </a:ext>
          </a:extLst>
        </xdr:cNvPr>
        <xdr:cNvSpPr/>
      </xdr:nvSpPr>
      <xdr:spPr>
        <a:xfrm>
          <a:off x="14541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167640</xdr:rowOff>
    </xdr:from>
    <xdr:to>
      <xdr:col>81</xdr:col>
      <xdr:colOff>50800</xdr:colOff>
      <xdr:row>40</xdr:row>
      <xdr:rowOff>28847</xdr:rowOff>
    </xdr:to>
    <xdr:cxnSp macro="">
      <xdr:nvCxnSpPr>
        <xdr:cNvPr id="443" name="直線コネクタ 442">
          <a:extLst>
            <a:ext uri="{FF2B5EF4-FFF2-40B4-BE49-F238E27FC236}">
              <a16:creationId xmlns:a16="http://schemas.microsoft.com/office/drawing/2014/main" id="{A8123270-FEA3-4E57-BBE9-B48858B58C98}"/>
            </a:ext>
          </a:extLst>
        </xdr:cNvPr>
        <xdr:cNvCxnSpPr/>
      </xdr:nvCxnSpPr>
      <xdr:spPr>
        <a:xfrm>
          <a:off x="14592300" y="685419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907</xdr:rowOff>
    </xdr:from>
    <xdr:to>
      <xdr:col>72</xdr:col>
      <xdr:colOff>38100</xdr:colOff>
      <xdr:row>39</xdr:row>
      <xdr:rowOff>102507</xdr:rowOff>
    </xdr:to>
    <xdr:sp macro="" textlink="">
      <xdr:nvSpPr>
        <xdr:cNvPr id="444" name="楕円 443">
          <a:extLst>
            <a:ext uri="{FF2B5EF4-FFF2-40B4-BE49-F238E27FC236}">
              <a16:creationId xmlns:a16="http://schemas.microsoft.com/office/drawing/2014/main" id="{0E6A261A-F146-4D37-A7B3-214B0A22A4D9}"/>
            </a:ext>
          </a:extLst>
        </xdr:cNvPr>
        <xdr:cNvSpPr/>
      </xdr:nvSpPr>
      <xdr:spPr>
        <a:xfrm>
          <a:off x="13652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51707</xdr:rowOff>
    </xdr:from>
    <xdr:to>
      <xdr:col>76</xdr:col>
      <xdr:colOff>114300</xdr:colOff>
      <xdr:row>39</xdr:row>
      <xdr:rowOff>167640</xdr:rowOff>
    </xdr:to>
    <xdr:cxnSp macro="">
      <xdr:nvCxnSpPr>
        <xdr:cNvPr id="445" name="直線コネクタ 444">
          <a:extLst>
            <a:ext uri="{FF2B5EF4-FFF2-40B4-BE49-F238E27FC236}">
              <a16:creationId xmlns:a16="http://schemas.microsoft.com/office/drawing/2014/main" id="{A4F6FE2F-9D07-4851-96EE-C6FC24A6F082}"/>
            </a:ext>
          </a:extLst>
        </xdr:cNvPr>
        <xdr:cNvCxnSpPr/>
      </xdr:nvCxnSpPr>
      <xdr:spPr>
        <a:xfrm>
          <a:off x="13703300" y="6738257"/>
          <a:ext cx="88900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41728</xdr:rowOff>
    </xdr:from>
    <xdr:to>
      <xdr:col>67</xdr:col>
      <xdr:colOff>101600</xdr:colOff>
      <xdr:row>39</xdr:row>
      <xdr:rowOff>143328</xdr:rowOff>
    </xdr:to>
    <xdr:sp macro="" textlink="">
      <xdr:nvSpPr>
        <xdr:cNvPr id="446" name="楕円 445">
          <a:extLst>
            <a:ext uri="{FF2B5EF4-FFF2-40B4-BE49-F238E27FC236}">
              <a16:creationId xmlns:a16="http://schemas.microsoft.com/office/drawing/2014/main" id="{70D7C741-1EB4-470D-8593-29328089E015}"/>
            </a:ext>
          </a:extLst>
        </xdr:cNvPr>
        <xdr:cNvSpPr/>
      </xdr:nvSpPr>
      <xdr:spPr>
        <a:xfrm>
          <a:off x="12763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51707</xdr:rowOff>
    </xdr:from>
    <xdr:to>
      <xdr:col>71</xdr:col>
      <xdr:colOff>177800</xdr:colOff>
      <xdr:row>39</xdr:row>
      <xdr:rowOff>92528</xdr:rowOff>
    </xdr:to>
    <xdr:cxnSp macro="">
      <xdr:nvCxnSpPr>
        <xdr:cNvPr id="447" name="直線コネクタ 446">
          <a:extLst>
            <a:ext uri="{FF2B5EF4-FFF2-40B4-BE49-F238E27FC236}">
              <a16:creationId xmlns:a16="http://schemas.microsoft.com/office/drawing/2014/main" id="{51E05961-7E22-45B3-A9BA-8974361311F2}"/>
            </a:ext>
          </a:extLst>
        </xdr:cNvPr>
        <xdr:cNvCxnSpPr/>
      </xdr:nvCxnSpPr>
      <xdr:spPr>
        <a:xfrm flipV="1">
          <a:off x="12814300" y="673825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25B225FA-824E-4FA1-8904-A242533C4D28}"/>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70049</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4DA6EA2E-76CB-44D2-B84D-57B55781A3CF}"/>
            </a:ext>
          </a:extLst>
        </xdr:cNvPr>
        <xdr:cNvSpPr txBox="1"/>
      </xdr:nvSpPr>
      <xdr:spPr>
        <a:xfrm>
          <a:off x="14389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47188</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1ADD783-6C2B-4625-B5C4-755AF4D9FABA}"/>
            </a:ext>
          </a:extLst>
        </xdr:cNvPr>
        <xdr:cNvSpPr txBox="1"/>
      </xdr:nvSpPr>
      <xdr:spPr>
        <a:xfrm>
          <a:off x="13500744" y="62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88010</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B481D6A2-389F-41D6-BB74-6F6DF50D4496}"/>
            </a:ext>
          </a:extLst>
        </xdr:cNvPr>
        <xdr:cNvSpPr txBox="1"/>
      </xdr:nvSpPr>
      <xdr:spPr>
        <a:xfrm>
          <a:off x="12611744" y="626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70774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317F0900-8565-497C-A84F-21A47216B54E}"/>
            </a:ext>
          </a:extLst>
        </xdr:cNvPr>
        <xdr:cNvSpPr txBox="1"/>
      </xdr:nvSpPr>
      <xdr:spPr>
        <a:xfrm>
          <a:off x="15266044" y="692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38117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F62FE692-9596-4FD7-8E99-6B3A7206957D}"/>
            </a:ext>
          </a:extLst>
        </xdr:cNvPr>
        <xdr:cNvSpPr txBox="1"/>
      </xdr:nvSpPr>
      <xdr:spPr>
        <a:xfrm>
          <a:off x="14389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93634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B391ED8F-A4CE-4D6E-BB2A-FB7B522E9D38}"/>
            </a:ext>
          </a:extLst>
        </xdr:cNvPr>
        <xdr:cNvSpPr txBox="1"/>
      </xdr:nvSpPr>
      <xdr:spPr>
        <a:xfrm>
          <a:off x="13500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134455</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64B8957-A973-4378-950F-B63694F555E8}"/>
            </a:ext>
          </a:extLst>
        </xdr:cNvPr>
        <xdr:cNvSpPr txBox="1"/>
      </xdr:nvSpPr>
      <xdr:spPr>
        <a:xfrm>
          <a:off x="12611744"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1BA94E30-4DB4-4543-9370-4931FFDA09C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55A2BAEE-676B-4E01-B291-4392617D26E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E7265260-D719-440A-955A-70AA19F5BB6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E06DFDF0-6BB1-4359-8156-899647392A1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A271201F-6690-4C5F-80B6-FA74A44EA1D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9331070F-5283-447F-80C7-FA2A9A8F811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862DC752-C392-4F97-895D-01169C26D32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FC2AF614-25A0-4C9C-B56E-03F45563F2D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850CB2AA-746B-4B67-9DC6-53EFD9BCB8D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6FB786D5-71AD-4017-ABD3-6F156E156F9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FD522D04-8981-4580-86DE-21574ECBBBA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7" name="テキスト ボックス 466">
          <a:extLst>
            <a:ext uri="{FF2B5EF4-FFF2-40B4-BE49-F238E27FC236}">
              <a16:creationId xmlns:a16="http://schemas.microsoft.com/office/drawing/2014/main" id="{1B9BF131-3BD7-45B2-BBF2-EE7764CA92A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D1F2FF2B-66B5-4F2F-B86B-2B69BF98370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9" name="テキスト ボックス 468">
          <a:extLst>
            <a:ext uri="{FF2B5EF4-FFF2-40B4-BE49-F238E27FC236}">
              <a16:creationId xmlns:a16="http://schemas.microsoft.com/office/drawing/2014/main" id="{4A428299-CD78-4B61-AB42-FD30E12590C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1FE95388-666C-4057-ACD8-FB7051C7291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1" name="テキスト ボックス 470">
          <a:extLst>
            <a:ext uri="{FF2B5EF4-FFF2-40B4-BE49-F238E27FC236}">
              <a16:creationId xmlns:a16="http://schemas.microsoft.com/office/drawing/2014/main" id="{1C5F5ECB-140C-4FD8-8051-A479601291E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8F7E01A1-C5C7-4D45-9662-E707B448C1A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3" name="テキスト ボックス 472">
          <a:extLst>
            <a:ext uri="{FF2B5EF4-FFF2-40B4-BE49-F238E27FC236}">
              <a16:creationId xmlns:a16="http://schemas.microsoft.com/office/drawing/2014/main" id="{DD4BAC29-E083-44D6-B074-D36537FE2D5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BFE1113C-2FD6-445B-A5F6-223C9698DC6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0AC3DBDD-3027-4EED-A41F-CF2260D9E39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818D1D3C-A0C9-4A74-BC4D-620452BD16D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18136</xdr:rowOff>
    </xdr:from>
    <xdr:to>
      <xdr:col>116</xdr:col>
      <xdr:colOff>62864</xdr:colOff>
      <xdr:row>41</xdr:row>
      <xdr:rowOff>88544</xdr:rowOff>
    </xdr:to>
    <xdr:cxnSp macro="">
      <xdr:nvCxnSpPr>
        <xdr:cNvPr id="477" name="直線コネクタ 476">
          <a:extLst>
            <a:ext uri="{FF2B5EF4-FFF2-40B4-BE49-F238E27FC236}">
              <a16:creationId xmlns:a16="http://schemas.microsoft.com/office/drawing/2014/main" id="{3B2EA5EB-0270-4EBE-BB66-9150801009C4}"/>
            </a:ext>
          </a:extLst>
        </xdr:cNvPr>
        <xdr:cNvCxnSpPr/>
      </xdr:nvCxnSpPr>
      <xdr:spPr>
        <a:xfrm flipV="1">
          <a:off x="22160864" y="5675986"/>
          <a:ext cx="0" cy="144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92371</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D7120FDB-A6B2-4776-AEB1-9C800D3DDAF1}"/>
            </a:ext>
          </a:extLst>
        </xdr:cNvPr>
        <xdr:cNvSpPr txBox="1"/>
      </xdr:nvSpPr>
      <xdr:spPr>
        <a:xfrm>
          <a:off x="22199600" y="712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88544</xdr:rowOff>
    </xdr:from>
    <xdr:to>
      <xdr:col>116</xdr:col>
      <xdr:colOff>152400</xdr:colOff>
      <xdr:row>41</xdr:row>
      <xdr:rowOff>88544</xdr:rowOff>
    </xdr:to>
    <xdr:cxnSp macro="">
      <xdr:nvCxnSpPr>
        <xdr:cNvPr id="479" name="直線コネクタ 478">
          <a:extLst>
            <a:ext uri="{FF2B5EF4-FFF2-40B4-BE49-F238E27FC236}">
              <a16:creationId xmlns:a16="http://schemas.microsoft.com/office/drawing/2014/main" id="{24AFE9CF-9964-4DD7-B816-179AB80E6E53}"/>
            </a:ext>
          </a:extLst>
        </xdr:cNvPr>
        <xdr:cNvCxnSpPr/>
      </xdr:nvCxnSpPr>
      <xdr:spPr>
        <a:xfrm>
          <a:off x="22072600" y="711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136263</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D5F0E269-045D-4422-A8B0-D189C7BC2AE6}"/>
            </a:ext>
          </a:extLst>
        </xdr:cNvPr>
        <xdr:cNvSpPr txBox="1"/>
      </xdr:nvSpPr>
      <xdr:spPr>
        <a:xfrm>
          <a:off x="22199600" y="545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18136</xdr:rowOff>
    </xdr:from>
    <xdr:to>
      <xdr:col>116</xdr:col>
      <xdr:colOff>152400</xdr:colOff>
      <xdr:row>33</xdr:row>
      <xdr:rowOff>18136</xdr:rowOff>
    </xdr:to>
    <xdr:cxnSp macro="">
      <xdr:nvCxnSpPr>
        <xdr:cNvPr id="481" name="直線コネクタ 480">
          <a:extLst>
            <a:ext uri="{FF2B5EF4-FFF2-40B4-BE49-F238E27FC236}">
              <a16:creationId xmlns:a16="http://schemas.microsoft.com/office/drawing/2014/main" id="{972EB61A-23F8-4928-8E55-0959CDE301F2}"/>
            </a:ext>
          </a:extLst>
        </xdr:cNvPr>
        <xdr:cNvCxnSpPr/>
      </xdr:nvCxnSpPr>
      <xdr:spPr>
        <a:xfrm>
          <a:off x="22072600" y="567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146473</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6983D381-9234-4A4B-908E-9FC86F874A29}"/>
            </a:ext>
          </a:extLst>
        </xdr:cNvPr>
        <xdr:cNvSpPr txBox="1"/>
      </xdr:nvSpPr>
      <xdr:spPr>
        <a:xfrm>
          <a:off x="22199600" y="6661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168046</xdr:rowOff>
    </xdr:from>
    <xdr:to>
      <xdr:col>116</xdr:col>
      <xdr:colOff>114300</xdr:colOff>
      <xdr:row>39</xdr:row>
      <xdr:rowOff>98196</xdr:rowOff>
    </xdr:to>
    <xdr:sp macro="" textlink="">
      <xdr:nvSpPr>
        <xdr:cNvPr id="483" name="フローチャート: 判断 482">
          <a:extLst>
            <a:ext uri="{FF2B5EF4-FFF2-40B4-BE49-F238E27FC236}">
              <a16:creationId xmlns:a16="http://schemas.microsoft.com/office/drawing/2014/main" id="{5BBAC954-2643-46DD-A73E-05681E3495A9}"/>
            </a:ext>
          </a:extLst>
        </xdr:cNvPr>
        <xdr:cNvSpPr/>
      </xdr:nvSpPr>
      <xdr:spPr>
        <a:xfrm>
          <a:off x="22110700" y="668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17628</xdr:rowOff>
    </xdr:from>
    <xdr:to>
      <xdr:col>112</xdr:col>
      <xdr:colOff>38100</xdr:colOff>
      <xdr:row>39</xdr:row>
      <xdr:rowOff>119228</xdr:rowOff>
    </xdr:to>
    <xdr:sp macro="" textlink="">
      <xdr:nvSpPr>
        <xdr:cNvPr id="484" name="フローチャート: 判断 483">
          <a:extLst>
            <a:ext uri="{FF2B5EF4-FFF2-40B4-BE49-F238E27FC236}">
              <a16:creationId xmlns:a16="http://schemas.microsoft.com/office/drawing/2014/main" id="{592AA2D9-A069-4F15-A62E-49EF0834EE27}"/>
            </a:ext>
          </a:extLst>
        </xdr:cNvPr>
        <xdr:cNvSpPr/>
      </xdr:nvSpPr>
      <xdr:spPr>
        <a:xfrm>
          <a:off x="21272500" y="6704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30429</xdr:rowOff>
    </xdr:from>
    <xdr:to>
      <xdr:col>107</xdr:col>
      <xdr:colOff>101600</xdr:colOff>
      <xdr:row>39</xdr:row>
      <xdr:rowOff>132029</xdr:rowOff>
    </xdr:to>
    <xdr:sp macro="" textlink="">
      <xdr:nvSpPr>
        <xdr:cNvPr id="485" name="フローチャート: 判断 484">
          <a:extLst>
            <a:ext uri="{FF2B5EF4-FFF2-40B4-BE49-F238E27FC236}">
              <a16:creationId xmlns:a16="http://schemas.microsoft.com/office/drawing/2014/main" id="{B8C7ED7E-8B85-473E-93AC-48893A207FB9}"/>
            </a:ext>
          </a:extLst>
        </xdr:cNvPr>
        <xdr:cNvSpPr/>
      </xdr:nvSpPr>
      <xdr:spPr>
        <a:xfrm>
          <a:off x="20383500" y="671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41402</xdr:rowOff>
    </xdr:from>
    <xdr:to>
      <xdr:col>102</xdr:col>
      <xdr:colOff>165100</xdr:colOff>
      <xdr:row>39</xdr:row>
      <xdr:rowOff>143002</xdr:rowOff>
    </xdr:to>
    <xdr:sp macro="" textlink="">
      <xdr:nvSpPr>
        <xdr:cNvPr id="486" name="フローチャート: 判断 485">
          <a:extLst>
            <a:ext uri="{FF2B5EF4-FFF2-40B4-BE49-F238E27FC236}">
              <a16:creationId xmlns:a16="http://schemas.microsoft.com/office/drawing/2014/main" id="{276B635B-F327-44D2-91BE-27407EE5A6B4}"/>
            </a:ext>
          </a:extLst>
        </xdr:cNvPr>
        <xdr:cNvSpPr/>
      </xdr:nvSpPr>
      <xdr:spPr>
        <a:xfrm>
          <a:off x="194945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47803</xdr:rowOff>
    </xdr:from>
    <xdr:to>
      <xdr:col>98</xdr:col>
      <xdr:colOff>38100</xdr:colOff>
      <xdr:row>39</xdr:row>
      <xdr:rowOff>149403</xdr:rowOff>
    </xdr:to>
    <xdr:sp macro="" textlink="">
      <xdr:nvSpPr>
        <xdr:cNvPr id="487" name="フローチャート: 判断 486">
          <a:extLst>
            <a:ext uri="{FF2B5EF4-FFF2-40B4-BE49-F238E27FC236}">
              <a16:creationId xmlns:a16="http://schemas.microsoft.com/office/drawing/2014/main" id="{0EEEE422-C1F5-4213-A430-A3F45910F4F2}"/>
            </a:ext>
          </a:extLst>
        </xdr:cNvPr>
        <xdr:cNvSpPr/>
      </xdr:nvSpPr>
      <xdr:spPr>
        <a:xfrm>
          <a:off x="18605500" y="673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39B3A56-89E7-4A38-8486-692663A8221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5DE5CD28-9319-485D-B5EC-8AFF170C72F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9488615-5903-40BC-9749-E72A30E9CBF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963C8264-C079-41FB-8B7D-85C0AABF9EF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98C51BF-5254-42C1-8A02-6A9ACB3EF2D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108610</xdr:rowOff>
    </xdr:from>
    <xdr:to>
      <xdr:col>116</xdr:col>
      <xdr:colOff>114300</xdr:colOff>
      <xdr:row>39</xdr:row>
      <xdr:rowOff>38760</xdr:rowOff>
    </xdr:to>
    <xdr:sp macro="" textlink="">
      <xdr:nvSpPr>
        <xdr:cNvPr id="493" name="楕円 492">
          <a:extLst>
            <a:ext uri="{FF2B5EF4-FFF2-40B4-BE49-F238E27FC236}">
              <a16:creationId xmlns:a16="http://schemas.microsoft.com/office/drawing/2014/main" id="{52CFB597-1575-4494-A2CC-E48A6965D471}"/>
            </a:ext>
          </a:extLst>
        </xdr:cNvPr>
        <xdr:cNvSpPr/>
      </xdr:nvSpPr>
      <xdr:spPr>
        <a:xfrm>
          <a:off x="22110700" y="662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131487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7AF3F5A0-28F9-4123-BCA8-B519D34BDC20}"/>
            </a:ext>
          </a:extLst>
        </xdr:cNvPr>
        <xdr:cNvSpPr txBox="1"/>
      </xdr:nvSpPr>
      <xdr:spPr>
        <a:xfrm>
          <a:off x="22199600" y="64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126898</xdr:rowOff>
    </xdr:from>
    <xdr:to>
      <xdr:col>112</xdr:col>
      <xdr:colOff>38100</xdr:colOff>
      <xdr:row>39</xdr:row>
      <xdr:rowOff>57048</xdr:rowOff>
    </xdr:to>
    <xdr:sp macro="" textlink="">
      <xdr:nvSpPr>
        <xdr:cNvPr id="495" name="楕円 494">
          <a:extLst>
            <a:ext uri="{FF2B5EF4-FFF2-40B4-BE49-F238E27FC236}">
              <a16:creationId xmlns:a16="http://schemas.microsoft.com/office/drawing/2014/main" id="{B51C6536-22AC-4AB5-A45C-70C5BFFC822F}"/>
            </a:ext>
          </a:extLst>
        </xdr:cNvPr>
        <xdr:cNvSpPr/>
      </xdr:nvSpPr>
      <xdr:spPr>
        <a:xfrm>
          <a:off x="21272500" y="664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159410</xdr:rowOff>
    </xdr:from>
    <xdr:to>
      <xdr:col>116</xdr:col>
      <xdr:colOff>63500</xdr:colOff>
      <xdr:row>39</xdr:row>
      <xdr:rowOff>6248</xdr:rowOff>
    </xdr:to>
    <xdr:cxnSp macro="">
      <xdr:nvCxnSpPr>
        <xdr:cNvPr id="496" name="直線コネクタ 495">
          <a:extLst>
            <a:ext uri="{FF2B5EF4-FFF2-40B4-BE49-F238E27FC236}">
              <a16:creationId xmlns:a16="http://schemas.microsoft.com/office/drawing/2014/main" id="{0255A6A5-32D1-4724-8557-BBEF47C4FF39}"/>
            </a:ext>
          </a:extLst>
        </xdr:cNvPr>
        <xdr:cNvCxnSpPr/>
      </xdr:nvCxnSpPr>
      <xdr:spPr>
        <a:xfrm flipV="1">
          <a:off x="21323300" y="667451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140615</xdr:rowOff>
    </xdr:from>
    <xdr:to>
      <xdr:col>107</xdr:col>
      <xdr:colOff>101600</xdr:colOff>
      <xdr:row>39</xdr:row>
      <xdr:rowOff>70765</xdr:rowOff>
    </xdr:to>
    <xdr:sp macro="" textlink="">
      <xdr:nvSpPr>
        <xdr:cNvPr id="497" name="楕円 496">
          <a:extLst>
            <a:ext uri="{FF2B5EF4-FFF2-40B4-BE49-F238E27FC236}">
              <a16:creationId xmlns:a16="http://schemas.microsoft.com/office/drawing/2014/main" id="{67F59DA9-1BFE-4939-9A3B-EB2B58C4CECA}"/>
            </a:ext>
          </a:extLst>
        </xdr:cNvPr>
        <xdr:cNvSpPr/>
      </xdr:nvSpPr>
      <xdr:spPr>
        <a:xfrm>
          <a:off x="20383500" y="66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6248</xdr:rowOff>
    </xdr:from>
    <xdr:to>
      <xdr:col>111</xdr:col>
      <xdr:colOff>177800</xdr:colOff>
      <xdr:row>39</xdr:row>
      <xdr:rowOff>19965</xdr:rowOff>
    </xdr:to>
    <xdr:cxnSp macro="">
      <xdr:nvCxnSpPr>
        <xdr:cNvPr id="498" name="直線コネクタ 497">
          <a:extLst>
            <a:ext uri="{FF2B5EF4-FFF2-40B4-BE49-F238E27FC236}">
              <a16:creationId xmlns:a16="http://schemas.microsoft.com/office/drawing/2014/main" id="{EF50064C-0826-4143-8E2B-49C5094AD2B7}"/>
            </a:ext>
          </a:extLst>
        </xdr:cNvPr>
        <xdr:cNvCxnSpPr/>
      </xdr:nvCxnSpPr>
      <xdr:spPr>
        <a:xfrm flipV="1">
          <a:off x="20434300" y="6692798"/>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151587</xdr:rowOff>
    </xdr:from>
    <xdr:to>
      <xdr:col>102</xdr:col>
      <xdr:colOff>165100</xdr:colOff>
      <xdr:row>39</xdr:row>
      <xdr:rowOff>81737</xdr:rowOff>
    </xdr:to>
    <xdr:sp macro="" textlink="">
      <xdr:nvSpPr>
        <xdr:cNvPr id="499" name="楕円 498">
          <a:extLst>
            <a:ext uri="{FF2B5EF4-FFF2-40B4-BE49-F238E27FC236}">
              <a16:creationId xmlns:a16="http://schemas.microsoft.com/office/drawing/2014/main" id="{DED24D95-87B7-4751-B2E3-2C89C1BBDD44}"/>
            </a:ext>
          </a:extLst>
        </xdr:cNvPr>
        <xdr:cNvSpPr/>
      </xdr:nvSpPr>
      <xdr:spPr>
        <a:xfrm>
          <a:off x="19494500" y="666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19965</xdr:rowOff>
    </xdr:from>
    <xdr:to>
      <xdr:col>107</xdr:col>
      <xdr:colOff>50800</xdr:colOff>
      <xdr:row>39</xdr:row>
      <xdr:rowOff>30937</xdr:rowOff>
    </xdr:to>
    <xdr:cxnSp macro="">
      <xdr:nvCxnSpPr>
        <xdr:cNvPr id="500" name="直線コネクタ 499">
          <a:extLst>
            <a:ext uri="{FF2B5EF4-FFF2-40B4-BE49-F238E27FC236}">
              <a16:creationId xmlns:a16="http://schemas.microsoft.com/office/drawing/2014/main" id="{A8D1E1E4-E26E-460E-A490-6DB022BB7BE0}"/>
            </a:ext>
          </a:extLst>
        </xdr:cNvPr>
        <xdr:cNvCxnSpPr/>
      </xdr:nvCxnSpPr>
      <xdr:spPr>
        <a:xfrm flipV="1">
          <a:off x="19545300" y="6706515"/>
          <a:ext cx="8890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160731</xdr:rowOff>
    </xdr:from>
    <xdr:to>
      <xdr:col>98</xdr:col>
      <xdr:colOff>38100</xdr:colOff>
      <xdr:row>39</xdr:row>
      <xdr:rowOff>90881</xdr:rowOff>
    </xdr:to>
    <xdr:sp macro="" textlink="">
      <xdr:nvSpPr>
        <xdr:cNvPr id="501" name="楕円 500">
          <a:extLst>
            <a:ext uri="{FF2B5EF4-FFF2-40B4-BE49-F238E27FC236}">
              <a16:creationId xmlns:a16="http://schemas.microsoft.com/office/drawing/2014/main" id="{6468BFBA-5E92-49BE-857A-CA15CB73D569}"/>
            </a:ext>
          </a:extLst>
        </xdr:cNvPr>
        <xdr:cNvSpPr/>
      </xdr:nvSpPr>
      <xdr:spPr>
        <a:xfrm>
          <a:off x="18605500" y="6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30937</xdr:rowOff>
    </xdr:from>
    <xdr:to>
      <xdr:col>102</xdr:col>
      <xdr:colOff>114300</xdr:colOff>
      <xdr:row>39</xdr:row>
      <xdr:rowOff>40081</xdr:rowOff>
    </xdr:to>
    <xdr:cxnSp macro="">
      <xdr:nvCxnSpPr>
        <xdr:cNvPr id="502" name="直線コネクタ 501">
          <a:extLst>
            <a:ext uri="{FF2B5EF4-FFF2-40B4-BE49-F238E27FC236}">
              <a16:creationId xmlns:a16="http://schemas.microsoft.com/office/drawing/2014/main" id="{A91100B1-F211-458C-8C7F-E7E549CF5F92}"/>
            </a:ext>
          </a:extLst>
        </xdr:cNvPr>
        <xdr:cNvCxnSpPr/>
      </xdr:nvCxnSpPr>
      <xdr:spPr>
        <a:xfrm flipV="1">
          <a:off x="18656300" y="671748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110355</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60235684-24B9-4DA5-B63B-44146ADFCAE5}"/>
            </a:ext>
          </a:extLst>
        </xdr:cNvPr>
        <xdr:cNvSpPr txBox="1"/>
      </xdr:nvSpPr>
      <xdr:spPr>
        <a:xfrm>
          <a:off x="21075727" y="67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123156</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E29B222F-661D-40A7-A3A7-E9F65C68236C}"/>
            </a:ext>
          </a:extLst>
        </xdr:cNvPr>
        <xdr:cNvSpPr txBox="1"/>
      </xdr:nvSpPr>
      <xdr:spPr>
        <a:xfrm>
          <a:off x="20199427" y="680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134129</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1C94B63A-EBF4-4FCD-BDB2-A50EBB189BF5}"/>
            </a:ext>
          </a:extLst>
        </xdr:cNvPr>
        <xdr:cNvSpPr txBox="1"/>
      </xdr:nvSpPr>
      <xdr:spPr>
        <a:xfrm>
          <a:off x="19310427" y="682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140530</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7ADF99DB-6C3F-4123-9E0E-80877AE3B077}"/>
            </a:ext>
          </a:extLst>
        </xdr:cNvPr>
        <xdr:cNvSpPr txBox="1"/>
      </xdr:nvSpPr>
      <xdr:spPr>
        <a:xfrm>
          <a:off x="18421427" y="682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73575</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6428C7D1-1386-4F67-BE42-8F6D2CA40428}"/>
            </a:ext>
          </a:extLst>
        </xdr:cNvPr>
        <xdr:cNvSpPr txBox="1"/>
      </xdr:nvSpPr>
      <xdr:spPr>
        <a:xfrm>
          <a:off x="21075727" y="641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87291</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6C54F283-7A58-4445-9C6F-B378414B2781}"/>
            </a:ext>
          </a:extLst>
        </xdr:cNvPr>
        <xdr:cNvSpPr txBox="1"/>
      </xdr:nvSpPr>
      <xdr:spPr>
        <a:xfrm>
          <a:off x="20199427" y="643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98264</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9462210B-EC6B-4381-85BB-394621BDF62F}"/>
            </a:ext>
          </a:extLst>
        </xdr:cNvPr>
        <xdr:cNvSpPr txBox="1"/>
      </xdr:nvSpPr>
      <xdr:spPr>
        <a:xfrm>
          <a:off x="19310427" y="644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107408</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EA028816-D62B-4B9B-B537-3558C1EE28F2}"/>
            </a:ext>
          </a:extLst>
        </xdr:cNvPr>
        <xdr:cNvSpPr txBox="1"/>
      </xdr:nvSpPr>
      <xdr:spPr>
        <a:xfrm>
          <a:off x="18421427" y="645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8773AEF5-2545-4B40-9649-CFF9FD5B076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DC8DD42E-BD88-4A99-8FA8-80E1E22B31C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234EB57D-ECA6-448C-9B6C-F69E0290C6F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B79D9C4B-49B0-4B32-836A-C3B92274DAB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617110B8-436B-484A-8B9D-A33198F3534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F150579D-6FEF-4FF3-80AB-F7C5C262056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96587A0A-0364-4320-9A2A-A757F59DA30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75EE59A5-67BE-41A8-A7BB-B4DF657351D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F9B1A31A-EDCB-4F59-89C2-9B81D192C33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245AE8D6-BEF9-458C-9A8F-CE52791F7BD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C03670CD-850F-48DE-B399-49880B44880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8FF5AFAE-FC62-4F52-977B-220C11FEB0C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54847FFA-7A2E-4D2C-A0FC-BC501E287CC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C2716CDE-B194-4A7D-8909-82021683A59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CB9931FC-0DE5-4E74-B087-97A67D28C16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4DE1DD01-6A8F-43CF-8C45-8FAC77FBE35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A9E69812-D137-4B34-8184-DD3D3B0C361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5F4EC040-F394-48EF-9526-EF99EA6A8D1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36EEBDA8-1FE1-476D-A266-96E499421CE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D90D301A-6A48-47DD-990D-A286198233B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86FA29A2-F69E-4F68-B866-EB17D783BA2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E5926705-141B-4888-BEBA-072401703E1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A9BE64C3-AD3D-41F6-B604-99B29BA3CAF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AC123E1B-DADA-4CF1-8299-739D2957E46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a:extLst>
            <a:ext uri="{FF2B5EF4-FFF2-40B4-BE49-F238E27FC236}">
              <a16:creationId xmlns:a16="http://schemas.microsoft.com/office/drawing/2014/main" id="{E73EBD15-6052-4756-8D86-A2371F007CD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68580</xdr:rowOff>
    </xdr:from>
    <xdr:to>
      <xdr:col>85</xdr:col>
      <xdr:colOff>126364</xdr:colOff>
      <xdr:row>64</xdr:row>
      <xdr:rowOff>65315</xdr:rowOff>
    </xdr:to>
    <xdr:cxnSp macro="">
      <xdr:nvCxnSpPr>
        <xdr:cNvPr id="536" name="直線コネクタ 535">
          <a:extLst>
            <a:ext uri="{FF2B5EF4-FFF2-40B4-BE49-F238E27FC236}">
              <a16:creationId xmlns:a16="http://schemas.microsoft.com/office/drawing/2014/main" id="{91B58D69-AD09-4EA1-93C9-B5091AC4607C}"/>
            </a:ext>
          </a:extLst>
        </xdr:cNvPr>
        <xdr:cNvCxnSpPr/>
      </xdr:nvCxnSpPr>
      <xdr:spPr>
        <a:xfrm flipV="1">
          <a:off x="16318864" y="9669780"/>
          <a:ext cx="0" cy="1368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69142</xdr:rowOff>
    </xdr:from>
    <xdr:ext cx="405111" cy="259045"/>
    <xdr:sp macro="" textlink="">
      <xdr:nvSpPr>
        <xdr:cNvPr id="537" name="【学校施設】&#10;有形固定資産減価償却率最小値テキスト">
          <a:extLst>
            <a:ext uri="{FF2B5EF4-FFF2-40B4-BE49-F238E27FC236}">
              <a16:creationId xmlns:a16="http://schemas.microsoft.com/office/drawing/2014/main" id="{18D49829-C3B2-4064-A93F-27B48FC89192}"/>
            </a:ext>
          </a:extLst>
        </xdr:cNvPr>
        <xdr:cNvSpPr txBox="1"/>
      </xdr:nvSpPr>
      <xdr:spPr>
        <a:xfrm>
          <a:off x="16357600" y="1104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65315</xdr:rowOff>
    </xdr:from>
    <xdr:to>
      <xdr:col>86</xdr:col>
      <xdr:colOff>25400</xdr:colOff>
      <xdr:row>64</xdr:row>
      <xdr:rowOff>65315</xdr:rowOff>
    </xdr:to>
    <xdr:cxnSp macro="">
      <xdr:nvCxnSpPr>
        <xdr:cNvPr id="538" name="直線コネクタ 537">
          <a:extLst>
            <a:ext uri="{FF2B5EF4-FFF2-40B4-BE49-F238E27FC236}">
              <a16:creationId xmlns:a16="http://schemas.microsoft.com/office/drawing/2014/main" id="{F665DAE2-B211-4A8B-B2EF-87AB9F199566}"/>
            </a:ext>
          </a:extLst>
        </xdr:cNvPr>
        <xdr:cNvCxnSpPr/>
      </xdr:nvCxnSpPr>
      <xdr:spPr>
        <a:xfrm>
          <a:off x="16230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15257</xdr:rowOff>
    </xdr:from>
    <xdr:ext cx="405111" cy="259045"/>
    <xdr:sp macro="" textlink="">
      <xdr:nvSpPr>
        <xdr:cNvPr id="539" name="【学校施設】&#10;有形固定資産減価償却率最大値テキスト">
          <a:extLst>
            <a:ext uri="{FF2B5EF4-FFF2-40B4-BE49-F238E27FC236}">
              <a16:creationId xmlns:a16="http://schemas.microsoft.com/office/drawing/2014/main" id="{FF538CA4-EF24-4F5C-BAD9-C1DB512D6309}"/>
            </a:ext>
          </a:extLst>
        </xdr:cNvPr>
        <xdr:cNvSpPr txBox="1"/>
      </xdr:nvSpPr>
      <xdr:spPr>
        <a:xfrm>
          <a:off x="16357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68580</xdr:rowOff>
    </xdr:from>
    <xdr:to>
      <xdr:col>86</xdr:col>
      <xdr:colOff>25400</xdr:colOff>
      <xdr:row>56</xdr:row>
      <xdr:rowOff>68580</xdr:rowOff>
    </xdr:to>
    <xdr:cxnSp macro="">
      <xdr:nvCxnSpPr>
        <xdr:cNvPr id="540" name="直線コネクタ 539">
          <a:extLst>
            <a:ext uri="{FF2B5EF4-FFF2-40B4-BE49-F238E27FC236}">
              <a16:creationId xmlns:a16="http://schemas.microsoft.com/office/drawing/2014/main" id="{5C46FBEA-BFB8-47CE-8E14-16C6F1142AD8}"/>
            </a:ext>
          </a:extLst>
        </xdr:cNvPr>
        <xdr:cNvCxnSpPr/>
      </xdr:nvCxnSpPr>
      <xdr:spPr>
        <a:xfrm>
          <a:off x="16230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29227</xdr:rowOff>
    </xdr:from>
    <xdr:ext cx="405111" cy="259045"/>
    <xdr:sp macro="" textlink="">
      <xdr:nvSpPr>
        <xdr:cNvPr id="541" name="【学校施設】&#10;有形固定資産減価償却率平均値テキスト">
          <a:extLst>
            <a:ext uri="{FF2B5EF4-FFF2-40B4-BE49-F238E27FC236}">
              <a16:creationId xmlns:a16="http://schemas.microsoft.com/office/drawing/2014/main" id="{65557F25-B890-4B99-A17B-3A30FDE5C4E9}"/>
            </a:ext>
          </a:extLst>
        </xdr:cNvPr>
        <xdr:cNvSpPr txBox="1"/>
      </xdr:nvSpPr>
      <xdr:spPr>
        <a:xfrm>
          <a:off x="16357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542" name="フローチャート: 判断 541">
          <a:extLst>
            <a:ext uri="{FF2B5EF4-FFF2-40B4-BE49-F238E27FC236}">
              <a16:creationId xmlns:a16="http://schemas.microsoft.com/office/drawing/2014/main" id="{E8521EF0-3446-4A0D-9C0F-C43924611C34}"/>
            </a:ext>
          </a:extLst>
        </xdr:cNvPr>
        <xdr:cNvSpPr/>
      </xdr:nvSpPr>
      <xdr:spPr>
        <a:xfrm>
          <a:off x="16268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1451</xdr:rowOff>
    </xdr:from>
    <xdr:to>
      <xdr:col>81</xdr:col>
      <xdr:colOff>101600</xdr:colOff>
      <xdr:row>61</xdr:row>
      <xdr:rowOff>103051</xdr:rowOff>
    </xdr:to>
    <xdr:sp macro="" textlink="">
      <xdr:nvSpPr>
        <xdr:cNvPr id="543" name="フローチャート: 判断 542">
          <a:extLst>
            <a:ext uri="{FF2B5EF4-FFF2-40B4-BE49-F238E27FC236}">
              <a16:creationId xmlns:a16="http://schemas.microsoft.com/office/drawing/2014/main" id="{66A846C1-36B3-4CE2-B4C4-2CF7404029E3}"/>
            </a:ext>
          </a:extLst>
        </xdr:cNvPr>
        <xdr:cNvSpPr/>
      </xdr:nvSpPr>
      <xdr:spPr>
        <a:xfrm>
          <a:off x="15430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164737</xdr:rowOff>
    </xdr:from>
    <xdr:to>
      <xdr:col>76</xdr:col>
      <xdr:colOff>165100</xdr:colOff>
      <xdr:row>61</xdr:row>
      <xdr:rowOff>94887</xdr:rowOff>
    </xdr:to>
    <xdr:sp macro="" textlink="">
      <xdr:nvSpPr>
        <xdr:cNvPr id="544" name="フローチャート: 判断 543">
          <a:extLst>
            <a:ext uri="{FF2B5EF4-FFF2-40B4-BE49-F238E27FC236}">
              <a16:creationId xmlns:a16="http://schemas.microsoft.com/office/drawing/2014/main" id="{816AA97D-9999-43BC-853B-A825C5A7E1BA}"/>
            </a:ext>
          </a:extLst>
        </xdr:cNvPr>
        <xdr:cNvSpPr/>
      </xdr:nvSpPr>
      <xdr:spPr>
        <a:xfrm>
          <a:off x="14541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141877</xdr:rowOff>
    </xdr:from>
    <xdr:to>
      <xdr:col>72</xdr:col>
      <xdr:colOff>38100</xdr:colOff>
      <xdr:row>61</xdr:row>
      <xdr:rowOff>72027</xdr:rowOff>
    </xdr:to>
    <xdr:sp macro="" textlink="">
      <xdr:nvSpPr>
        <xdr:cNvPr id="545" name="フローチャート: 判断 544">
          <a:extLst>
            <a:ext uri="{FF2B5EF4-FFF2-40B4-BE49-F238E27FC236}">
              <a16:creationId xmlns:a16="http://schemas.microsoft.com/office/drawing/2014/main" id="{DB45C05C-1A9F-4A53-84EA-BDDE5C7DA31D}"/>
            </a:ext>
          </a:extLst>
        </xdr:cNvPr>
        <xdr:cNvSpPr/>
      </xdr:nvSpPr>
      <xdr:spPr>
        <a:xfrm>
          <a:off x="13652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99423</xdr:rowOff>
    </xdr:from>
    <xdr:to>
      <xdr:col>67</xdr:col>
      <xdr:colOff>101600</xdr:colOff>
      <xdr:row>61</xdr:row>
      <xdr:rowOff>29573</xdr:rowOff>
    </xdr:to>
    <xdr:sp macro="" textlink="">
      <xdr:nvSpPr>
        <xdr:cNvPr id="546" name="フローチャート: 判断 545">
          <a:extLst>
            <a:ext uri="{FF2B5EF4-FFF2-40B4-BE49-F238E27FC236}">
              <a16:creationId xmlns:a16="http://schemas.microsoft.com/office/drawing/2014/main" id="{0CCE525F-73CC-4A38-AD73-56242F8B4D56}"/>
            </a:ext>
          </a:extLst>
        </xdr:cNvPr>
        <xdr:cNvSpPr/>
      </xdr:nvSpPr>
      <xdr:spPr>
        <a:xfrm>
          <a:off x="12763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DA18FBA-F0F1-4DDE-A7E3-6C532BC6CE3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61CAE24-10D9-49BE-BAF7-98BEE229372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D1AE0FE-82E0-4833-88B2-D6C15CCB8E8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C51CB6B8-BDBC-4531-98BC-14147FF4A1D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FA85FA88-21D1-4607-AA06-828A329A303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159838</xdr:rowOff>
    </xdr:from>
    <xdr:to>
      <xdr:col>85</xdr:col>
      <xdr:colOff>177800</xdr:colOff>
      <xdr:row>62</xdr:row>
      <xdr:rowOff>89988</xdr:rowOff>
    </xdr:to>
    <xdr:sp macro="" textlink="">
      <xdr:nvSpPr>
        <xdr:cNvPr id="552" name="楕円 551">
          <a:extLst>
            <a:ext uri="{FF2B5EF4-FFF2-40B4-BE49-F238E27FC236}">
              <a16:creationId xmlns:a16="http://schemas.microsoft.com/office/drawing/2014/main" id="{96FF3128-A808-4B02-BD73-8BAA3935413A}"/>
            </a:ext>
          </a:extLst>
        </xdr:cNvPr>
        <xdr:cNvSpPr/>
      </xdr:nvSpPr>
      <xdr:spPr>
        <a:xfrm>
          <a:off x="162687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138265</xdr:rowOff>
    </xdr:from>
    <xdr:ext cx="405111" cy="259045"/>
    <xdr:sp macro="" textlink="">
      <xdr:nvSpPr>
        <xdr:cNvPr id="553" name="【学校施設】&#10;有形固定資産減価償却率該当値テキスト">
          <a:extLst>
            <a:ext uri="{FF2B5EF4-FFF2-40B4-BE49-F238E27FC236}">
              <a16:creationId xmlns:a16="http://schemas.microsoft.com/office/drawing/2014/main" id="{09EC7C91-2ABB-4B6A-A715-0809AF581139}"/>
            </a:ext>
          </a:extLst>
        </xdr:cNvPr>
        <xdr:cNvSpPr txBox="1"/>
      </xdr:nvSpPr>
      <xdr:spPr>
        <a:xfrm>
          <a:off x="16357600"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151674</xdr:rowOff>
    </xdr:from>
    <xdr:to>
      <xdr:col>81</xdr:col>
      <xdr:colOff>101600</xdr:colOff>
      <xdr:row>62</xdr:row>
      <xdr:rowOff>81824</xdr:rowOff>
    </xdr:to>
    <xdr:sp macro="" textlink="">
      <xdr:nvSpPr>
        <xdr:cNvPr id="554" name="楕円 553">
          <a:extLst>
            <a:ext uri="{FF2B5EF4-FFF2-40B4-BE49-F238E27FC236}">
              <a16:creationId xmlns:a16="http://schemas.microsoft.com/office/drawing/2014/main" id="{274EF1E2-0AF8-41E6-BBED-535C96A881DC}"/>
            </a:ext>
          </a:extLst>
        </xdr:cNvPr>
        <xdr:cNvSpPr/>
      </xdr:nvSpPr>
      <xdr:spPr>
        <a:xfrm>
          <a:off x="15430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31024</xdr:rowOff>
    </xdr:from>
    <xdr:to>
      <xdr:col>85</xdr:col>
      <xdr:colOff>127000</xdr:colOff>
      <xdr:row>62</xdr:row>
      <xdr:rowOff>39188</xdr:rowOff>
    </xdr:to>
    <xdr:cxnSp macro="">
      <xdr:nvCxnSpPr>
        <xdr:cNvPr id="555" name="直線コネクタ 554">
          <a:extLst>
            <a:ext uri="{FF2B5EF4-FFF2-40B4-BE49-F238E27FC236}">
              <a16:creationId xmlns:a16="http://schemas.microsoft.com/office/drawing/2014/main" id="{12A2D5E2-D2B2-4A91-A92C-C007C9299769}"/>
            </a:ext>
          </a:extLst>
        </xdr:cNvPr>
        <xdr:cNvCxnSpPr/>
      </xdr:nvCxnSpPr>
      <xdr:spPr>
        <a:xfrm>
          <a:off x="15481300" y="10660924"/>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132080</xdr:rowOff>
    </xdr:from>
    <xdr:to>
      <xdr:col>76</xdr:col>
      <xdr:colOff>165100</xdr:colOff>
      <xdr:row>62</xdr:row>
      <xdr:rowOff>62230</xdr:rowOff>
    </xdr:to>
    <xdr:sp macro="" textlink="">
      <xdr:nvSpPr>
        <xdr:cNvPr id="556" name="楕円 555">
          <a:extLst>
            <a:ext uri="{FF2B5EF4-FFF2-40B4-BE49-F238E27FC236}">
              <a16:creationId xmlns:a16="http://schemas.microsoft.com/office/drawing/2014/main" id="{F5A23BE1-7BFD-458B-A6A8-68B0600F988F}"/>
            </a:ext>
          </a:extLst>
        </xdr:cNvPr>
        <xdr:cNvSpPr/>
      </xdr:nvSpPr>
      <xdr:spPr>
        <a:xfrm>
          <a:off x="14541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11430</xdr:rowOff>
    </xdr:from>
    <xdr:to>
      <xdr:col>81</xdr:col>
      <xdr:colOff>50800</xdr:colOff>
      <xdr:row>62</xdr:row>
      <xdr:rowOff>31024</xdr:rowOff>
    </xdr:to>
    <xdr:cxnSp macro="">
      <xdr:nvCxnSpPr>
        <xdr:cNvPr id="557" name="直線コネクタ 556">
          <a:extLst>
            <a:ext uri="{FF2B5EF4-FFF2-40B4-BE49-F238E27FC236}">
              <a16:creationId xmlns:a16="http://schemas.microsoft.com/office/drawing/2014/main" id="{4C4662EA-661C-4A5E-B68F-3911251DC9BD}"/>
            </a:ext>
          </a:extLst>
        </xdr:cNvPr>
        <xdr:cNvCxnSpPr/>
      </xdr:nvCxnSpPr>
      <xdr:spPr>
        <a:xfrm>
          <a:off x="14592300" y="1064133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47172</xdr:rowOff>
    </xdr:from>
    <xdr:to>
      <xdr:col>72</xdr:col>
      <xdr:colOff>38100</xdr:colOff>
      <xdr:row>62</xdr:row>
      <xdr:rowOff>148772</xdr:rowOff>
    </xdr:to>
    <xdr:sp macro="" textlink="">
      <xdr:nvSpPr>
        <xdr:cNvPr id="558" name="楕円 557">
          <a:extLst>
            <a:ext uri="{FF2B5EF4-FFF2-40B4-BE49-F238E27FC236}">
              <a16:creationId xmlns:a16="http://schemas.microsoft.com/office/drawing/2014/main" id="{5D9C26F5-EC75-48CC-AF81-228F37191DF1}"/>
            </a:ext>
          </a:extLst>
        </xdr:cNvPr>
        <xdr:cNvSpPr/>
      </xdr:nvSpPr>
      <xdr:spPr>
        <a:xfrm>
          <a:off x="13652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xdr:rowOff>
    </xdr:from>
    <xdr:to>
      <xdr:col>76</xdr:col>
      <xdr:colOff>114300</xdr:colOff>
      <xdr:row>62</xdr:row>
      <xdr:rowOff>97972</xdr:rowOff>
    </xdr:to>
    <xdr:cxnSp macro="">
      <xdr:nvCxnSpPr>
        <xdr:cNvPr id="559" name="直線コネクタ 558">
          <a:extLst>
            <a:ext uri="{FF2B5EF4-FFF2-40B4-BE49-F238E27FC236}">
              <a16:creationId xmlns:a16="http://schemas.microsoft.com/office/drawing/2014/main" id="{AF35A460-1254-40D8-B6C3-08CC5E1209F1}"/>
            </a:ext>
          </a:extLst>
        </xdr:cNvPr>
        <xdr:cNvCxnSpPr/>
      </xdr:nvCxnSpPr>
      <xdr:spPr>
        <a:xfrm flipV="1">
          <a:off x="13703300" y="10641330"/>
          <a:ext cx="8890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48804</xdr:rowOff>
    </xdr:from>
    <xdr:to>
      <xdr:col>67</xdr:col>
      <xdr:colOff>101600</xdr:colOff>
      <xdr:row>62</xdr:row>
      <xdr:rowOff>150404</xdr:rowOff>
    </xdr:to>
    <xdr:sp macro="" textlink="">
      <xdr:nvSpPr>
        <xdr:cNvPr id="560" name="楕円 559">
          <a:extLst>
            <a:ext uri="{FF2B5EF4-FFF2-40B4-BE49-F238E27FC236}">
              <a16:creationId xmlns:a16="http://schemas.microsoft.com/office/drawing/2014/main" id="{B915FB59-20C8-4875-8BF5-41F6D27BFA2E}"/>
            </a:ext>
          </a:extLst>
        </xdr:cNvPr>
        <xdr:cNvSpPr/>
      </xdr:nvSpPr>
      <xdr:spPr>
        <a:xfrm>
          <a:off x="12763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97972</xdr:rowOff>
    </xdr:from>
    <xdr:to>
      <xdr:col>71</xdr:col>
      <xdr:colOff>177800</xdr:colOff>
      <xdr:row>62</xdr:row>
      <xdr:rowOff>99604</xdr:rowOff>
    </xdr:to>
    <xdr:cxnSp macro="">
      <xdr:nvCxnSpPr>
        <xdr:cNvPr id="561" name="直線コネクタ 560">
          <a:extLst>
            <a:ext uri="{FF2B5EF4-FFF2-40B4-BE49-F238E27FC236}">
              <a16:creationId xmlns:a16="http://schemas.microsoft.com/office/drawing/2014/main" id="{1250871D-45F9-4F8E-B580-24DD685FC07D}"/>
            </a:ext>
          </a:extLst>
        </xdr:cNvPr>
        <xdr:cNvCxnSpPr/>
      </xdr:nvCxnSpPr>
      <xdr:spPr>
        <a:xfrm flipV="1">
          <a:off x="12814300" y="1072787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119578</xdr:rowOff>
    </xdr:from>
    <xdr:ext cx="405111" cy="259045"/>
    <xdr:sp macro="" textlink="">
      <xdr:nvSpPr>
        <xdr:cNvPr id="562" name="n_1aveValue【学校施設】&#10;有形固定資産減価償却率">
          <a:extLst>
            <a:ext uri="{FF2B5EF4-FFF2-40B4-BE49-F238E27FC236}">
              <a16:creationId xmlns:a16="http://schemas.microsoft.com/office/drawing/2014/main" id="{9664287E-BC91-4775-9741-5E3EF329B842}"/>
            </a:ext>
          </a:extLst>
        </xdr:cNvPr>
        <xdr:cNvSpPr txBox="1"/>
      </xdr:nvSpPr>
      <xdr:spPr>
        <a:xfrm>
          <a:off x="152660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111414</xdr:rowOff>
    </xdr:from>
    <xdr:ext cx="405111" cy="259045"/>
    <xdr:sp macro="" textlink="">
      <xdr:nvSpPr>
        <xdr:cNvPr id="563" name="n_2aveValue【学校施設】&#10;有形固定資産減価償却率">
          <a:extLst>
            <a:ext uri="{FF2B5EF4-FFF2-40B4-BE49-F238E27FC236}">
              <a16:creationId xmlns:a16="http://schemas.microsoft.com/office/drawing/2014/main" id="{61541B80-A170-4EF1-B700-55DB70AAA5DD}"/>
            </a:ext>
          </a:extLst>
        </xdr:cNvPr>
        <xdr:cNvSpPr txBox="1"/>
      </xdr:nvSpPr>
      <xdr:spPr>
        <a:xfrm>
          <a:off x="14389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88554</xdr:rowOff>
    </xdr:from>
    <xdr:ext cx="405111" cy="259045"/>
    <xdr:sp macro="" textlink="">
      <xdr:nvSpPr>
        <xdr:cNvPr id="564" name="n_3aveValue【学校施設】&#10;有形固定資産減価償却率">
          <a:extLst>
            <a:ext uri="{FF2B5EF4-FFF2-40B4-BE49-F238E27FC236}">
              <a16:creationId xmlns:a16="http://schemas.microsoft.com/office/drawing/2014/main" id="{A6262260-E8E8-43A1-8828-D203EEC2FC24}"/>
            </a:ext>
          </a:extLst>
        </xdr:cNvPr>
        <xdr:cNvSpPr txBox="1"/>
      </xdr:nvSpPr>
      <xdr:spPr>
        <a:xfrm>
          <a:off x="13500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46100</xdr:rowOff>
    </xdr:from>
    <xdr:ext cx="405111" cy="259045"/>
    <xdr:sp macro="" textlink="">
      <xdr:nvSpPr>
        <xdr:cNvPr id="565" name="n_4aveValue【学校施設】&#10;有形固定資産減価償却率">
          <a:extLst>
            <a:ext uri="{FF2B5EF4-FFF2-40B4-BE49-F238E27FC236}">
              <a16:creationId xmlns:a16="http://schemas.microsoft.com/office/drawing/2014/main" id="{BBDF14FB-BF8C-4D2D-A3FF-C2C33BAA64CE}"/>
            </a:ext>
          </a:extLst>
        </xdr:cNvPr>
        <xdr:cNvSpPr txBox="1"/>
      </xdr:nvSpPr>
      <xdr:spPr>
        <a:xfrm>
          <a:off x="12611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72951</xdr:rowOff>
    </xdr:from>
    <xdr:ext cx="405111" cy="259045"/>
    <xdr:sp macro="" textlink="">
      <xdr:nvSpPr>
        <xdr:cNvPr id="566" name="n_1mainValue【学校施設】&#10;有形固定資産減価償却率">
          <a:extLst>
            <a:ext uri="{FF2B5EF4-FFF2-40B4-BE49-F238E27FC236}">
              <a16:creationId xmlns:a16="http://schemas.microsoft.com/office/drawing/2014/main" id="{1DF8B8C4-23A4-4F51-AF02-FA1A3FB6FB6F}"/>
            </a:ext>
          </a:extLst>
        </xdr:cNvPr>
        <xdr:cNvSpPr txBox="1"/>
      </xdr:nvSpPr>
      <xdr:spPr>
        <a:xfrm>
          <a:off x="152660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53357</xdr:rowOff>
    </xdr:from>
    <xdr:ext cx="405111" cy="259045"/>
    <xdr:sp macro="" textlink="">
      <xdr:nvSpPr>
        <xdr:cNvPr id="567" name="n_2mainValue【学校施設】&#10;有形固定資産減価償却率">
          <a:extLst>
            <a:ext uri="{FF2B5EF4-FFF2-40B4-BE49-F238E27FC236}">
              <a16:creationId xmlns:a16="http://schemas.microsoft.com/office/drawing/2014/main" id="{D7D5C951-BB1A-417C-8B6A-CE05A4B66CF5}"/>
            </a:ext>
          </a:extLst>
        </xdr:cNvPr>
        <xdr:cNvSpPr txBox="1"/>
      </xdr:nvSpPr>
      <xdr:spPr>
        <a:xfrm>
          <a:off x="143897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139899</xdr:rowOff>
    </xdr:from>
    <xdr:ext cx="405111" cy="259045"/>
    <xdr:sp macro="" textlink="">
      <xdr:nvSpPr>
        <xdr:cNvPr id="568" name="n_3mainValue【学校施設】&#10;有形固定資産減価償却率">
          <a:extLst>
            <a:ext uri="{FF2B5EF4-FFF2-40B4-BE49-F238E27FC236}">
              <a16:creationId xmlns:a16="http://schemas.microsoft.com/office/drawing/2014/main" id="{6A35CE1F-6525-4110-8E59-A0A33E3ABD40}"/>
            </a:ext>
          </a:extLst>
        </xdr:cNvPr>
        <xdr:cNvSpPr txBox="1"/>
      </xdr:nvSpPr>
      <xdr:spPr>
        <a:xfrm>
          <a:off x="135007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141531</xdr:rowOff>
    </xdr:from>
    <xdr:ext cx="405111" cy="259045"/>
    <xdr:sp macro="" textlink="">
      <xdr:nvSpPr>
        <xdr:cNvPr id="569" name="n_4mainValue【学校施設】&#10;有形固定資産減価償却率">
          <a:extLst>
            <a:ext uri="{FF2B5EF4-FFF2-40B4-BE49-F238E27FC236}">
              <a16:creationId xmlns:a16="http://schemas.microsoft.com/office/drawing/2014/main" id="{4604BDD8-4ECC-4976-96DA-B6B04DF0DFEB}"/>
            </a:ext>
          </a:extLst>
        </xdr:cNvPr>
        <xdr:cNvSpPr txBox="1"/>
      </xdr:nvSpPr>
      <xdr:spPr>
        <a:xfrm>
          <a:off x="126117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DCFB9671-6120-49FC-8E94-CB70E23619D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E2547FA8-868F-44A8-A7A8-F1641E12D31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9B7DBE1F-949C-4BB2-A784-2D683BED068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CCD87688-5C94-49EC-BD51-54CDD2ED558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DB7EA5D6-BB55-4129-9A40-6BBBAF165E2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AC3AF4CC-8781-4378-9533-EB2F248E57C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6398B9EF-6CEC-435A-BFCE-EC0A6C1FE29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78FFF8DF-EDCA-4B2C-817C-A6027CFC0C4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51BE5B6E-584C-4481-8A9A-BE84F63FB3D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A75DA474-84E1-49CE-B22C-EE69DA15842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E2439D28-69BE-4DF5-B2A5-B07283A5C37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1" name="テキスト ボックス 580">
          <a:extLst>
            <a:ext uri="{FF2B5EF4-FFF2-40B4-BE49-F238E27FC236}">
              <a16:creationId xmlns:a16="http://schemas.microsoft.com/office/drawing/2014/main" id="{84512E97-8441-4037-974C-8ECFEF88FED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E2E80536-B074-4BB2-8EEC-284EDFF85E3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3" name="テキスト ボックス 582">
          <a:extLst>
            <a:ext uri="{FF2B5EF4-FFF2-40B4-BE49-F238E27FC236}">
              <a16:creationId xmlns:a16="http://schemas.microsoft.com/office/drawing/2014/main" id="{3995288C-8B63-4ECD-833B-E66303191AA8}"/>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349ABB42-8750-4537-B82A-FE937315D4C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5" name="テキスト ボックス 584">
          <a:extLst>
            <a:ext uri="{FF2B5EF4-FFF2-40B4-BE49-F238E27FC236}">
              <a16:creationId xmlns:a16="http://schemas.microsoft.com/office/drawing/2014/main" id="{17F96BEB-B580-4986-9BD8-DF57E0C6EAF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E7DBC10A-4839-45B0-A0E6-EB749C16CA9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7" name="テキスト ボックス 586">
          <a:extLst>
            <a:ext uri="{FF2B5EF4-FFF2-40B4-BE49-F238E27FC236}">
              <a16:creationId xmlns:a16="http://schemas.microsoft.com/office/drawing/2014/main" id="{971F3FC2-C912-488D-B6E3-BCF1E52442CA}"/>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DF5EDC03-6749-480F-905D-809E14BCEEC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9" name="テキスト ボックス 588">
          <a:extLst>
            <a:ext uri="{FF2B5EF4-FFF2-40B4-BE49-F238E27FC236}">
              <a16:creationId xmlns:a16="http://schemas.microsoft.com/office/drawing/2014/main" id="{0ED2E030-91D6-49B4-ADFB-8D440C9A8C8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603C1100-5E45-4246-B821-BA1741F8BA5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79827</xdr:rowOff>
    </xdr:from>
    <xdr:to>
      <xdr:col>116</xdr:col>
      <xdr:colOff>62864</xdr:colOff>
      <xdr:row>63</xdr:row>
      <xdr:rowOff>125959</xdr:rowOff>
    </xdr:to>
    <xdr:cxnSp macro="">
      <xdr:nvCxnSpPr>
        <xdr:cNvPr id="591" name="直線コネクタ 590">
          <a:extLst>
            <a:ext uri="{FF2B5EF4-FFF2-40B4-BE49-F238E27FC236}">
              <a16:creationId xmlns:a16="http://schemas.microsoft.com/office/drawing/2014/main" id="{3EC01017-682B-489E-B2BB-8462D8A5B1EC}"/>
            </a:ext>
          </a:extLst>
        </xdr:cNvPr>
        <xdr:cNvCxnSpPr/>
      </xdr:nvCxnSpPr>
      <xdr:spPr>
        <a:xfrm flipV="1">
          <a:off x="22160864" y="9681027"/>
          <a:ext cx="0" cy="1246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129786</xdr:rowOff>
    </xdr:from>
    <xdr:ext cx="469744" cy="259045"/>
    <xdr:sp macro="" textlink="">
      <xdr:nvSpPr>
        <xdr:cNvPr id="592" name="【学校施設】&#10;一人当たり面積最小値テキスト">
          <a:extLst>
            <a:ext uri="{FF2B5EF4-FFF2-40B4-BE49-F238E27FC236}">
              <a16:creationId xmlns:a16="http://schemas.microsoft.com/office/drawing/2014/main" id="{199F3E37-2420-48FE-8F1C-C7CE6A5E83F2}"/>
            </a:ext>
          </a:extLst>
        </xdr:cNvPr>
        <xdr:cNvSpPr txBox="1"/>
      </xdr:nvSpPr>
      <xdr:spPr>
        <a:xfrm>
          <a:off x="22199600" y="1093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125959</xdr:rowOff>
    </xdr:from>
    <xdr:to>
      <xdr:col>116</xdr:col>
      <xdr:colOff>152400</xdr:colOff>
      <xdr:row>63</xdr:row>
      <xdr:rowOff>125959</xdr:rowOff>
    </xdr:to>
    <xdr:cxnSp macro="">
      <xdr:nvCxnSpPr>
        <xdr:cNvPr id="593" name="直線コネクタ 592">
          <a:extLst>
            <a:ext uri="{FF2B5EF4-FFF2-40B4-BE49-F238E27FC236}">
              <a16:creationId xmlns:a16="http://schemas.microsoft.com/office/drawing/2014/main" id="{FB1717E7-50F9-4C88-BCA8-516174659383}"/>
            </a:ext>
          </a:extLst>
        </xdr:cNvPr>
        <xdr:cNvCxnSpPr/>
      </xdr:nvCxnSpPr>
      <xdr:spPr>
        <a:xfrm>
          <a:off x="22072600" y="10927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26504</xdr:rowOff>
    </xdr:from>
    <xdr:ext cx="534377" cy="259045"/>
    <xdr:sp macro="" textlink="">
      <xdr:nvSpPr>
        <xdr:cNvPr id="594" name="【学校施設】&#10;一人当たり面積最大値テキスト">
          <a:extLst>
            <a:ext uri="{FF2B5EF4-FFF2-40B4-BE49-F238E27FC236}">
              <a16:creationId xmlns:a16="http://schemas.microsoft.com/office/drawing/2014/main" id="{44D5B0BD-0500-46FD-941A-50F47CBEAF56}"/>
            </a:ext>
          </a:extLst>
        </xdr:cNvPr>
        <xdr:cNvSpPr txBox="1"/>
      </xdr:nvSpPr>
      <xdr:spPr>
        <a:xfrm>
          <a:off x="22199600" y="945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79827</xdr:rowOff>
    </xdr:from>
    <xdr:to>
      <xdr:col>116</xdr:col>
      <xdr:colOff>152400</xdr:colOff>
      <xdr:row>56</xdr:row>
      <xdr:rowOff>79827</xdr:rowOff>
    </xdr:to>
    <xdr:cxnSp macro="">
      <xdr:nvCxnSpPr>
        <xdr:cNvPr id="595" name="直線コネクタ 594">
          <a:extLst>
            <a:ext uri="{FF2B5EF4-FFF2-40B4-BE49-F238E27FC236}">
              <a16:creationId xmlns:a16="http://schemas.microsoft.com/office/drawing/2014/main" id="{5AA9663A-0278-4702-BD42-19D3E3514449}"/>
            </a:ext>
          </a:extLst>
        </xdr:cNvPr>
        <xdr:cNvCxnSpPr/>
      </xdr:nvCxnSpPr>
      <xdr:spPr>
        <a:xfrm>
          <a:off x="22072600" y="968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108323</xdr:rowOff>
    </xdr:from>
    <xdr:ext cx="469744" cy="259045"/>
    <xdr:sp macro="" textlink="">
      <xdr:nvSpPr>
        <xdr:cNvPr id="596" name="【学校施設】&#10;一人当たり面積平均値テキスト">
          <a:extLst>
            <a:ext uri="{FF2B5EF4-FFF2-40B4-BE49-F238E27FC236}">
              <a16:creationId xmlns:a16="http://schemas.microsoft.com/office/drawing/2014/main" id="{8B9064B7-05B2-486F-B9C7-95170B993E03}"/>
            </a:ext>
          </a:extLst>
        </xdr:cNvPr>
        <xdr:cNvSpPr txBox="1"/>
      </xdr:nvSpPr>
      <xdr:spPr>
        <a:xfrm>
          <a:off x="22199600" y="10566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85446</xdr:rowOff>
    </xdr:from>
    <xdr:to>
      <xdr:col>116</xdr:col>
      <xdr:colOff>114300</xdr:colOff>
      <xdr:row>63</xdr:row>
      <xdr:rowOff>15596</xdr:rowOff>
    </xdr:to>
    <xdr:sp macro="" textlink="">
      <xdr:nvSpPr>
        <xdr:cNvPr id="597" name="フローチャート: 判断 596">
          <a:extLst>
            <a:ext uri="{FF2B5EF4-FFF2-40B4-BE49-F238E27FC236}">
              <a16:creationId xmlns:a16="http://schemas.microsoft.com/office/drawing/2014/main" id="{DD62C74F-63DA-4C4B-9BC8-29DCCBC8AC28}"/>
            </a:ext>
          </a:extLst>
        </xdr:cNvPr>
        <xdr:cNvSpPr/>
      </xdr:nvSpPr>
      <xdr:spPr>
        <a:xfrm>
          <a:off x="22110700" y="1071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89560</xdr:rowOff>
    </xdr:from>
    <xdr:to>
      <xdr:col>112</xdr:col>
      <xdr:colOff>38100</xdr:colOff>
      <xdr:row>63</xdr:row>
      <xdr:rowOff>19710</xdr:rowOff>
    </xdr:to>
    <xdr:sp macro="" textlink="">
      <xdr:nvSpPr>
        <xdr:cNvPr id="598" name="フローチャート: 判断 597">
          <a:extLst>
            <a:ext uri="{FF2B5EF4-FFF2-40B4-BE49-F238E27FC236}">
              <a16:creationId xmlns:a16="http://schemas.microsoft.com/office/drawing/2014/main" id="{E9ACA868-427F-48A1-BC09-ECBC89B9A0C2}"/>
            </a:ext>
          </a:extLst>
        </xdr:cNvPr>
        <xdr:cNvSpPr/>
      </xdr:nvSpPr>
      <xdr:spPr>
        <a:xfrm>
          <a:off x="21272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96921</xdr:rowOff>
    </xdr:from>
    <xdr:to>
      <xdr:col>107</xdr:col>
      <xdr:colOff>101600</xdr:colOff>
      <xdr:row>63</xdr:row>
      <xdr:rowOff>27071</xdr:rowOff>
    </xdr:to>
    <xdr:sp macro="" textlink="">
      <xdr:nvSpPr>
        <xdr:cNvPr id="599" name="フローチャート: 判断 598">
          <a:extLst>
            <a:ext uri="{FF2B5EF4-FFF2-40B4-BE49-F238E27FC236}">
              <a16:creationId xmlns:a16="http://schemas.microsoft.com/office/drawing/2014/main" id="{3E9D471A-B4A1-4356-A431-58FDDF71C5D0}"/>
            </a:ext>
          </a:extLst>
        </xdr:cNvPr>
        <xdr:cNvSpPr/>
      </xdr:nvSpPr>
      <xdr:spPr>
        <a:xfrm>
          <a:off x="20383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103870</xdr:rowOff>
    </xdr:from>
    <xdr:to>
      <xdr:col>102</xdr:col>
      <xdr:colOff>165100</xdr:colOff>
      <xdr:row>63</xdr:row>
      <xdr:rowOff>34020</xdr:rowOff>
    </xdr:to>
    <xdr:sp macro="" textlink="">
      <xdr:nvSpPr>
        <xdr:cNvPr id="600" name="フローチャート: 判断 599">
          <a:extLst>
            <a:ext uri="{FF2B5EF4-FFF2-40B4-BE49-F238E27FC236}">
              <a16:creationId xmlns:a16="http://schemas.microsoft.com/office/drawing/2014/main" id="{12AC14EE-36B3-4765-8153-58F7B6E86A6F}"/>
            </a:ext>
          </a:extLst>
        </xdr:cNvPr>
        <xdr:cNvSpPr/>
      </xdr:nvSpPr>
      <xdr:spPr>
        <a:xfrm>
          <a:off x="19494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107117</xdr:rowOff>
    </xdr:from>
    <xdr:to>
      <xdr:col>98</xdr:col>
      <xdr:colOff>38100</xdr:colOff>
      <xdr:row>63</xdr:row>
      <xdr:rowOff>37267</xdr:rowOff>
    </xdr:to>
    <xdr:sp macro="" textlink="">
      <xdr:nvSpPr>
        <xdr:cNvPr id="601" name="フローチャート: 判断 600">
          <a:extLst>
            <a:ext uri="{FF2B5EF4-FFF2-40B4-BE49-F238E27FC236}">
              <a16:creationId xmlns:a16="http://schemas.microsoft.com/office/drawing/2014/main" id="{178F4EEB-FE80-4E8F-81AD-B49014974D1E}"/>
            </a:ext>
          </a:extLst>
        </xdr:cNvPr>
        <xdr:cNvSpPr/>
      </xdr:nvSpPr>
      <xdr:spPr>
        <a:xfrm>
          <a:off x="18605500" y="1073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993F1B7-9DDB-4987-ADEF-14CDD921370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04ADD1C-D513-4DFA-A27C-F9AB5BB9A88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F784DB0-1382-4210-827B-74F77F3DF86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42A7C8C-C4BB-4588-B052-B01A2753F8D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257C6A2-7987-4075-B956-94FD821FD5E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149682</xdr:rowOff>
    </xdr:from>
    <xdr:to>
      <xdr:col>116</xdr:col>
      <xdr:colOff>114300</xdr:colOff>
      <xdr:row>63</xdr:row>
      <xdr:rowOff>79832</xdr:rowOff>
    </xdr:to>
    <xdr:sp macro="" textlink="">
      <xdr:nvSpPr>
        <xdr:cNvPr id="607" name="楕円 606">
          <a:extLst>
            <a:ext uri="{FF2B5EF4-FFF2-40B4-BE49-F238E27FC236}">
              <a16:creationId xmlns:a16="http://schemas.microsoft.com/office/drawing/2014/main" id="{411EC0ED-B2B9-47AB-A978-7BF7FFC10E2B}"/>
            </a:ext>
          </a:extLst>
        </xdr:cNvPr>
        <xdr:cNvSpPr/>
      </xdr:nvSpPr>
      <xdr:spPr>
        <a:xfrm>
          <a:off x="22110700" y="1077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64609</xdr:rowOff>
    </xdr:from>
    <xdr:ext cx="469744" cy="259045"/>
    <xdr:sp macro="" textlink="">
      <xdr:nvSpPr>
        <xdr:cNvPr id="608" name="【学校施設】&#10;一人当たり面積該当値テキスト">
          <a:extLst>
            <a:ext uri="{FF2B5EF4-FFF2-40B4-BE49-F238E27FC236}">
              <a16:creationId xmlns:a16="http://schemas.microsoft.com/office/drawing/2014/main" id="{6B9F807D-B812-450B-9D94-1EBFC3D6F90E}"/>
            </a:ext>
          </a:extLst>
        </xdr:cNvPr>
        <xdr:cNvSpPr txBox="1"/>
      </xdr:nvSpPr>
      <xdr:spPr>
        <a:xfrm>
          <a:off x="22199600" y="1069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609" name="楕円 608">
          <a:extLst>
            <a:ext uri="{FF2B5EF4-FFF2-40B4-BE49-F238E27FC236}">
              <a16:creationId xmlns:a16="http://schemas.microsoft.com/office/drawing/2014/main" id="{9DB8FC34-8265-4BCD-9429-E0BDBEFDA83B}"/>
            </a:ext>
          </a:extLst>
        </xdr:cNvPr>
        <xdr:cNvSpPr/>
      </xdr:nvSpPr>
      <xdr:spPr>
        <a:xfrm>
          <a:off x="21272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29032</xdr:rowOff>
    </xdr:from>
    <xdr:to>
      <xdr:col>116</xdr:col>
      <xdr:colOff>63500</xdr:colOff>
      <xdr:row>63</xdr:row>
      <xdr:rowOff>34290</xdr:rowOff>
    </xdr:to>
    <xdr:cxnSp macro="">
      <xdr:nvCxnSpPr>
        <xdr:cNvPr id="610" name="直線コネクタ 609">
          <a:extLst>
            <a:ext uri="{FF2B5EF4-FFF2-40B4-BE49-F238E27FC236}">
              <a16:creationId xmlns:a16="http://schemas.microsoft.com/office/drawing/2014/main" id="{93F2F678-BB93-4269-A4BD-CE85060C7655}"/>
            </a:ext>
          </a:extLst>
        </xdr:cNvPr>
        <xdr:cNvCxnSpPr/>
      </xdr:nvCxnSpPr>
      <xdr:spPr>
        <a:xfrm flipV="1">
          <a:off x="21323300" y="10830382"/>
          <a:ext cx="8382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159055</xdr:rowOff>
    </xdr:from>
    <xdr:to>
      <xdr:col>107</xdr:col>
      <xdr:colOff>101600</xdr:colOff>
      <xdr:row>63</xdr:row>
      <xdr:rowOff>89205</xdr:rowOff>
    </xdr:to>
    <xdr:sp macro="" textlink="">
      <xdr:nvSpPr>
        <xdr:cNvPr id="611" name="楕円 610">
          <a:extLst>
            <a:ext uri="{FF2B5EF4-FFF2-40B4-BE49-F238E27FC236}">
              <a16:creationId xmlns:a16="http://schemas.microsoft.com/office/drawing/2014/main" id="{B4EE7A68-5D28-45DB-91E8-65BFBE6285DB}"/>
            </a:ext>
          </a:extLst>
        </xdr:cNvPr>
        <xdr:cNvSpPr/>
      </xdr:nvSpPr>
      <xdr:spPr>
        <a:xfrm>
          <a:off x="20383500" y="107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38405</xdr:rowOff>
    </xdr:to>
    <xdr:cxnSp macro="">
      <xdr:nvCxnSpPr>
        <xdr:cNvPr id="612" name="直線コネクタ 611">
          <a:extLst>
            <a:ext uri="{FF2B5EF4-FFF2-40B4-BE49-F238E27FC236}">
              <a16:creationId xmlns:a16="http://schemas.microsoft.com/office/drawing/2014/main" id="{63C4EA1F-5A4B-4BA8-B92D-CD4217D7D1B7}"/>
            </a:ext>
          </a:extLst>
        </xdr:cNvPr>
        <xdr:cNvCxnSpPr/>
      </xdr:nvCxnSpPr>
      <xdr:spPr>
        <a:xfrm flipV="1">
          <a:off x="20434300" y="10835640"/>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94132</xdr:rowOff>
    </xdr:from>
    <xdr:to>
      <xdr:col>102</xdr:col>
      <xdr:colOff>165100</xdr:colOff>
      <xdr:row>63</xdr:row>
      <xdr:rowOff>24282</xdr:rowOff>
    </xdr:to>
    <xdr:sp macro="" textlink="">
      <xdr:nvSpPr>
        <xdr:cNvPr id="613" name="楕円 612">
          <a:extLst>
            <a:ext uri="{FF2B5EF4-FFF2-40B4-BE49-F238E27FC236}">
              <a16:creationId xmlns:a16="http://schemas.microsoft.com/office/drawing/2014/main" id="{28FE8DE4-E8BB-43AF-8368-C84188C49B07}"/>
            </a:ext>
          </a:extLst>
        </xdr:cNvPr>
        <xdr:cNvSpPr/>
      </xdr:nvSpPr>
      <xdr:spPr>
        <a:xfrm>
          <a:off x="19494500" y="1072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144932</xdr:rowOff>
    </xdr:from>
    <xdr:to>
      <xdr:col>107</xdr:col>
      <xdr:colOff>50800</xdr:colOff>
      <xdr:row>63</xdr:row>
      <xdr:rowOff>38405</xdr:rowOff>
    </xdr:to>
    <xdr:cxnSp macro="">
      <xdr:nvCxnSpPr>
        <xdr:cNvPr id="614" name="直線コネクタ 613">
          <a:extLst>
            <a:ext uri="{FF2B5EF4-FFF2-40B4-BE49-F238E27FC236}">
              <a16:creationId xmlns:a16="http://schemas.microsoft.com/office/drawing/2014/main" id="{ADBE56AF-5125-4071-8BCE-BF7C61DC6777}"/>
            </a:ext>
          </a:extLst>
        </xdr:cNvPr>
        <xdr:cNvCxnSpPr/>
      </xdr:nvCxnSpPr>
      <xdr:spPr>
        <a:xfrm>
          <a:off x="19545300" y="10774832"/>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164953</xdr:rowOff>
    </xdr:from>
    <xdr:to>
      <xdr:col>98</xdr:col>
      <xdr:colOff>38100</xdr:colOff>
      <xdr:row>63</xdr:row>
      <xdr:rowOff>95103</xdr:rowOff>
    </xdr:to>
    <xdr:sp macro="" textlink="">
      <xdr:nvSpPr>
        <xdr:cNvPr id="615" name="楕円 614">
          <a:extLst>
            <a:ext uri="{FF2B5EF4-FFF2-40B4-BE49-F238E27FC236}">
              <a16:creationId xmlns:a16="http://schemas.microsoft.com/office/drawing/2014/main" id="{D4FE0736-DCF0-467A-91C9-E6E1DB44A113}"/>
            </a:ext>
          </a:extLst>
        </xdr:cNvPr>
        <xdr:cNvSpPr/>
      </xdr:nvSpPr>
      <xdr:spPr>
        <a:xfrm>
          <a:off x="18605500" y="1079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144932</xdr:rowOff>
    </xdr:from>
    <xdr:to>
      <xdr:col>102</xdr:col>
      <xdr:colOff>114300</xdr:colOff>
      <xdr:row>63</xdr:row>
      <xdr:rowOff>44303</xdr:rowOff>
    </xdr:to>
    <xdr:cxnSp macro="">
      <xdr:nvCxnSpPr>
        <xdr:cNvPr id="616" name="直線コネクタ 615">
          <a:extLst>
            <a:ext uri="{FF2B5EF4-FFF2-40B4-BE49-F238E27FC236}">
              <a16:creationId xmlns:a16="http://schemas.microsoft.com/office/drawing/2014/main" id="{E1B1E03F-B404-4411-AFDF-D0D717FBE2C8}"/>
            </a:ext>
          </a:extLst>
        </xdr:cNvPr>
        <xdr:cNvCxnSpPr/>
      </xdr:nvCxnSpPr>
      <xdr:spPr>
        <a:xfrm flipV="1">
          <a:off x="18656300" y="10774832"/>
          <a:ext cx="889000" cy="7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36237</xdr:rowOff>
    </xdr:from>
    <xdr:ext cx="469744" cy="259045"/>
    <xdr:sp macro="" textlink="">
      <xdr:nvSpPr>
        <xdr:cNvPr id="617" name="n_1aveValue【学校施設】&#10;一人当たり面積">
          <a:extLst>
            <a:ext uri="{FF2B5EF4-FFF2-40B4-BE49-F238E27FC236}">
              <a16:creationId xmlns:a16="http://schemas.microsoft.com/office/drawing/2014/main" id="{C1595AE5-FA54-4359-BC43-7C5DC1AFD3CA}"/>
            </a:ext>
          </a:extLst>
        </xdr:cNvPr>
        <xdr:cNvSpPr txBox="1"/>
      </xdr:nvSpPr>
      <xdr:spPr>
        <a:xfrm>
          <a:off x="210757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43598</xdr:rowOff>
    </xdr:from>
    <xdr:ext cx="469744" cy="259045"/>
    <xdr:sp macro="" textlink="">
      <xdr:nvSpPr>
        <xdr:cNvPr id="618" name="n_2aveValue【学校施設】&#10;一人当たり面積">
          <a:extLst>
            <a:ext uri="{FF2B5EF4-FFF2-40B4-BE49-F238E27FC236}">
              <a16:creationId xmlns:a16="http://schemas.microsoft.com/office/drawing/2014/main" id="{AC123112-2B70-43AA-9439-007275F45FD6}"/>
            </a:ext>
          </a:extLst>
        </xdr:cNvPr>
        <xdr:cNvSpPr txBox="1"/>
      </xdr:nvSpPr>
      <xdr:spPr>
        <a:xfrm>
          <a:off x="20199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25147</xdr:rowOff>
    </xdr:from>
    <xdr:ext cx="469744" cy="259045"/>
    <xdr:sp macro="" textlink="">
      <xdr:nvSpPr>
        <xdr:cNvPr id="619" name="n_3aveValue【学校施設】&#10;一人当たり面積">
          <a:extLst>
            <a:ext uri="{FF2B5EF4-FFF2-40B4-BE49-F238E27FC236}">
              <a16:creationId xmlns:a16="http://schemas.microsoft.com/office/drawing/2014/main" id="{A667DB0D-A904-435E-9CD1-E64084651061}"/>
            </a:ext>
          </a:extLst>
        </xdr:cNvPr>
        <xdr:cNvSpPr txBox="1"/>
      </xdr:nvSpPr>
      <xdr:spPr>
        <a:xfrm>
          <a:off x="19310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53794</xdr:rowOff>
    </xdr:from>
    <xdr:ext cx="469744" cy="259045"/>
    <xdr:sp macro="" textlink="">
      <xdr:nvSpPr>
        <xdr:cNvPr id="620" name="n_4aveValue【学校施設】&#10;一人当たり面積">
          <a:extLst>
            <a:ext uri="{FF2B5EF4-FFF2-40B4-BE49-F238E27FC236}">
              <a16:creationId xmlns:a16="http://schemas.microsoft.com/office/drawing/2014/main" id="{07B3344C-15F0-4699-A522-0078E4DFCD78}"/>
            </a:ext>
          </a:extLst>
        </xdr:cNvPr>
        <xdr:cNvSpPr txBox="1"/>
      </xdr:nvSpPr>
      <xdr:spPr>
        <a:xfrm>
          <a:off x="18421427" y="1051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621" name="n_1mainValue【学校施設】&#10;一人当たり面積">
          <a:extLst>
            <a:ext uri="{FF2B5EF4-FFF2-40B4-BE49-F238E27FC236}">
              <a16:creationId xmlns:a16="http://schemas.microsoft.com/office/drawing/2014/main" id="{B28CEA20-1E55-44B3-81A2-9F725564D1DE}"/>
            </a:ext>
          </a:extLst>
        </xdr:cNvPr>
        <xdr:cNvSpPr txBox="1"/>
      </xdr:nvSpPr>
      <xdr:spPr>
        <a:xfrm>
          <a:off x="21075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80332</xdr:rowOff>
    </xdr:from>
    <xdr:ext cx="469744" cy="259045"/>
    <xdr:sp macro="" textlink="">
      <xdr:nvSpPr>
        <xdr:cNvPr id="622" name="n_2mainValue【学校施設】&#10;一人当たり面積">
          <a:extLst>
            <a:ext uri="{FF2B5EF4-FFF2-40B4-BE49-F238E27FC236}">
              <a16:creationId xmlns:a16="http://schemas.microsoft.com/office/drawing/2014/main" id="{20EBFBA4-4F31-435E-B326-3E03EB60A2D5}"/>
            </a:ext>
          </a:extLst>
        </xdr:cNvPr>
        <xdr:cNvSpPr txBox="1"/>
      </xdr:nvSpPr>
      <xdr:spPr>
        <a:xfrm>
          <a:off x="20199427" y="1088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40809</xdr:rowOff>
    </xdr:from>
    <xdr:ext cx="469744" cy="259045"/>
    <xdr:sp macro="" textlink="">
      <xdr:nvSpPr>
        <xdr:cNvPr id="623" name="n_3mainValue【学校施設】&#10;一人当たり面積">
          <a:extLst>
            <a:ext uri="{FF2B5EF4-FFF2-40B4-BE49-F238E27FC236}">
              <a16:creationId xmlns:a16="http://schemas.microsoft.com/office/drawing/2014/main" id="{A5507518-D62E-4BAF-8172-67F22858935D}"/>
            </a:ext>
          </a:extLst>
        </xdr:cNvPr>
        <xdr:cNvSpPr txBox="1"/>
      </xdr:nvSpPr>
      <xdr:spPr>
        <a:xfrm>
          <a:off x="19310427" y="1049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86230</xdr:rowOff>
    </xdr:from>
    <xdr:ext cx="469744" cy="259045"/>
    <xdr:sp macro="" textlink="">
      <xdr:nvSpPr>
        <xdr:cNvPr id="624" name="n_4mainValue【学校施設】&#10;一人当たり面積">
          <a:extLst>
            <a:ext uri="{FF2B5EF4-FFF2-40B4-BE49-F238E27FC236}">
              <a16:creationId xmlns:a16="http://schemas.microsoft.com/office/drawing/2014/main" id="{C28D4D5B-1C33-4395-BFB2-559CCEB003DE}"/>
            </a:ext>
          </a:extLst>
        </xdr:cNvPr>
        <xdr:cNvSpPr txBox="1"/>
      </xdr:nvSpPr>
      <xdr:spPr>
        <a:xfrm>
          <a:off x="18421427" y="1088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5887F73-BA26-4952-B455-52C18C4AC48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B68974E3-0D8A-4A2A-B6BF-D6B4E9FA0EE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6316BEFE-713D-4795-9168-1BF1C15A90D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F915D2D2-7A34-4E7E-91B4-698A9D3B51C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E0556471-EC18-4BA9-B580-E7C60224455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B11F5EF8-451F-4931-ABFF-FC82FEF9048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6BF343D7-D5B6-4E0C-BF52-0609F423E11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A782812E-0A5E-4AEF-8CB3-BD345A3B4C5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8636CEF3-0128-4E73-A2C6-B3E05988EF1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C2F457E6-9FB4-439C-908C-DDC778E3A9A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66F06AE3-9C95-4CA3-BF65-6ACCA551E7E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B426E030-211E-42B4-B65F-94EF72F4E03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32FA3D26-ADA8-4603-A612-10A40F75CB0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41D0B462-625D-474C-B0F3-4A40A0D85A0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250A5E3C-2443-4F7C-9AA0-DCCEF8F38A4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D06648D3-96E5-4184-950C-03FC743FC92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72B16F91-77D4-4973-A830-3C159A06335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C5465E29-5F2C-4642-98FB-51C2B9A8D32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857A5C64-E128-41C0-855D-207A72E8656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DC8B04B2-CA2A-4B4F-839A-E1AB8C891F9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5" name="テキスト ボックス 644">
          <a:extLst>
            <a:ext uri="{FF2B5EF4-FFF2-40B4-BE49-F238E27FC236}">
              <a16:creationId xmlns:a16="http://schemas.microsoft.com/office/drawing/2014/main" id="{01EE5DE6-26D5-44F3-9F9D-404040C9D188}"/>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22E71423-533F-464E-8643-46CE3EF0019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1F5094A5-1C4A-4017-B645-CBAACB518F8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8" name="直線コネクタ 647">
          <a:extLst>
            <a:ext uri="{FF2B5EF4-FFF2-40B4-BE49-F238E27FC236}">
              <a16:creationId xmlns:a16="http://schemas.microsoft.com/office/drawing/2014/main" id="{2614D093-4FE3-4F05-A8B0-675893935D0A}"/>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9" name="【児童館】&#10;有形固定資産減価償却率最小値テキスト">
          <a:extLst>
            <a:ext uri="{FF2B5EF4-FFF2-40B4-BE49-F238E27FC236}">
              <a16:creationId xmlns:a16="http://schemas.microsoft.com/office/drawing/2014/main" id="{034AEA7C-81E6-43D1-A98B-602771161533}"/>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0" name="直線コネクタ 649">
          <a:extLst>
            <a:ext uri="{FF2B5EF4-FFF2-40B4-BE49-F238E27FC236}">
              <a16:creationId xmlns:a16="http://schemas.microsoft.com/office/drawing/2014/main" id="{447A1CE9-D7C1-4A03-9EC2-E80E5A053A33}"/>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1" name="【児童館】&#10;有形固定資産減価償却率最大値テキスト">
          <a:extLst>
            <a:ext uri="{FF2B5EF4-FFF2-40B4-BE49-F238E27FC236}">
              <a16:creationId xmlns:a16="http://schemas.microsoft.com/office/drawing/2014/main" id="{2FF0BEDF-66AB-49B3-88E1-A0BD153C08EA}"/>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2" name="直線コネクタ 651">
          <a:extLst>
            <a:ext uri="{FF2B5EF4-FFF2-40B4-BE49-F238E27FC236}">
              <a16:creationId xmlns:a16="http://schemas.microsoft.com/office/drawing/2014/main" id="{B8AC6BF9-26FD-4255-A8A5-8942EEF511A8}"/>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102888</xdr:rowOff>
    </xdr:from>
    <xdr:ext cx="405111" cy="259045"/>
    <xdr:sp macro="" textlink="">
      <xdr:nvSpPr>
        <xdr:cNvPr id="653" name="【児童館】&#10;有形固定資産減価償却率平均値テキスト">
          <a:extLst>
            <a:ext uri="{FF2B5EF4-FFF2-40B4-BE49-F238E27FC236}">
              <a16:creationId xmlns:a16="http://schemas.microsoft.com/office/drawing/2014/main" id="{90E7A50E-AE24-46A5-9363-13C8A5F89F7F}"/>
            </a:ext>
          </a:extLst>
        </xdr:cNvPr>
        <xdr:cNvSpPr txBox="1"/>
      </xdr:nvSpPr>
      <xdr:spPr>
        <a:xfrm>
          <a:off x="16357600" y="13818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80011</xdr:rowOff>
    </xdr:from>
    <xdr:to>
      <xdr:col>85</xdr:col>
      <xdr:colOff>177800</xdr:colOff>
      <xdr:row>82</xdr:row>
      <xdr:rowOff>10161</xdr:rowOff>
    </xdr:to>
    <xdr:sp macro="" textlink="">
      <xdr:nvSpPr>
        <xdr:cNvPr id="654" name="フローチャート: 判断 653">
          <a:extLst>
            <a:ext uri="{FF2B5EF4-FFF2-40B4-BE49-F238E27FC236}">
              <a16:creationId xmlns:a16="http://schemas.microsoft.com/office/drawing/2014/main" id="{7D8C62CC-7522-40CA-9CBA-804CD12C3751}"/>
            </a:ext>
          </a:extLst>
        </xdr:cNvPr>
        <xdr:cNvSpPr/>
      </xdr:nvSpPr>
      <xdr:spPr>
        <a:xfrm>
          <a:off x="16268700" y="13967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152400</xdr:rowOff>
    </xdr:from>
    <xdr:to>
      <xdr:col>81</xdr:col>
      <xdr:colOff>101600</xdr:colOff>
      <xdr:row>82</xdr:row>
      <xdr:rowOff>82550</xdr:rowOff>
    </xdr:to>
    <xdr:sp macro="" textlink="">
      <xdr:nvSpPr>
        <xdr:cNvPr id="655" name="フローチャート: 判断 654">
          <a:extLst>
            <a:ext uri="{FF2B5EF4-FFF2-40B4-BE49-F238E27FC236}">
              <a16:creationId xmlns:a16="http://schemas.microsoft.com/office/drawing/2014/main" id="{674727DB-D18E-461A-98F0-5394BA481AA9}"/>
            </a:ext>
          </a:extLst>
        </xdr:cNvPr>
        <xdr:cNvSpPr/>
      </xdr:nvSpPr>
      <xdr:spPr>
        <a:xfrm>
          <a:off x="15430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5080</xdr:rowOff>
    </xdr:from>
    <xdr:to>
      <xdr:col>76</xdr:col>
      <xdr:colOff>165100</xdr:colOff>
      <xdr:row>82</xdr:row>
      <xdr:rowOff>106680</xdr:rowOff>
    </xdr:to>
    <xdr:sp macro="" textlink="">
      <xdr:nvSpPr>
        <xdr:cNvPr id="656" name="フローチャート: 判断 655">
          <a:extLst>
            <a:ext uri="{FF2B5EF4-FFF2-40B4-BE49-F238E27FC236}">
              <a16:creationId xmlns:a16="http://schemas.microsoft.com/office/drawing/2014/main" id="{D3A6D916-2148-4D4B-B5A0-48773D879002}"/>
            </a:ext>
          </a:extLst>
        </xdr:cNvPr>
        <xdr:cNvSpPr/>
      </xdr:nvSpPr>
      <xdr:spPr>
        <a:xfrm>
          <a:off x="14541500" y="140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165100</xdr:rowOff>
    </xdr:from>
    <xdr:to>
      <xdr:col>72</xdr:col>
      <xdr:colOff>38100</xdr:colOff>
      <xdr:row>82</xdr:row>
      <xdr:rowOff>95250</xdr:rowOff>
    </xdr:to>
    <xdr:sp macro="" textlink="">
      <xdr:nvSpPr>
        <xdr:cNvPr id="657" name="フローチャート: 判断 656">
          <a:extLst>
            <a:ext uri="{FF2B5EF4-FFF2-40B4-BE49-F238E27FC236}">
              <a16:creationId xmlns:a16="http://schemas.microsoft.com/office/drawing/2014/main" id="{7A05C0F0-09EA-4D6C-B49A-CE5B0C8FF33D}"/>
            </a:ext>
          </a:extLst>
        </xdr:cNvPr>
        <xdr:cNvSpPr/>
      </xdr:nvSpPr>
      <xdr:spPr>
        <a:xfrm>
          <a:off x="13652500" y="1405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658" name="フローチャート: 判断 657">
          <a:extLst>
            <a:ext uri="{FF2B5EF4-FFF2-40B4-BE49-F238E27FC236}">
              <a16:creationId xmlns:a16="http://schemas.microsoft.com/office/drawing/2014/main" id="{527E824A-C1C7-4830-904C-7F7124C6E743}"/>
            </a:ext>
          </a:extLst>
        </xdr:cNvPr>
        <xdr:cNvSpPr/>
      </xdr:nvSpPr>
      <xdr:spPr>
        <a:xfrm>
          <a:off x="12763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AD24072-7265-4BA7-ABC8-AECABCD2356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8ED4C9F6-9EAD-4DDD-A89C-919EA1D9373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7E9B05C-ECA0-4D99-BC8D-45D319BE40A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3F76560-DD2C-4977-8C4F-E2EFB70550B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694CD2B-954D-446D-A4A0-EF4455E55DF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143511</xdr:rowOff>
    </xdr:from>
    <xdr:to>
      <xdr:col>85</xdr:col>
      <xdr:colOff>177800</xdr:colOff>
      <xdr:row>84</xdr:row>
      <xdr:rowOff>73661</xdr:rowOff>
    </xdr:to>
    <xdr:sp macro="" textlink="">
      <xdr:nvSpPr>
        <xdr:cNvPr id="664" name="楕円 663">
          <a:extLst>
            <a:ext uri="{FF2B5EF4-FFF2-40B4-BE49-F238E27FC236}">
              <a16:creationId xmlns:a16="http://schemas.microsoft.com/office/drawing/2014/main" id="{9A24994D-670B-478A-B888-9FD5708CBF88}"/>
            </a:ext>
          </a:extLst>
        </xdr:cNvPr>
        <xdr:cNvSpPr/>
      </xdr:nvSpPr>
      <xdr:spPr>
        <a:xfrm>
          <a:off x="162687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121938</xdr:rowOff>
    </xdr:from>
    <xdr:ext cx="405111" cy="259045"/>
    <xdr:sp macro="" textlink="">
      <xdr:nvSpPr>
        <xdr:cNvPr id="665" name="【児童館】&#10;有形固定資産減価償却率該当値テキスト">
          <a:extLst>
            <a:ext uri="{FF2B5EF4-FFF2-40B4-BE49-F238E27FC236}">
              <a16:creationId xmlns:a16="http://schemas.microsoft.com/office/drawing/2014/main" id="{C278E318-EB3B-4725-B93B-87E69EF6E4B0}"/>
            </a:ext>
          </a:extLst>
        </xdr:cNvPr>
        <xdr:cNvSpPr txBox="1"/>
      </xdr:nvSpPr>
      <xdr:spPr>
        <a:xfrm>
          <a:off x="16357600"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115570</xdr:rowOff>
    </xdr:from>
    <xdr:to>
      <xdr:col>81</xdr:col>
      <xdr:colOff>101600</xdr:colOff>
      <xdr:row>84</xdr:row>
      <xdr:rowOff>45720</xdr:rowOff>
    </xdr:to>
    <xdr:sp macro="" textlink="">
      <xdr:nvSpPr>
        <xdr:cNvPr id="666" name="楕円 665">
          <a:extLst>
            <a:ext uri="{FF2B5EF4-FFF2-40B4-BE49-F238E27FC236}">
              <a16:creationId xmlns:a16="http://schemas.microsoft.com/office/drawing/2014/main" id="{FA9F901E-1F99-413F-B2C2-87B971B6C4F7}"/>
            </a:ext>
          </a:extLst>
        </xdr:cNvPr>
        <xdr:cNvSpPr/>
      </xdr:nvSpPr>
      <xdr:spPr>
        <a:xfrm>
          <a:off x="15430500" y="1434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166370</xdr:rowOff>
    </xdr:from>
    <xdr:to>
      <xdr:col>85</xdr:col>
      <xdr:colOff>127000</xdr:colOff>
      <xdr:row>84</xdr:row>
      <xdr:rowOff>22861</xdr:rowOff>
    </xdr:to>
    <xdr:cxnSp macro="">
      <xdr:nvCxnSpPr>
        <xdr:cNvPr id="667" name="直線コネクタ 666">
          <a:extLst>
            <a:ext uri="{FF2B5EF4-FFF2-40B4-BE49-F238E27FC236}">
              <a16:creationId xmlns:a16="http://schemas.microsoft.com/office/drawing/2014/main" id="{28EC8EE6-85CF-40CA-9F2A-9F699CD2DB37}"/>
            </a:ext>
          </a:extLst>
        </xdr:cNvPr>
        <xdr:cNvCxnSpPr/>
      </xdr:nvCxnSpPr>
      <xdr:spPr>
        <a:xfrm>
          <a:off x="15481300" y="14396720"/>
          <a:ext cx="8382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87630</xdr:rowOff>
    </xdr:from>
    <xdr:to>
      <xdr:col>76</xdr:col>
      <xdr:colOff>165100</xdr:colOff>
      <xdr:row>84</xdr:row>
      <xdr:rowOff>17780</xdr:rowOff>
    </xdr:to>
    <xdr:sp macro="" textlink="">
      <xdr:nvSpPr>
        <xdr:cNvPr id="668" name="楕円 667">
          <a:extLst>
            <a:ext uri="{FF2B5EF4-FFF2-40B4-BE49-F238E27FC236}">
              <a16:creationId xmlns:a16="http://schemas.microsoft.com/office/drawing/2014/main" id="{5773C88D-D2ED-4660-A41A-3689E8104231}"/>
            </a:ext>
          </a:extLst>
        </xdr:cNvPr>
        <xdr:cNvSpPr/>
      </xdr:nvSpPr>
      <xdr:spPr>
        <a:xfrm>
          <a:off x="14541500" y="1431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138430</xdr:rowOff>
    </xdr:from>
    <xdr:to>
      <xdr:col>81</xdr:col>
      <xdr:colOff>50800</xdr:colOff>
      <xdr:row>83</xdr:row>
      <xdr:rowOff>166370</xdr:rowOff>
    </xdr:to>
    <xdr:cxnSp macro="">
      <xdr:nvCxnSpPr>
        <xdr:cNvPr id="669" name="直線コネクタ 668">
          <a:extLst>
            <a:ext uri="{FF2B5EF4-FFF2-40B4-BE49-F238E27FC236}">
              <a16:creationId xmlns:a16="http://schemas.microsoft.com/office/drawing/2014/main" id="{6FDAE748-8047-4803-81D8-C5F8F8DE92F6}"/>
            </a:ext>
          </a:extLst>
        </xdr:cNvPr>
        <xdr:cNvCxnSpPr/>
      </xdr:nvCxnSpPr>
      <xdr:spPr>
        <a:xfrm>
          <a:off x="14592300" y="1436878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59689</xdr:rowOff>
    </xdr:from>
    <xdr:to>
      <xdr:col>72</xdr:col>
      <xdr:colOff>38100</xdr:colOff>
      <xdr:row>83</xdr:row>
      <xdr:rowOff>161289</xdr:rowOff>
    </xdr:to>
    <xdr:sp macro="" textlink="">
      <xdr:nvSpPr>
        <xdr:cNvPr id="670" name="楕円 669">
          <a:extLst>
            <a:ext uri="{FF2B5EF4-FFF2-40B4-BE49-F238E27FC236}">
              <a16:creationId xmlns:a16="http://schemas.microsoft.com/office/drawing/2014/main" id="{7910FD43-B9A5-4AA4-85A3-FA3A81DD4419}"/>
            </a:ext>
          </a:extLst>
        </xdr:cNvPr>
        <xdr:cNvSpPr/>
      </xdr:nvSpPr>
      <xdr:spPr>
        <a:xfrm>
          <a:off x="13652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110489</xdr:rowOff>
    </xdr:from>
    <xdr:to>
      <xdr:col>76</xdr:col>
      <xdr:colOff>114300</xdr:colOff>
      <xdr:row>83</xdr:row>
      <xdr:rowOff>138430</xdr:rowOff>
    </xdr:to>
    <xdr:cxnSp macro="">
      <xdr:nvCxnSpPr>
        <xdr:cNvPr id="671" name="直線コネクタ 670">
          <a:extLst>
            <a:ext uri="{FF2B5EF4-FFF2-40B4-BE49-F238E27FC236}">
              <a16:creationId xmlns:a16="http://schemas.microsoft.com/office/drawing/2014/main" id="{F5261D51-14BE-4A88-9A28-2514C3300A57}"/>
            </a:ext>
          </a:extLst>
        </xdr:cNvPr>
        <xdr:cNvCxnSpPr/>
      </xdr:nvCxnSpPr>
      <xdr:spPr>
        <a:xfrm>
          <a:off x="13703300" y="14340839"/>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31750</xdr:rowOff>
    </xdr:from>
    <xdr:to>
      <xdr:col>67</xdr:col>
      <xdr:colOff>101600</xdr:colOff>
      <xdr:row>83</xdr:row>
      <xdr:rowOff>133350</xdr:rowOff>
    </xdr:to>
    <xdr:sp macro="" textlink="">
      <xdr:nvSpPr>
        <xdr:cNvPr id="672" name="楕円 671">
          <a:extLst>
            <a:ext uri="{FF2B5EF4-FFF2-40B4-BE49-F238E27FC236}">
              <a16:creationId xmlns:a16="http://schemas.microsoft.com/office/drawing/2014/main" id="{2A940590-E24F-4D33-9CEA-FDA73F611957}"/>
            </a:ext>
          </a:extLst>
        </xdr:cNvPr>
        <xdr:cNvSpPr/>
      </xdr:nvSpPr>
      <xdr:spPr>
        <a:xfrm>
          <a:off x="12763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82550</xdr:rowOff>
    </xdr:from>
    <xdr:to>
      <xdr:col>71</xdr:col>
      <xdr:colOff>177800</xdr:colOff>
      <xdr:row>83</xdr:row>
      <xdr:rowOff>110489</xdr:rowOff>
    </xdr:to>
    <xdr:cxnSp macro="">
      <xdr:nvCxnSpPr>
        <xdr:cNvPr id="673" name="直線コネクタ 672">
          <a:extLst>
            <a:ext uri="{FF2B5EF4-FFF2-40B4-BE49-F238E27FC236}">
              <a16:creationId xmlns:a16="http://schemas.microsoft.com/office/drawing/2014/main" id="{2B385888-2F9C-4294-BF89-42695DC88541}"/>
            </a:ext>
          </a:extLst>
        </xdr:cNvPr>
        <xdr:cNvCxnSpPr/>
      </xdr:nvCxnSpPr>
      <xdr:spPr>
        <a:xfrm>
          <a:off x="12814300" y="1431290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99077</xdr:rowOff>
    </xdr:from>
    <xdr:ext cx="405111" cy="259045"/>
    <xdr:sp macro="" textlink="">
      <xdr:nvSpPr>
        <xdr:cNvPr id="674" name="n_1aveValue【児童館】&#10;有形固定資産減価償却率">
          <a:extLst>
            <a:ext uri="{FF2B5EF4-FFF2-40B4-BE49-F238E27FC236}">
              <a16:creationId xmlns:a16="http://schemas.microsoft.com/office/drawing/2014/main" id="{3D2011D2-0946-4E30-9639-8D6B4513C273}"/>
            </a:ext>
          </a:extLst>
        </xdr:cNvPr>
        <xdr:cNvSpPr txBox="1"/>
      </xdr:nvSpPr>
      <xdr:spPr>
        <a:xfrm>
          <a:off x="152660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123207</xdr:rowOff>
    </xdr:from>
    <xdr:ext cx="405111" cy="259045"/>
    <xdr:sp macro="" textlink="">
      <xdr:nvSpPr>
        <xdr:cNvPr id="675" name="n_2aveValue【児童館】&#10;有形固定資産減価償却率">
          <a:extLst>
            <a:ext uri="{FF2B5EF4-FFF2-40B4-BE49-F238E27FC236}">
              <a16:creationId xmlns:a16="http://schemas.microsoft.com/office/drawing/2014/main" id="{2D01A3FC-5FE6-487B-970A-BF1BA9C7173F}"/>
            </a:ext>
          </a:extLst>
        </xdr:cNvPr>
        <xdr:cNvSpPr txBox="1"/>
      </xdr:nvSpPr>
      <xdr:spPr>
        <a:xfrm>
          <a:off x="14389744" y="1383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111777</xdr:rowOff>
    </xdr:from>
    <xdr:ext cx="405111" cy="259045"/>
    <xdr:sp macro="" textlink="">
      <xdr:nvSpPr>
        <xdr:cNvPr id="676" name="n_3aveValue【児童館】&#10;有形固定資産減価償却率">
          <a:extLst>
            <a:ext uri="{FF2B5EF4-FFF2-40B4-BE49-F238E27FC236}">
              <a16:creationId xmlns:a16="http://schemas.microsoft.com/office/drawing/2014/main" id="{9D9E601F-B186-4933-A842-19E8FE1AA965}"/>
            </a:ext>
          </a:extLst>
        </xdr:cNvPr>
        <xdr:cNvSpPr txBox="1"/>
      </xdr:nvSpPr>
      <xdr:spPr>
        <a:xfrm>
          <a:off x="13500744" y="1382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677" name="n_4aveValue【児童館】&#10;有形固定資産減価償却率">
          <a:extLst>
            <a:ext uri="{FF2B5EF4-FFF2-40B4-BE49-F238E27FC236}">
              <a16:creationId xmlns:a16="http://schemas.microsoft.com/office/drawing/2014/main" id="{F1B4BE22-A9DB-43DE-B2E4-68E35BD527D3}"/>
            </a:ext>
          </a:extLst>
        </xdr:cNvPr>
        <xdr:cNvSpPr txBox="1"/>
      </xdr:nvSpPr>
      <xdr:spPr>
        <a:xfrm>
          <a:off x="12611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36847</xdr:rowOff>
    </xdr:from>
    <xdr:ext cx="405111" cy="259045"/>
    <xdr:sp macro="" textlink="">
      <xdr:nvSpPr>
        <xdr:cNvPr id="678" name="n_1mainValue【児童館】&#10;有形固定資産減価償却率">
          <a:extLst>
            <a:ext uri="{FF2B5EF4-FFF2-40B4-BE49-F238E27FC236}">
              <a16:creationId xmlns:a16="http://schemas.microsoft.com/office/drawing/2014/main" id="{39692057-337A-4D7A-97CB-75EC79134916}"/>
            </a:ext>
          </a:extLst>
        </xdr:cNvPr>
        <xdr:cNvSpPr txBox="1"/>
      </xdr:nvSpPr>
      <xdr:spPr>
        <a:xfrm>
          <a:off x="15266044" y="14438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8907</xdr:rowOff>
    </xdr:from>
    <xdr:ext cx="405111" cy="259045"/>
    <xdr:sp macro="" textlink="">
      <xdr:nvSpPr>
        <xdr:cNvPr id="679" name="n_2mainValue【児童館】&#10;有形固定資産減価償却率">
          <a:extLst>
            <a:ext uri="{FF2B5EF4-FFF2-40B4-BE49-F238E27FC236}">
              <a16:creationId xmlns:a16="http://schemas.microsoft.com/office/drawing/2014/main" id="{E8854F33-6E31-4D5D-BBB1-141B1ED130B8}"/>
            </a:ext>
          </a:extLst>
        </xdr:cNvPr>
        <xdr:cNvSpPr txBox="1"/>
      </xdr:nvSpPr>
      <xdr:spPr>
        <a:xfrm>
          <a:off x="14389744" y="1441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152416</xdr:rowOff>
    </xdr:from>
    <xdr:ext cx="405111" cy="259045"/>
    <xdr:sp macro="" textlink="">
      <xdr:nvSpPr>
        <xdr:cNvPr id="680" name="n_3mainValue【児童館】&#10;有形固定資産減価償却率">
          <a:extLst>
            <a:ext uri="{FF2B5EF4-FFF2-40B4-BE49-F238E27FC236}">
              <a16:creationId xmlns:a16="http://schemas.microsoft.com/office/drawing/2014/main" id="{DF2A9B47-61D9-48C6-9D50-72EC40E21B48}"/>
            </a:ext>
          </a:extLst>
        </xdr:cNvPr>
        <xdr:cNvSpPr txBox="1"/>
      </xdr:nvSpPr>
      <xdr:spPr>
        <a:xfrm>
          <a:off x="135007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124477</xdr:rowOff>
    </xdr:from>
    <xdr:ext cx="405111" cy="259045"/>
    <xdr:sp macro="" textlink="">
      <xdr:nvSpPr>
        <xdr:cNvPr id="681" name="n_4mainValue【児童館】&#10;有形固定資産減価償却率">
          <a:extLst>
            <a:ext uri="{FF2B5EF4-FFF2-40B4-BE49-F238E27FC236}">
              <a16:creationId xmlns:a16="http://schemas.microsoft.com/office/drawing/2014/main" id="{866C5698-D97A-43FB-854E-00CA49B48FB6}"/>
            </a:ext>
          </a:extLst>
        </xdr:cNvPr>
        <xdr:cNvSpPr txBox="1"/>
      </xdr:nvSpPr>
      <xdr:spPr>
        <a:xfrm>
          <a:off x="12611744" y="1435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C939D8B8-2DDA-4CE1-B8F9-E2EA077D51A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4055DA82-70F4-42E8-867E-3CDA9AE98BC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DDF624B9-7624-4B32-BA67-393CE8A1312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28E82640-1199-4A69-915E-E76899066B0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2E10071C-192B-4D5E-BDDA-895AD910FF5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94F6DDE8-3CEA-4385-8F18-42DB403D8D4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2CD7FDD7-3A3E-46F1-9BCA-406BC9C0111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C640E3BD-5D61-48FA-BAB5-33BEE437144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EFE9212E-8AF9-486E-A83C-9273E209E5F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7BD91329-06E0-4A33-8530-FD58FD33C4E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1F2DEAF7-30B2-47C2-8290-3184C6C31E3F}"/>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3C5FDBFA-10E0-4437-8861-118168D69EC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0AFBF771-CD48-4A24-94E9-AE024CD6D44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E2C4CF83-BF50-40F3-BB77-622EE6691ED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BF04B30E-2391-4D82-99CB-E6C632CB0D0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C0057060-93FA-44CF-AA20-AA3A09E37CC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E34F6D63-690D-4AB1-8D60-B9C59C87CEE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B7BCD532-F084-4E29-AF27-A9A0C97FDB7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08AC58E0-9C13-46B4-BE0B-DD8ED26DD3C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5E6DC585-8D6C-4C3B-918C-3288CA54AAB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18DFA6B0-DBE2-46F8-882F-7C7A0468CA1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4DFC3605-12FA-496E-A139-0977D3D14AD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81953BF9-2777-4886-AD0A-11B808D172A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85</xdr:row>
      <xdr:rowOff>102870</xdr:rowOff>
    </xdr:to>
    <xdr:cxnSp macro="">
      <xdr:nvCxnSpPr>
        <xdr:cNvPr id="705" name="直線コネクタ 704">
          <a:extLst>
            <a:ext uri="{FF2B5EF4-FFF2-40B4-BE49-F238E27FC236}">
              <a16:creationId xmlns:a16="http://schemas.microsoft.com/office/drawing/2014/main" id="{15F17823-737D-4CE2-828E-B4A1D7CFACAC}"/>
            </a:ext>
          </a:extLst>
        </xdr:cNvPr>
        <xdr:cNvCxnSpPr/>
      </xdr:nvCxnSpPr>
      <xdr:spPr>
        <a:xfrm flipV="1">
          <a:off x="22160864" y="133731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106697</xdr:rowOff>
    </xdr:from>
    <xdr:ext cx="469744" cy="259045"/>
    <xdr:sp macro="" textlink="">
      <xdr:nvSpPr>
        <xdr:cNvPr id="706" name="【児童館】&#10;一人当たり面積最小値テキスト">
          <a:extLst>
            <a:ext uri="{FF2B5EF4-FFF2-40B4-BE49-F238E27FC236}">
              <a16:creationId xmlns:a16="http://schemas.microsoft.com/office/drawing/2014/main" id="{6AE0E1CE-BF5D-49EA-85E2-2AF576E52278}"/>
            </a:ext>
          </a:extLst>
        </xdr:cNvPr>
        <xdr:cNvSpPr txBox="1"/>
      </xdr:nvSpPr>
      <xdr:spPr>
        <a:xfrm>
          <a:off x="22199600"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102870</xdr:rowOff>
    </xdr:from>
    <xdr:to>
      <xdr:col>116</xdr:col>
      <xdr:colOff>152400</xdr:colOff>
      <xdr:row>85</xdr:row>
      <xdr:rowOff>102870</xdr:rowOff>
    </xdr:to>
    <xdr:cxnSp macro="">
      <xdr:nvCxnSpPr>
        <xdr:cNvPr id="707" name="直線コネクタ 706">
          <a:extLst>
            <a:ext uri="{FF2B5EF4-FFF2-40B4-BE49-F238E27FC236}">
              <a16:creationId xmlns:a16="http://schemas.microsoft.com/office/drawing/2014/main" id="{C1B3F658-DC21-4E5D-9E96-698BF77963AF}"/>
            </a:ext>
          </a:extLst>
        </xdr:cNvPr>
        <xdr:cNvCxnSpPr/>
      </xdr:nvCxnSpPr>
      <xdr:spPr>
        <a:xfrm>
          <a:off x="22072600" y="1467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708" name="【児童館】&#10;一人当たり面積最大値テキスト">
          <a:extLst>
            <a:ext uri="{FF2B5EF4-FFF2-40B4-BE49-F238E27FC236}">
              <a16:creationId xmlns:a16="http://schemas.microsoft.com/office/drawing/2014/main" id="{6AC7AA77-48F5-42D8-9E0C-FF0E5EE01E7C}"/>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709" name="直線コネクタ 708">
          <a:extLst>
            <a:ext uri="{FF2B5EF4-FFF2-40B4-BE49-F238E27FC236}">
              <a16:creationId xmlns:a16="http://schemas.microsoft.com/office/drawing/2014/main" id="{71223C4D-69A5-474A-A667-7D20822F3083}"/>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10" name="【児童館】&#10;一人当たり面積平均値テキスト">
          <a:extLst>
            <a:ext uri="{FF2B5EF4-FFF2-40B4-BE49-F238E27FC236}">
              <a16:creationId xmlns:a16="http://schemas.microsoft.com/office/drawing/2014/main" id="{78935D84-74D3-4C1E-95DD-4F510681C2DB}"/>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1" name="フローチャート: 判断 710">
          <a:extLst>
            <a:ext uri="{FF2B5EF4-FFF2-40B4-BE49-F238E27FC236}">
              <a16:creationId xmlns:a16="http://schemas.microsoft.com/office/drawing/2014/main" id="{A733C2FA-822C-4199-9C43-036B91FBB91D}"/>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128270</xdr:rowOff>
    </xdr:from>
    <xdr:to>
      <xdr:col>112</xdr:col>
      <xdr:colOff>38100</xdr:colOff>
      <xdr:row>83</xdr:row>
      <xdr:rowOff>58420</xdr:rowOff>
    </xdr:to>
    <xdr:sp macro="" textlink="">
      <xdr:nvSpPr>
        <xdr:cNvPr id="712" name="フローチャート: 判断 711">
          <a:extLst>
            <a:ext uri="{FF2B5EF4-FFF2-40B4-BE49-F238E27FC236}">
              <a16:creationId xmlns:a16="http://schemas.microsoft.com/office/drawing/2014/main" id="{F76FAE75-B890-4C15-B87E-5471AB389A4E}"/>
            </a:ext>
          </a:extLst>
        </xdr:cNvPr>
        <xdr:cNvSpPr/>
      </xdr:nvSpPr>
      <xdr:spPr>
        <a:xfrm>
          <a:off x="21272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2539</xdr:rowOff>
    </xdr:from>
    <xdr:to>
      <xdr:col>107</xdr:col>
      <xdr:colOff>101600</xdr:colOff>
      <xdr:row>83</xdr:row>
      <xdr:rowOff>104139</xdr:rowOff>
    </xdr:to>
    <xdr:sp macro="" textlink="">
      <xdr:nvSpPr>
        <xdr:cNvPr id="713" name="フローチャート: 判断 712">
          <a:extLst>
            <a:ext uri="{FF2B5EF4-FFF2-40B4-BE49-F238E27FC236}">
              <a16:creationId xmlns:a16="http://schemas.microsoft.com/office/drawing/2014/main" id="{5E783AAD-8F88-432C-BCF5-C6E451EA0797}"/>
            </a:ext>
          </a:extLst>
        </xdr:cNvPr>
        <xdr:cNvSpPr/>
      </xdr:nvSpPr>
      <xdr:spPr>
        <a:xfrm>
          <a:off x="20383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714" name="フローチャート: 判断 713">
          <a:extLst>
            <a:ext uri="{FF2B5EF4-FFF2-40B4-BE49-F238E27FC236}">
              <a16:creationId xmlns:a16="http://schemas.microsoft.com/office/drawing/2014/main" id="{8C5ED491-1178-4CBF-8E38-64E20EB54B97}"/>
            </a:ext>
          </a:extLst>
        </xdr:cNvPr>
        <xdr:cNvSpPr/>
      </xdr:nvSpPr>
      <xdr:spPr>
        <a:xfrm>
          <a:off x="19494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52070</xdr:rowOff>
    </xdr:from>
    <xdr:to>
      <xdr:col>98</xdr:col>
      <xdr:colOff>38100</xdr:colOff>
      <xdr:row>83</xdr:row>
      <xdr:rowOff>153670</xdr:rowOff>
    </xdr:to>
    <xdr:sp macro="" textlink="">
      <xdr:nvSpPr>
        <xdr:cNvPr id="715" name="フローチャート: 判断 714">
          <a:extLst>
            <a:ext uri="{FF2B5EF4-FFF2-40B4-BE49-F238E27FC236}">
              <a16:creationId xmlns:a16="http://schemas.microsoft.com/office/drawing/2014/main" id="{EFAE93AD-0344-4620-BC70-2E0CA2C00860}"/>
            </a:ext>
          </a:extLst>
        </xdr:cNvPr>
        <xdr:cNvSpPr/>
      </xdr:nvSpPr>
      <xdr:spPr>
        <a:xfrm>
          <a:off x="18605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28F3D3B-353B-4929-89F8-CE2D12E2227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73FA5B3-6F76-4B0D-A7AF-220A4E8CD35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FF31E4A-51B1-477A-A4D8-12109C1C8EB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F27C3BE-3CA1-419F-BA3D-CED9B49FAE8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6F45F22-5D7B-4872-BE15-DC6FC60C969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xdr:rowOff>
    </xdr:from>
    <xdr:to>
      <xdr:col>116</xdr:col>
      <xdr:colOff>114300</xdr:colOff>
      <xdr:row>84</xdr:row>
      <xdr:rowOff>107950</xdr:rowOff>
    </xdr:to>
    <xdr:sp macro="" textlink="">
      <xdr:nvSpPr>
        <xdr:cNvPr id="721" name="楕円 720">
          <a:extLst>
            <a:ext uri="{FF2B5EF4-FFF2-40B4-BE49-F238E27FC236}">
              <a16:creationId xmlns:a16="http://schemas.microsoft.com/office/drawing/2014/main" id="{2F1AD8BC-4BCF-4DF4-9677-F0FE54A90BDE}"/>
            </a:ext>
          </a:extLst>
        </xdr:cNvPr>
        <xdr:cNvSpPr/>
      </xdr:nvSpPr>
      <xdr:spPr>
        <a:xfrm>
          <a:off x="221107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156227</xdr:rowOff>
    </xdr:from>
    <xdr:ext cx="469744" cy="259045"/>
    <xdr:sp macro="" textlink="">
      <xdr:nvSpPr>
        <xdr:cNvPr id="722" name="【児童館】&#10;一人当たり面積該当値テキスト">
          <a:extLst>
            <a:ext uri="{FF2B5EF4-FFF2-40B4-BE49-F238E27FC236}">
              <a16:creationId xmlns:a16="http://schemas.microsoft.com/office/drawing/2014/main" id="{8821FBCD-A32A-440E-9059-225FB39B7D7D}"/>
            </a:ext>
          </a:extLst>
        </xdr:cNvPr>
        <xdr:cNvSpPr txBox="1"/>
      </xdr:nvSpPr>
      <xdr:spPr>
        <a:xfrm>
          <a:off x="22199600"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21589</xdr:rowOff>
    </xdr:from>
    <xdr:to>
      <xdr:col>112</xdr:col>
      <xdr:colOff>38100</xdr:colOff>
      <xdr:row>84</xdr:row>
      <xdr:rowOff>123189</xdr:rowOff>
    </xdr:to>
    <xdr:sp macro="" textlink="">
      <xdr:nvSpPr>
        <xdr:cNvPr id="723" name="楕円 722">
          <a:extLst>
            <a:ext uri="{FF2B5EF4-FFF2-40B4-BE49-F238E27FC236}">
              <a16:creationId xmlns:a16="http://schemas.microsoft.com/office/drawing/2014/main" id="{808297F6-1135-450E-9EEF-0EA4CA2C8E35}"/>
            </a:ext>
          </a:extLst>
        </xdr:cNvPr>
        <xdr:cNvSpPr/>
      </xdr:nvSpPr>
      <xdr:spPr>
        <a:xfrm>
          <a:off x="21272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57150</xdr:rowOff>
    </xdr:from>
    <xdr:to>
      <xdr:col>116</xdr:col>
      <xdr:colOff>63500</xdr:colOff>
      <xdr:row>84</xdr:row>
      <xdr:rowOff>72389</xdr:rowOff>
    </xdr:to>
    <xdr:cxnSp macro="">
      <xdr:nvCxnSpPr>
        <xdr:cNvPr id="724" name="直線コネクタ 723">
          <a:extLst>
            <a:ext uri="{FF2B5EF4-FFF2-40B4-BE49-F238E27FC236}">
              <a16:creationId xmlns:a16="http://schemas.microsoft.com/office/drawing/2014/main" id="{A0CE080D-59B0-4C04-852B-AD51CD3D8373}"/>
            </a:ext>
          </a:extLst>
        </xdr:cNvPr>
        <xdr:cNvCxnSpPr/>
      </xdr:nvCxnSpPr>
      <xdr:spPr>
        <a:xfrm flipV="1">
          <a:off x="21323300" y="1445895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725" name="楕円 724">
          <a:extLst>
            <a:ext uri="{FF2B5EF4-FFF2-40B4-BE49-F238E27FC236}">
              <a16:creationId xmlns:a16="http://schemas.microsoft.com/office/drawing/2014/main" id="{99575C2D-11AE-4A1A-84FA-B492FC1E1B6E}"/>
            </a:ext>
          </a:extLst>
        </xdr:cNvPr>
        <xdr:cNvSpPr/>
      </xdr:nvSpPr>
      <xdr:spPr>
        <a:xfrm>
          <a:off x="20383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72389</xdr:rowOff>
    </xdr:from>
    <xdr:to>
      <xdr:col>111</xdr:col>
      <xdr:colOff>177800</xdr:colOff>
      <xdr:row>84</xdr:row>
      <xdr:rowOff>83820</xdr:rowOff>
    </xdr:to>
    <xdr:cxnSp macro="">
      <xdr:nvCxnSpPr>
        <xdr:cNvPr id="726" name="直線コネクタ 725">
          <a:extLst>
            <a:ext uri="{FF2B5EF4-FFF2-40B4-BE49-F238E27FC236}">
              <a16:creationId xmlns:a16="http://schemas.microsoft.com/office/drawing/2014/main" id="{973BE1DE-2FE1-4195-8094-A293DABC1ACE}"/>
            </a:ext>
          </a:extLst>
        </xdr:cNvPr>
        <xdr:cNvCxnSpPr/>
      </xdr:nvCxnSpPr>
      <xdr:spPr>
        <a:xfrm flipV="1">
          <a:off x="20434300" y="144741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40639</xdr:rowOff>
    </xdr:from>
    <xdr:to>
      <xdr:col>102</xdr:col>
      <xdr:colOff>165100</xdr:colOff>
      <xdr:row>84</xdr:row>
      <xdr:rowOff>142239</xdr:rowOff>
    </xdr:to>
    <xdr:sp macro="" textlink="">
      <xdr:nvSpPr>
        <xdr:cNvPr id="727" name="楕円 726">
          <a:extLst>
            <a:ext uri="{FF2B5EF4-FFF2-40B4-BE49-F238E27FC236}">
              <a16:creationId xmlns:a16="http://schemas.microsoft.com/office/drawing/2014/main" id="{8294EB7B-C51F-43F6-BD07-929726D62478}"/>
            </a:ext>
          </a:extLst>
        </xdr:cNvPr>
        <xdr:cNvSpPr/>
      </xdr:nvSpPr>
      <xdr:spPr>
        <a:xfrm>
          <a:off x="19494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83820</xdr:rowOff>
    </xdr:from>
    <xdr:to>
      <xdr:col>107</xdr:col>
      <xdr:colOff>50800</xdr:colOff>
      <xdr:row>84</xdr:row>
      <xdr:rowOff>91439</xdr:rowOff>
    </xdr:to>
    <xdr:cxnSp macro="">
      <xdr:nvCxnSpPr>
        <xdr:cNvPr id="728" name="直線コネクタ 727">
          <a:extLst>
            <a:ext uri="{FF2B5EF4-FFF2-40B4-BE49-F238E27FC236}">
              <a16:creationId xmlns:a16="http://schemas.microsoft.com/office/drawing/2014/main" id="{1844264A-5353-4427-A5F6-01DB2797EE8F}"/>
            </a:ext>
          </a:extLst>
        </xdr:cNvPr>
        <xdr:cNvCxnSpPr/>
      </xdr:nvCxnSpPr>
      <xdr:spPr>
        <a:xfrm flipV="1">
          <a:off x="19545300" y="14485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48261</xdr:rowOff>
    </xdr:from>
    <xdr:to>
      <xdr:col>98</xdr:col>
      <xdr:colOff>38100</xdr:colOff>
      <xdr:row>84</xdr:row>
      <xdr:rowOff>149861</xdr:rowOff>
    </xdr:to>
    <xdr:sp macro="" textlink="">
      <xdr:nvSpPr>
        <xdr:cNvPr id="729" name="楕円 728">
          <a:extLst>
            <a:ext uri="{FF2B5EF4-FFF2-40B4-BE49-F238E27FC236}">
              <a16:creationId xmlns:a16="http://schemas.microsoft.com/office/drawing/2014/main" id="{11AA7A9B-2924-4D98-9D98-5BE2C7698D87}"/>
            </a:ext>
          </a:extLst>
        </xdr:cNvPr>
        <xdr:cNvSpPr/>
      </xdr:nvSpPr>
      <xdr:spPr>
        <a:xfrm>
          <a:off x="18605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91439</xdr:rowOff>
    </xdr:from>
    <xdr:to>
      <xdr:col>102</xdr:col>
      <xdr:colOff>114300</xdr:colOff>
      <xdr:row>84</xdr:row>
      <xdr:rowOff>99061</xdr:rowOff>
    </xdr:to>
    <xdr:cxnSp macro="">
      <xdr:nvCxnSpPr>
        <xdr:cNvPr id="730" name="直線コネクタ 729">
          <a:extLst>
            <a:ext uri="{FF2B5EF4-FFF2-40B4-BE49-F238E27FC236}">
              <a16:creationId xmlns:a16="http://schemas.microsoft.com/office/drawing/2014/main" id="{76380279-B703-4F73-9C84-6DA7F3463D07}"/>
            </a:ext>
          </a:extLst>
        </xdr:cNvPr>
        <xdr:cNvCxnSpPr/>
      </xdr:nvCxnSpPr>
      <xdr:spPr>
        <a:xfrm flipV="1">
          <a:off x="18656300" y="14493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74947</xdr:rowOff>
    </xdr:from>
    <xdr:ext cx="469744" cy="259045"/>
    <xdr:sp macro="" textlink="">
      <xdr:nvSpPr>
        <xdr:cNvPr id="731" name="n_1aveValue【児童館】&#10;一人当たり面積">
          <a:extLst>
            <a:ext uri="{FF2B5EF4-FFF2-40B4-BE49-F238E27FC236}">
              <a16:creationId xmlns:a16="http://schemas.microsoft.com/office/drawing/2014/main" id="{840FF3E7-3475-4B86-8C43-B11F655942E2}"/>
            </a:ext>
          </a:extLst>
        </xdr:cNvPr>
        <xdr:cNvSpPr txBox="1"/>
      </xdr:nvSpPr>
      <xdr:spPr>
        <a:xfrm>
          <a:off x="210757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120666</xdr:rowOff>
    </xdr:from>
    <xdr:ext cx="469744" cy="259045"/>
    <xdr:sp macro="" textlink="">
      <xdr:nvSpPr>
        <xdr:cNvPr id="732" name="n_2aveValue【児童館】&#10;一人当たり面積">
          <a:extLst>
            <a:ext uri="{FF2B5EF4-FFF2-40B4-BE49-F238E27FC236}">
              <a16:creationId xmlns:a16="http://schemas.microsoft.com/office/drawing/2014/main" id="{5CEAD5ED-7F0C-49C2-93C7-665C4662A903}"/>
            </a:ext>
          </a:extLst>
        </xdr:cNvPr>
        <xdr:cNvSpPr txBox="1"/>
      </xdr:nvSpPr>
      <xdr:spPr>
        <a:xfrm>
          <a:off x="20199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733" name="n_3aveValue【児童館】&#10;一人当たり面積">
          <a:extLst>
            <a:ext uri="{FF2B5EF4-FFF2-40B4-BE49-F238E27FC236}">
              <a16:creationId xmlns:a16="http://schemas.microsoft.com/office/drawing/2014/main" id="{6869C162-17FB-4188-A983-59AC336F1B5B}"/>
            </a:ext>
          </a:extLst>
        </xdr:cNvPr>
        <xdr:cNvSpPr txBox="1"/>
      </xdr:nvSpPr>
      <xdr:spPr>
        <a:xfrm>
          <a:off x="19310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170197</xdr:rowOff>
    </xdr:from>
    <xdr:ext cx="469744" cy="259045"/>
    <xdr:sp macro="" textlink="">
      <xdr:nvSpPr>
        <xdr:cNvPr id="734" name="n_4aveValue【児童館】&#10;一人当たり面積">
          <a:extLst>
            <a:ext uri="{FF2B5EF4-FFF2-40B4-BE49-F238E27FC236}">
              <a16:creationId xmlns:a16="http://schemas.microsoft.com/office/drawing/2014/main" id="{4C2E978E-613C-4B2B-89BC-9929B4D7C793}"/>
            </a:ext>
          </a:extLst>
        </xdr:cNvPr>
        <xdr:cNvSpPr txBox="1"/>
      </xdr:nvSpPr>
      <xdr:spPr>
        <a:xfrm>
          <a:off x="18421427"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114316</xdr:rowOff>
    </xdr:from>
    <xdr:ext cx="469744" cy="259045"/>
    <xdr:sp macro="" textlink="">
      <xdr:nvSpPr>
        <xdr:cNvPr id="735" name="n_1mainValue【児童館】&#10;一人当たり面積">
          <a:extLst>
            <a:ext uri="{FF2B5EF4-FFF2-40B4-BE49-F238E27FC236}">
              <a16:creationId xmlns:a16="http://schemas.microsoft.com/office/drawing/2014/main" id="{35FE476A-AAF3-47FD-BC3B-78299AE15A8C}"/>
            </a:ext>
          </a:extLst>
        </xdr:cNvPr>
        <xdr:cNvSpPr txBox="1"/>
      </xdr:nvSpPr>
      <xdr:spPr>
        <a:xfrm>
          <a:off x="210757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736" name="n_2mainValue【児童館】&#10;一人当たり面積">
          <a:extLst>
            <a:ext uri="{FF2B5EF4-FFF2-40B4-BE49-F238E27FC236}">
              <a16:creationId xmlns:a16="http://schemas.microsoft.com/office/drawing/2014/main" id="{EC43040F-4E97-4F04-8BA5-47CBB37EA71B}"/>
            </a:ext>
          </a:extLst>
        </xdr:cNvPr>
        <xdr:cNvSpPr txBox="1"/>
      </xdr:nvSpPr>
      <xdr:spPr>
        <a:xfrm>
          <a:off x="20199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133366</xdr:rowOff>
    </xdr:from>
    <xdr:ext cx="469744" cy="259045"/>
    <xdr:sp macro="" textlink="">
      <xdr:nvSpPr>
        <xdr:cNvPr id="737" name="n_3mainValue【児童館】&#10;一人当たり面積">
          <a:extLst>
            <a:ext uri="{FF2B5EF4-FFF2-40B4-BE49-F238E27FC236}">
              <a16:creationId xmlns:a16="http://schemas.microsoft.com/office/drawing/2014/main" id="{4193BCB7-18E1-4AFD-8FD0-F1B49C3C2516}"/>
            </a:ext>
          </a:extLst>
        </xdr:cNvPr>
        <xdr:cNvSpPr txBox="1"/>
      </xdr:nvSpPr>
      <xdr:spPr>
        <a:xfrm>
          <a:off x="193104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140988</xdr:rowOff>
    </xdr:from>
    <xdr:ext cx="469744" cy="259045"/>
    <xdr:sp macro="" textlink="">
      <xdr:nvSpPr>
        <xdr:cNvPr id="738" name="n_4mainValue【児童館】&#10;一人当たり面積">
          <a:extLst>
            <a:ext uri="{FF2B5EF4-FFF2-40B4-BE49-F238E27FC236}">
              <a16:creationId xmlns:a16="http://schemas.microsoft.com/office/drawing/2014/main" id="{380C4FB3-CA14-4426-BCAB-392E2E911951}"/>
            </a:ext>
          </a:extLst>
        </xdr:cNvPr>
        <xdr:cNvSpPr txBox="1"/>
      </xdr:nvSpPr>
      <xdr:spPr>
        <a:xfrm>
          <a:off x="18421427" y="1454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AD154BC-E7D5-49B4-B617-ECFBD874C7F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E312C4D7-9A3D-4917-8FCF-7440E661AA0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DD7FF147-73D7-4DE8-A074-0EDF5D6777F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77176E8C-685C-401E-83BD-C2A8BA86984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6E31A2EB-228F-4D60-802E-DD62D379A33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51305F2-C582-45BE-A4F7-0CD22ABEDCC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5A8734E-6FCD-4241-8B47-BECD3A031B8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8DFFFA9E-53B3-4B7C-95B8-FB10A0DC4F1C}"/>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E1C04369-0935-4345-BE5B-C0C7EA632C0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341D5362-877D-4BA9-883D-EE1BF2C2104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60F1D005-9C9A-4F39-B58B-84E576B2206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11B16E78-7DB3-4987-89D0-F24822AD90A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76220B7D-3259-4C3A-B089-53DC47A22E8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CD77DD3B-D794-4818-AE15-D2A9E4098B5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52AF7D52-1DFD-4F25-B796-CBF83ED42A5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AB923680-7CA4-4C6A-84E0-CB7A661276AC}"/>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B68B7A79-6C0D-46E4-94DF-9B1C13E5BEB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382C08AC-E052-46B8-8ED1-EB50F513973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7D74E8A1-CDA7-40E0-B097-958CF28EAD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い施設は保育所、学校施設、児童館であり、低い施設は橋梁、トンネルである。保育所と児童館は、昭和５５年代に建設された建物の老朽化が進んでおり、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年度で類似団体平均値を保育所で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ポイント、児童館で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ポイント上回っている。学校施設は、中学校が昭和４０年代に建設されていることから、令和２年度から令和３年度にかけて長寿命化改修工事を実施しているが、令和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年度で類似団体平均値を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448BA0-85BE-400C-8D04-AED02DC524F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70D82F-B1F5-4AE3-9D47-A527CCEAE6A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C28EF35-40C3-444B-A798-D1D05BDD351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F7BB722-BDF8-42AD-BE1C-B3733630C30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357231E-8EFF-4903-A29A-E93B7614C43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3BD8091-5DE4-4461-A041-0073FC88E03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6A75378-BE15-47F3-8E11-6D59AAE3BD4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351C5D-90EE-4ADF-A0E3-29F8EEED394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CF64271-18DB-49D2-B7E7-84CE7AE2A97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CCB4011-F453-4CB1-BC73-651A206771F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2,830
2,813
211.64
4,211,864
4,124,531
64,856
2,391,012
4,216,647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FA1D1D-A32D-4AE7-B4D9-D57A8CE695A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44DC82-277F-45D8-A31D-AEFB2BCFD8F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F7FCE7A-B2BE-4293-99A7-8CFB50CCE06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46696F-478F-4C35-96CC-41185CB06AC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44F712B-926A-488B-A867-FF2751399A2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3C5D378-57F2-4D0E-8D26-A63E8D93438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8D152AE-8E0B-4379-B654-D12B2912E33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B5571A-49CB-4094-BBF7-CCB093FA985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EEA1D18-EB84-4826-A73A-F049FF9A472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0E85B9-B017-4349-8D8F-DCADD8345F4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0F286AE-9370-4A23-8F95-60071D44F9B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6FFEC44-3CA5-492D-88B8-FBD93A57C3D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5E20B4-FFC8-40DA-A2A5-4DBADC92031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C96A3D-F2DE-4E8F-9AC1-92BDECD036D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A878A3E-E3F7-4089-AE6C-8C9DA376DEE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EF75D24-DAE1-4277-B0E2-5B4911461D1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5F7EAAD-8237-498A-AE8A-C1109AED909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DDC5A96-D7EB-4713-B08E-F1E57CA3339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336C88-5BBC-4DA3-895F-513DF210A93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2631EF9-F695-4EC3-8B34-8DD51D16B64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4A28976-7AE3-49C8-8F6F-08BD44A5FD0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404D38-B91B-47D9-A9AF-0509238E215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BFD198-8A9F-438C-88F9-3A4651EAFCF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5CEE90-43D3-429D-AE90-D1D354495E7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8428D85-72A5-4133-8399-126BC8969C9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A843509-71E3-49C2-94F7-DAFD35B1525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323B57-9997-4261-9B30-8CAC6FB6A30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421F75E-3595-4445-A58E-ADA0D6C3E34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BC50C5B-60F4-40FC-A239-8C0633713DE3}"/>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379D155-0C80-4225-8C05-5976C33EE7B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3F55F8D-EB92-450E-BE7C-398883F141E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C87B4A5-95E6-465C-BEF6-AF2A11210EC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C6C4A88-EBB2-4EA1-ABAF-5128CB5DFAF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5CB5E1F-0BC5-4A33-9A0A-6425E6E0B09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114F603-7BEC-429C-8702-E7840F5AF08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5216121-6727-4A8D-BCAD-F709D826D7E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92097AD5-18B9-43C1-A596-31F7EC50511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1073881-CB2C-469A-B94F-4B6C6FCF6DC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E5E9733-8526-4CC8-B0C1-8986858EC2F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4F3C2D1-9BEA-4C50-A614-A77B68C0B04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A2DBDAA-CA68-49B6-A669-ECA7D644DA9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6C210A8-7109-4904-99E2-DE41152FD09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EF686AD-3008-49F1-A3F3-18313CD8F84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350DCC8-946F-424F-8D73-519D01DC822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836A53F-E4D4-4FCF-B675-079524E1643B}"/>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D4CF5FDB-4EC4-4162-A65F-4423D3FBFC8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D1CC3667-E5C5-419A-9CDD-4B7AD410FFE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F3143A3D-4155-4102-BE72-C79E9C1FCA6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468932E7-11EA-48AE-886D-C6B7B0515FB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58578B93-933C-4914-BE5F-7ACA661A6CA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7AECC37B-7D4B-46B1-8EEB-2E54361267E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B6008D3A-1730-4D63-AA8D-85E3D133ABD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78F18C6E-8A79-4383-97BA-CD4C48665D56}"/>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D9A5A0A6-49A6-4A69-ABBC-EE91B404534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2DB8C76C-D6AA-42B6-9061-65D9E59C318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0F5DF5C0-DF0B-4F1F-ABD8-23996E5EA45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A2606BD8-9279-4BC0-BC9E-753BA04EF3C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136D0899-76F6-4E21-BA87-5E5857BE781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FB9D4BD3-DA55-4E97-857B-503D2CDDA60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B8C4DF71-8160-4C19-9A91-C2F5D1C2679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B2947248-03E3-4CC1-AFD1-B492476FABF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289A8CD7-C1C2-4450-9345-FD3427A0C08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4301A39D-62ED-4AD0-8C5B-7DDC52D24CF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1965D575-8664-4241-847E-2D44EC54043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547270B7-5404-4117-B291-E97D97BDC64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1C05206E-000E-4903-B90F-7A634BAF584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0DEEDC51-953B-4014-8886-333262C3D3F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EEB9C7B7-B5B0-4A3B-9768-33160393239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BAF82DA0-A412-4C2E-A6E3-98CCE37C1AC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36D5002F-4F26-4828-BB62-4BDEA348747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BEFB1FE7-7059-4603-B37D-6D3CD45644F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AEAF1EEF-C956-41C1-B0C2-EF11617D5D3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DC12984F-9998-4208-A14C-A76DE3A3065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190B5E99-7B40-47E6-92F5-613F0163892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E6265B4B-5C9E-448C-9C4A-040272B9288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0465E77F-6D02-4BE7-8721-71DB4E5199E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675DA321-7F78-45C3-9D7B-F9EB7CE5A72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5419CD42-D1E7-4E21-9559-0434EE2004C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527D481E-7575-4835-9813-D308D31712E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E6F16686-653E-474C-996C-9D98CE06C40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298326E9-07B7-4701-9963-78FA7CCF91A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F2EB3C41-AD0B-40F3-B87B-074E139F1C6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A2C4C411-B59F-4D4E-B8A3-9B1C054445A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9A7D5C04-9D8A-48E8-8655-12B08B9A1DE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EEC6F770-7CA9-4FB3-B85F-3315696CC09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3CF1629A-5CB7-4539-B02F-371959D7B63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609E4D73-7D37-4945-B9FD-B5B36CF6EF7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12E1A411-DE12-455B-8A0A-1CAA6A4B7A5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D8A49D37-E15C-4A2C-9A3A-8925CE43264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B73A1532-45C1-467B-875F-BEAA8751984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BED7134C-F0A9-4FF4-8F87-8E2E844724F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DC89B34F-8B4B-4D2D-9A40-5F4752C144A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FE962147-ACAC-4111-8B86-29E1D4B855D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5428590A-EF69-449F-8740-F4B35C5AABD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BB65C782-AE7C-4805-84AA-6A59581526F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1D319B8E-B14D-4665-A83D-3CEDCCAEBE1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919B8F1C-15F7-448B-AB82-464D29F0604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E46DD553-F1CF-4A73-8003-26801B96808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032A5B3B-9732-4D4F-A71E-80B264918DF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A2E6EE46-9698-4FD4-A2CC-F16FFAD9A20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36BAA84F-5A48-4725-8B5A-9C3EB759F792}"/>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87B4FE6A-0834-4917-BD2E-9540A096E3C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14B90A3D-D10D-43CE-979D-573327145CD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BCBA8ACF-0D2E-4A8F-8A08-56CE9396961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4C08F58B-C4B6-4C7B-B783-2CCE2DE4FA9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23D26E58-4C10-43D4-B2B3-44A7170CEFB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7D650CE9-19C2-4F92-B71C-E34C58B81D8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D491EA61-9E7E-47F1-B57C-C742865904D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7AE66F28-2B48-4CC1-9844-8D0716F02E93}"/>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21" name="正方形/長方形 120">
          <a:extLst>
            <a:ext uri="{FF2B5EF4-FFF2-40B4-BE49-F238E27FC236}">
              <a16:creationId xmlns:a16="http://schemas.microsoft.com/office/drawing/2014/main" id="{FE1E11A4-86FA-44CB-9C6D-10BCE24BEA6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22" name="正方形/長方形 121">
          <a:extLst>
            <a:ext uri="{FF2B5EF4-FFF2-40B4-BE49-F238E27FC236}">
              <a16:creationId xmlns:a16="http://schemas.microsoft.com/office/drawing/2014/main" id="{35E5E885-EFFB-49B2-87BD-A827B023B09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23" name="正方形/長方形 122">
          <a:extLst>
            <a:ext uri="{FF2B5EF4-FFF2-40B4-BE49-F238E27FC236}">
              <a16:creationId xmlns:a16="http://schemas.microsoft.com/office/drawing/2014/main" id="{BF2AA8A8-CBF4-4F66-935D-82A0FA2A21F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24" name="正方形/長方形 123">
          <a:extLst>
            <a:ext uri="{FF2B5EF4-FFF2-40B4-BE49-F238E27FC236}">
              <a16:creationId xmlns:a16="http://schemas.microsoft.com/office/drawing/2014/main" id="{9E08DC3D-E0D9-4F92-B0B8-2328FB626F1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25" name="正方形/長方形 124">
          <a:extLst>
            <a:ext uri="{FF2B5EF4-FFF2-40B4-BE49-F238E27FC236}">
              <a16:creationId xmlns:a16="http://schemas.microsoft.com/office/drawing/2014/main" id="{E1A68D5F-3EE0-4767-9768-99409C2C542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26" name="正方形/長方形 125">
          <a:extLst>
            <a:ext uri="{FF2B5EF4-FFF2-40B4-BE49-F238E27FC236}">
              <a16:creationId xmlns:a16="http://schemas.microsoft.com/office/drawing/2014/main" id="{083AB99F-F483-443F-ADD7-D3A61B1E2B0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27" name="正方形/長方形 126">
          <a:extLst>
            <a:ext uri="{FF2B5EF4-FFF2-40B4-BE49-F238E27FC236}">
              <a16:creationId xmlns:a16="http://schemas.microsoft.com/office/drawing/2014/main" id="{81161C24-987D-45A8-9BBB-8DC5ACC5B7A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28" name="正方形/長方形 127">
          <a:extLst>
            <a:ext uri="{FF2B5EF4-FFF2-40B4-BE49-F238E27FC236}">
              <a16:creationId xmlns:a16="http://schemas.microsoft.com/office/drawing/2014/main" id="{F35A46BD-34CF-4957-875D-A7EDD561119C}"/>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29" name="正方形/長方形 128">
          <a:extLst>
            <a:ext uri="{FF2B5EF4-FFF2-40B4-BE49-F238E27FC236}">
              <a16:creationId xmlns:a16="http://schemas.microsoft.com/office/drawing/2014/main" id="{9B05671C-DC07-4F5A-905A-308302CAC83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30" name="正方形/長方形 129">
          <a:extLst>
            <a:ext uri="{FF2B5EF4-FFF2-40B4-BE49-F238E27FC236}">
              <a16:creationId xmlns:a16="http://schemas.microsoft.com/office/drawing/2014/main" id="{8FA845AA-3709-4742-8290-949E5E8B5A2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31" name="正方形/長方形 130">
          <a:extLst>
            <a:ext uri="{FF2B5EF4-FFF2-40B4-BE49-F238E27FC236}">
              <a16:creationId xmlns:a16="http://schemas.microsoft.com/office/drawing/2014/main" id="{8B925D21-8739-40C0-BA57-33D519BCE3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32" name="正方形/長方形 131">
          <a:extLst>
            <a:ext uri="{FF2B5EF4-FFF2-40B4-BE49-F238E27FC236}">
              <a16:creationId xmlns:a16="http://schemas.microsoft.com/office/drawing/2014/main" id="{E95BD834-C4F2-44D1-BC16-3FDA6EA6CBA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33" name="正方形/長方形 132">
          <a:extLst>
            <a:ext uri="{FF2B5EF4-FFF2-40B4-BE49-F238E27FC236}">
              <a16:creationId xmlns:a16="http://schemas.microsoft.com/office/drawing/2014/main" id="{014AC66D-78BF-4E6D-8072-500ED9CD20D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34" name="正方形/長方形 133">
          <a:extLst>
            <a:ext uri="{FF2B5EF4-FFF2-40B4-BE49-F238E27FC236}">
              <a16:creationId xmlns:a16="http://schemas.microsoft.com/office/drawing/2014/main" id="{8C9AE690-C5E9-4054-B276-FD5A5EF5BF9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35" name="正方形/長方形 134">
          <a:extLst>
            <a:ext uri="{FF2B5EF4-FFF2-40B4-BE49-F238E27FC236}">
              <a16:creationId xmlns:a16="http://schemas.microsoft.com/office/drawing/2014/main" id="{9028CBBE-BAA3-40E0-B1BF-D678D6A6680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36" name="正方形/長方形 135">
          <a:extLst>
            <a:ext uri="{FF2B5EF4-FFF2-40B4-BE49-F238E27FC236}">
              <a16:creationId xmlns:a16="http://schemas.microsoft.com/office/drawing/2014/main" id="{96171044-F211-4C21-8C88-D897D0653DA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137" name="テキスト ボックス 136">
          <a:extLst>
            <a:ext uri="{FF2B5EF4-FFF2-40B4-BE49-F238E27FC236}">
              <a16:creationId xmlns:a16="http://schemas.microsoft.com/office/drawing/2014/main" id="{998F143C-A61B-4493-BA12-5A90DB1DA32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138" name="直線コネクタ 137">
          <a:extLst>
            <a:ext uri="{FF2B5EF4-FFF2-40B4-BE49-F238E27FC236}">
              <a16:creationId xmlns:a16="http://schemas.microsoft.com/office/drawing/2014/main" id="{3C26F27D-3175-4DD0-8046-606D1FB20C9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139" name="テキスト ボックス 138">
          <a:extLst>
            <a:ext uri="{FF2B5EF4-FFF2-40B4-BE49-F238E27FC236}">
              <a16:creationId xmlns:a16="http://schemas.microsoft.com/office/drawing/2014/main" id="{6F250894-21B5-472D-887E-D9E0FA61671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140" name="直線コネクタ 139">
          <a:extLst>
            <a:ext uri="{FF2B5EF4-FFF2-40B4-BE49-F238E27FC236}">
              <a16:creationId xmlns:a16="http://schemas.microsoft.com/office/drawing/2014/main" id="{97329B6E-D1A7-43C9-8F48-389205F5273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141" name="テキスト ボックス 140">
          <a:extLst>
            <a:ext uri="{FF2B5EF4-FFF2-40B4-BE49-F238E27FC236}">
              <a16:creationId xmlns:a16="http://schemas.microsoft.com/office/drawing/2014/main" id="{FEEF9392-509C-4FB9-A359-35059691DDE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142" name="直線コネクタ 141">
          <a:extLst>
            <a:ext uri="{FF2B5EF4-FFF2-40B4-BE49-F238E27FC236}">
              <a16:creationId xmlns:a16="http://schemas.microsoft.com/office/drawing/2014/main" id="{49769580-5BC3-4C15-9DB7-8FED7627549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143" name="テキスト ボックス 142">
          <a:extLst>
            <a:ext uri="{FF2B5EF4-FFF2-40B4-BE49-F238E27FC236}">
              <a16:creationId xmlns:a16="http://schemas.microsoft.com/office/drawing/2014/main" id="{92A2EB25-B9AD-4B01-B0F3-0C937265071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144" name="直線コネクタ 143">
          <a:extLst>
            <a:ext uri="{FF2B5EF4-FFF2-40B4-BE49-F238E27FC236}">
              <a16:creationId xmlns:a16="http://schemas.microsoft.com/office/drawing/2014/main" id="{A6EF3EAF-8856-4EE3-A004-76AFF302BC7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145" name="テキスト ボックス 144">
          <a:extLst>
            <a:ext uri="{FF2B5EF4-FFF2-40B4-BE49-F238E27FC236}">
              <a16:creationId xmlns:a16="http://schemas.microsoft.com/office/drawing/2014/main" id="{60A98DF0-13B7-440D-9335-BE0BAED4F8B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146" name="直線コネクタ 145">
          <a:extLst>
            <a:ext uri="{FF2B5EF4-FFF2-40B4-BE49-F238E27FC236}">
              <a16:creationId xmlns:a16="http://schemas.microsoft.com/office/drawing/2014/main" id="{D72BA3C6-60C8-4525-90A2-7F1E39BDB1F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147" name="テキスト ボックス 146">
          <a:extLst>
            <a:ext uri="{FF2B5EF4-FFF2-40B4-BE49-F238E27FC236}">
              <a16:creationId xmlns:a16="http://schemas.microsoft.com/office/drawing/2014/main" id="{32F8E20A-3D34-4CFA-B4E1-6D15CE361C8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148" name="直線コネクタ 147">
          <a:extLst>
            <a:ext uri="{FF2B5EF4-FFF2-40B4-BE49-F238E27FC236}">
              <a16:creationId xmlns:a16="http://schemas.microsoft.com/office/drawing/2014/main" id="{E7BCBD85-2B6C-4AEB-8743-3B26842040B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149" name="テキスト ボックス 148">
          <a:extLst>
            <a:ext uri="{FF2B5EF4-FFF2-40B4-BE49-F238E27FC236}">
              <a16:creationId xmlns:a16="http://schemas.microsoft.com/office/drawing/2014/main" id="{295C21C3-B473-4CD3-AE9D-00D17C54429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150" name="直線コネクタ 149">
          <a:extLst>
            <a:ext uri="{FF2B5EF4-FFF2-40B4-BE49-F238E27FC236}">
              <a16:creationId xmlns:a16="http://schemas.microsoft.com/office/drawing/2014/main" id="{D2DF8AF4-B0C8-4B42-80C5-8783F834264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151" name="テキスト ボックス 150">
          <a:extLst>
            <a:ext uri="{FF2B5EF4-FFF2-40B4-BE49-F238E27FC236}">
              <a16:creationId xmlns:a16="http://schemas.microsoft.com/office/drawing/2014/main" id="{073557F5-A9D1-4509-95C8-88F94D71A70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152" name="直線コネクタ 151">
          <a:extLst>
            <a:ext uri="{FF2B5EF4-FFF2-40B4-BE49-F238E27FC236}">
              <a16:creationId xmlns:a16="http://schemas.microsoft.com/office/drawing/2014/main" id="{C3BB21C7-AF70-4AD1-BE2C-08C7A97062C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153" name="【消防施設】&#10;有形固定資産減価償却率グラフ枠">
          <a:extLst>
            <a:ext uri="{FF2B5EF4-FFF2-40B4-BE49-F238E27FC236}">
              <a16:creationId xmlns:a16="http://schemas.microsoft.com/office/drawing/2014/main" id="{9B41AE0B-3093-4713-A75A-744C60C0FF0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142602</xdr:rowOff>
    </xdr:from>
    <xdr:to>
      <xdr:col>85</xdr:col>
      <xdr:colOff>126364</xdr:colOff>
      <xdr:row>86</xdr:row>
      <xdr:rowOff>168729</xdr:rowOff>
    </xdr:to>
    <xdr:cxnSp macro="">
      <xdr:nvCxnSpPr>
        <xdr:cNvPr id="154" name="直線コネクタ 153">
          <a:extLst>
            <a:ext uri="{FF2B5EF4-FFF2-40B4-BE49-F238E27FC236}">
              <a16:creationId xmlns:a16="http://schemas.microsoft.com/office/drawing/2014/main" id="{4B5A4EB5-B84B-4231-AAFD-6B2F422C282D}"/>
            </a:ext>
          </a:extLst>
        </xdr:cNvPr>
        <xdr:cNvCxnSpPr/>
      </xdr:nvCxnSpPr>
      <xdr:spPr>
        <a:xfrm flipV="1">
          <a:off x="16318864" y="13344252"/>
          <a:ext cx="0" cy="1569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155" name="【消防施設】&#10;有形固定資産減価償却率最小値テキスト">
          <a:extLst>
            <a:ext uri="{FF2B5EF4-FFF2-40B4-BE49-F238E27FC236}">
              <a16:creationId xmlns:a16="http://schemas.microsoft.com/office/drawing/2014/main" id="{90C8AC17-C5B9-41E5-93D8-D1453DAD896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156" name="直線コネクタ 155">
          <a:extLst>
            <a:ext uri="{FF2B5EF4-FFF2-40B4-BE49-F238E27FC236}">
              <a16:creationId xmlns:a16="http://schemas.microsoft.com/office/drawing/2014/main" id="{2A682932-0214-46AA-B84C-A7DC7350D36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89279</xdr:rowOff>
    </xdr:from>
    <xdr:ext cx="340478" cy="259045"/>
    <xdr:sp macro="" textlink="">
      <xdr:nvSpPr>
        <xdr:cNvPr id="157" name="【消防施設】&#10;有形固定資産減価償却率最大値テキスト">
          <a:extLst>
            <a:ext uri="{FF2B5EF4-FFF2-40B4-BE49-F238E27FC236}">
              <a16:creationId xmlns:a16="http://schemas.microsoft.com/office/drawing/2014/main" id="{CFB466D2-F758-481C-8893-EDA512A04BB5}"/>
            </a:ext>
          </a:extLst>
        </xdr:cNvPr>
        <xdr:cNvSpPr txBox="1"/>
      </xdr:nvSpPr>
      <xdr:spPr>
        <a:xfrm>
          <a:off x="16357600" y="131194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142602</xdr:rowOff>
    </xdr:from>
    <xdr:to>
      <xdr:col>86</xdr:col>
      <xdr:colOff>25400</xdr:colOff>
      <xdr:row>77</xdr:row>
      <xdr:rowOff>142602</xdr:rowOff>
    </xdr:to>
    <xdr:cxnSp macro="">
      <xdr:nvCxnSpPr>
        <xdr:cNvPr id="158" name="直線コネクタ 157">
          <a:extLst>
            <a:ext uri="{FF2B5EF4-FFF2-40B4-BE49-F238E27FC236}">
              <a16:creationId xmlns:a16="http://schemas.microsoft.com/office/drawing/2014/main" id="{090DBCB6-7177-4258-92D6-3116181F282A}"/>
            </a:ext>
          </a:extLst>
        </xdr:cNvPr>
        <xdr:cNvCxnSpPr/>
      </xdr:nvCxnSpPr>
      <xdr:spPr>
        <a:xfrm>
          <a:off x="16230600" y="13344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44466</xdr:rowOff>
    </xdr:from>
    <xdr:ext cx="405111" cy="259045"/>
    <xdr:sp macro="" textlink="">
      <xdr:nvSpPr>
        <xdr:cNvPr id="159" name="【消防施設】&#10;有形固定資産減価償却率平均値テキスト">
          <a:extLst>
            <a:ext uri="{FF2B5EF4-FFF2-40B4-BE49-F238E27FC236}">
              <a16:creationId xmlns:a16="http://schemas.microsoft.com/office/drawing/2014/main" id="{9A187171-017E-4304-BA20-25FE195E64DE}"/>
            </a:ext>
          </a:extLst>
        </xdr:cNvPr>
        <xdr:cNvSpPr txBox="1"/>
      </xdr:nvSpPr>
      <xdr:spPr>
        <a:xfrm>
          <a:off x="16357600" y="14103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21589</xdr:rowOff>
    </xdr:from>
    <xdr:to>
      <xdr:col>85</xdr:col>
      <xdr:colOff>177800</xdr:colOff>
      <xdr:row>83</xdr:row>
      <xdr:rowOff>123189</xdr:rowOff>
    </xdr:to>
    <xdr:sp macro="" textlink="">
      <xdr:nvSpPr>
        <xdr:cNvPr id="160" name="フローチャート: 判断 159">
          <a:extLst>
            <a:ext uri="{FF2B5EF4-FFF2-40B4-BE49-F238E27FC236}">
              <a16:creationId xmlns:a16="http://schemas.microsoft.com/office/drawing/2014/main" id="{5D12A02A-B4CB-4B54-B29E-BFFEF1A84E9C}"/>
            </a:ext>
          </a:extLst>
        </xdr:cNvPr>
        <xdr:cNvSpPr/>
      </xdr:nvSpPr>
      <xdr:spPr>
        <a:xfrm>
          <a:off x="162687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161" name="フローチャート: 判断 160">
          <a:extLst>
            <a:ext uri="{FF2B5EF4-FFF2-40B4-BE49-F238E27FC236}">
              <a16:creationId xmlns:a16="http://schemas.microsoft.com/office/drawing/2014/main" id="{608717D3-FD48-419E-B633-3B8398F42B3D}"/>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116295</xdr:rowOff>
    </xdr:from>
    <xdr:to>
      <xdr:col>76</xdr:col>
      <xdr:colOff>165100</xdr:colOff>
      <xdr:row>83</xdr:row>
      <xdr:rowOff>46445</xdr:rowOff>
    </xdr:to>
    <xdr:sp macro="" textlink="">
      <xdr:nvSpPr>
        <xdr:cNvPr id="162" name="フローチャート: 判断 161">
          <a:extLst>
            <a:ext uri="{FF2B5EF4-FFF2-40B4-BE49-F238E27FC236}">
              <a16:creationId xmlns:a16="http://schemas.microsoft.com/office/drawing/2014/main" id="{91EE595E-49BE-45A1-81EB-A3F8886E0759}"/>
            </a:ext>
          </a:extLst>
        </xdr:cNvPr>
        <xdr:cNvSpPr/>
      </xdr:nvSpPr>
      <xdr:spPr>
        <a:xfrm>
          <a:off x="145415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135889</xdr:rowOff>
    </xdr:from>
    <xdr:to>
      <xdr:col>72</xdr:col>
      <xdr:colOff>38100</xdr:colOff>
      <xdr:row>83</xdr:row>
      <xdr:rowOff>66039</xdr:rowOff>
    </xdr:to>
    <xdr:sp macro="" textlink="">
      <xdr:nvSpPr>
        <xdr:cNvPr id="163" name="フローチャート: 判断 162">
          <a:extLst>
            <a:ext uri="{FF2B5EF4-FFF2-40B4-BE49-F238E27FC236}">
              <a16:creationId xmlns:a16="http://schemas.microsoft.com/office/drawing/2014/main" id="{CDF7BF5F-92C1-4069-BCAA-06E8AEAD1BEA}"/>
            </a:ext>
          </a:extLst>
        </xdr:cNvPr>
        <xdr:cNvSpPr/>
      </xdr:nvSpPr>
      <xdr:spPr>
        <a:xfrm>
          <a:off x="13652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24856</xdr:rowOff>
    </xdr:from>
    <xdr:to>
      <xdr:col>67</xdr:col>
      <xdr:colOff>101600</xdr:colOff>
      <xdr:row>83</xdr:row>
      <xdr:rowOff>126456</xdr:rowOff>
    </xdr:to>
    <xdr:sp macro="" textlink="">
      <xdr:nvSpPr>
        <xdr:cNvPr id="164" name="フローチャート: 判断 163">
          <a:extLst>
            <a:ext uri="{FF2B5EF4-FFF2-40B4-BE49-F238E27FC236}">
              <a16:creationId xmlns:a16="http://schemas.microsoft.com/office/drawing/2014/main" id="{BBDCFDD3-F104-40FD-846B-AB38AD12502D}"/>
            </a:ext>
          </a:extLst>
        </xdr:cNvPr>
        <xdr:cNvSpPr/>
      </xdr:nvSpPr>
      <xdr:spPr>
        <a:xfrm>
          <a:off x="12763500" y="142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165" name="テキスト ボックス 164">
          <a:extLst>
            <a:ext uri="{FF2B5EF4-FFF2-40B4-BE49-F238E27FC236}">
              <a16:creationId xmlns:a16="http://schemas.microsoft.com/office/drawing/2014/main" id="{CF29B0D4-3959-40C2-977D-77A5084A50E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166" name="テキスト ボックス 165">
          <a:extLst>
            <a:ext uri="{FF2B5EF4-FFF2-40B4-BE49-F238E27FC236}">
              <a16:creationId xmlns:a16="http://schemas.microsoft.com/office/drawing/2014/main" id="{558ACC44-192D-4E68-896E-7607DCA2D02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167" name="テキスト ボックス 166">
          <a:extLst>
            <a:ext uri="{FF2B5EF4-FFF2-40B4-BE49-F238E27FC236}">
              <a16:creationId xmlns:a16="http://schemas.microsoft.com/office/drawing/2014/main" id="{78D17111-160A-43B9-BD13-AD3AADE844E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168" name="テキスト ボックス 167">
          <a:extLst>
            <a:ext uri="{FF2B5EF4-FFF2-40B4-BE49-F238E27FC236}">
              <a16:creationId xmlns:a16="http://schemas.microsoft.com/office/drawing/2014/main" id="{25B77FA1-DB6A-4C0C-B1BD-88AEF5D0211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169" name="テキスト ボックス 168">
          <a:extLst>
            <a:ext uri="{FF2B5EF4-FFF2-40B4-BE49-F238E27FC236}">
              <a16:creationId xmlns:a16="http://schemas.microsoft.com/office/drawing/2014/main" id="{9EDC74F1-CE8F-495D-AA6D-7C839107756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170" name="楕円 169">
          <a:extLst>
            <a:ext uri="{FF2B5EF4-FFF2-40B4-BE49-F238E27FC236}">
              <a16:creationId xmlns:a16="http://schemas.microsoft.com/office/drawing/2014/main" id="{45A16697-E4A3-4FC4-8DB4-D3616622863E}"/>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171" name="【消防施設】&#10;有形固定資産減価償却率該当値テキスト">
          <a:extLst>
            <a:ext uri="{FF2B5EF4-FFF2-40B4-BE49-F238E27FC236}">
              <a16:creationId xmlns:a16="http://schemas.microsoft.com/office/drawing/2014/main" id="{2B87E271-24CF-46D1-9159-C7AAF05EBD1F}"/>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172" name="楕円 171">
          <a:extLst>
            <a:ext uri="{FF2B5EF4-FFF2-40B4-BE49-F238E27FC236}">
              <a16:creationId xmlns:a16="http://schemas.microsoft.com/office/drawing/2014/main" id="{2F429A70-BEFD-44D8-A1E0-D066689690E3}"/>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173" name="直線コネクタ 172">
          <a:extLst>
            <a:ext uri="{FF2B5EF4-FFF2-40B4-BE49-F238E27FC236}">
              <a16:creationId xmlns:a16="http://schemas.microsoft.com/office/drawing/2014/main" id="{36061E10-2F9B-46D5-8CC8-F086D38AD5E3}"/>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174" name="楕円 173">
          <a:extLst>
            <a:ext uri="{FF2B5EF4-FFF2-40B4-BE49-F238E27FC236}">
              <a16:creationId xmlns:a16="http://schemas.microsoft.com/office/drawing/2014/main" id="{29E87D87-5FCE-436C-A545-D5327CF9F0AE}"/>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175" name="直線コネクタ 174">
          <a:extLst>
            <a:ext uri="{FF2B5EF4-FFF2-40B4-BE49-F238E27FC236}">
              <a16:creationId xmlns:a16="http://schemas.microsoft.com/office/drawing/2014/main" id="{76FEB069-13FA-451F-9CCA-496152289C30}"/>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176" name="楕円 175">
          <a:extLst>
            <a:ext uri="{FF2B5EF4-FFF2-40B4-BE49-F238E27FC236}">
              <a16:creationId xmlns:a16="http://schemas.microsoft.com/office/drawing/2014/main" id="{36B5E527-8BF0-4C52-8BAF-973580F507FB}"/>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177" name="直線コネクタ 176">
          <a:extLst>
            <a:ext uri="{FF2B5EF4-FFF2-40B4-BE49-F238E27FC236}">
              <a16:creationId xmlns:a16="http://schemas.microsoft.com/office/drawing/2014/main" id="{84BFCAAD-6364-430F-9EF6-DAFCEA143E0B}"/>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178" name="楕円 177">
          <a:extLst>
            <a:ext uri="{FF2B5EF4-FFF2-40B4-BE49-F238E27FC236}">
              <a16:creationId xmlns:a16="http://schemas.microsoft.com/office/drawing/2014/main" id="{B3282122-7164-4356-993B-4BF28029A683}"/>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179" name="直線コネクタ 178">
          <a:extLst>
            <a:ext uri="{FF2B5EF4-FFF2-40B4-BE49-F238E27FC236}">
              <a16:creationId xmlns:a16="http://schemas.microsoft.com/office/drawing/2014/main" id="{3289B791-B3DE-48EC-A6F9-E655BE411AC6}"/>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180" name="n_1aveValue【消防施設】&#10;有形固定資産減価償却率">
          <a:extLst>
            <a:ext uri="{FF2B5EF4-FFF2-40B4-BE49-F238E27FC236}">
              <a16:creationId xmlns:a16="http://schemas.microsoft.com/office/drawing/2014/main" id="{6F9731B5-1760-4A09-8054-3BD6C89D0B25}"/>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62972</xdr:rowOff>
    </xdr:from>
    <xdr:ext cx="405111" cy="259045"/>
    <xdr:sp macro="" textlink="">
      <xdr:nvSpPr>
        <xdr:cNvPr id="181" name="n_2aveValue【消防施設】&#10;有形固定資産減価償却率">
          <a:extLst>
            <a:ext uri="{FF2B5EF4-FFF2-40B4-BE49-F238E27FC236}">
              <a16:creationId xmlns:a16="http://schemas.microsoft.com/office/drawing/2014/main" id="{04C0BF90-806F-4056-8CD0-BF083430B2F9}"/>
            </a:ext>
          </a:extLst>
        </xdr:cNvPr>
        <xdr:cNvSpPr txBox="1"/>
      </xdr:nvSpPr>
      <xdr:spPr>
        <a:xfrm>
          <a:off x="14389744" y="139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82566</xdr:rowOff>
    </xdr:from>
    <xdr:ext cx="405111" cy="259045"/>
    <xdr:sp macro="" textlink="">
      <xdr:nvSpPr>
        <xdr:cNvPr id="182" name="n_3aveValue【消防施設】&#10;有形固定資産減価償却率">
          <a:extLst>
            <a:ext uri="{FF2B5EF4-FFF2-40B4-BE49-F238E27FC236}">
              <a16:creationId xmlns:a16="http://schemas.microsoft.com/office/drawing/2014/main" id="{C0E859EE-6F3A-4940-836C-90D02D04414C}"/>
            </a:ext>
          </a:extLst>
        </xdr:cNvPr>
        <xdr:cNvSpPr txBox="1"/>
      </xdr:nvSpPr>
      <xdr:spPr>
        <a:xfrm>
          <a:off x="13500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142983</xdr:rowOff>
    </xdr:from>
    <xdr:ext cx="405111" cy="259045"/>
    <xdr:sp macro="" textlink="">
      <xdr:nvSpPr>
        <xdr:cNvPr id="183" name="n_4aveValue【消防施設】&#10;有形固定資産減価償却率">
          <a:extLst>
            <a:ext uri="{FF2B5EF4-FFF2-40B4-BE49-F238E27FC236}">
              <a16:creationId xmlns:a16="http://schemas.microsoft.com/office/drawing/2014/main" id="{4AD09A69-374D-4E1D-88AE-9D9114619A41}"/>
            </a:ext>
          </a:extLst>
        </xdr:cNvPr>
        <xdr:cNvSpPr txBox="1"/>
      </xdr:nvSpPr>
      <xdr:spPr>
        <a:xfrm>
          <a:off x="12611744" y="1403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184" name="n_1mainValue【消防施設】&#10;有形固定資産減価償却率">
          <a:extLst>
            <a:ext uri="{FF2B5EF4-FFF2-40B4-BE49-F238E27FC236}">
              <a16:creationId xmlns:a16="http://schemas.microsoft.com/office/drawing/2014/main" id="{ED342F87-0A8D-4B2F-ABC2-B52D81296806}"/>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185" name="n_2mainValue【消防施設】&#10;有形固定資産減価償却率">
          <a:extLst>
            <a:ext uri="{FF2B5EF4-FFF2-40B4-BE49-F238E27FC236}">
              <a16:creationId xmlns:a16="http://schemas.microsoft.com/office/drawing/2014/main" id="{791B892F-A766-4817-BD01-BACD2360D25A}"/>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186" name="n_3mainValue【消防施設】&#10;有形固定資産減価償却率">
          <a:extLst>
            <a:ext uri="{FF2B5EF4-FFF2-40B4-BE49-F238E27FC236}">
              <a16:creationId xmlns:a16="http://schemas.microsoft.com/office/drawing/2014/main" id="{FCCE4CFB-5120-473C-8402-AFBAC2147671}"/>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187" name="n_4mainValue【消防施設】&#10;有形固定資産減価償却率">
          <a:extLst>
            <a:ext uri="{FF2B5EF4-FFF2-40B4-BE49-F238E27FC236}">
              <a16:creationId xmlns:a16="http://schemas.microsoft.com/office/drawing/2014/main" id="{3F487FBD-1BD9-406C-BEF9-F53B0507B411}"/>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188" name="正方形/長方形 187">
          <a:extLst>
            <a:ext uri="{FF2B5EF4-FFF2-40B4-BE49-F238E27FC236}">
              <a16:creationId xmlns:a16="http://schemas.microsoft.com/office/drawing/2014/main" id="{681C2CCD-0523-42EE-BA40-8EA3FBA8EF2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89" name="正方形/長方形 188">
          <a:extLst>
            <a:ext uri="{FF2B5EF4-FFF2-40B4-BE49-F238E27FC236}">
              <a16:creationId xmlns:a16="http://schemas.microsoft.com/office/drawing/2014/main" id="{20A24D8F-CD6A-4947-B95C-6FB0F60DFD6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90" name="正方形/長方形 189">
          <a:extLst>
            <a:ext uri="{FF2B5EF4-FFF2-40B4-BE49-F238E27FC236}">
              <a16:creationId xmlns:a16="http://schemas.microsoft.com/office/drawing/2014/main" id="{316F14A5-D80A-4FE1-B22A-28A10F62202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91" name="正方形/長方形 190">
          <a:extLst>
            <a:ext uri="{FF2B5EF4-FFF2-40B4-BE49-F238E27FC236}">
              <a16:creationId xmlns:a16="http://schemas.microsoft.com/office/drawing/2014/main" id="{A0B81CC2-8E6C-43E5-98B7-FA7FAC4B45E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92" name="正方形/長方形 191">
          <a:extLst>
            <a:ext uri="{FF2B5EF4-FFF2-40B4-BE49-F238E27FC236}">
              <a16:creationId xmlns:a16="http://schemas.microsoft.com/office/drawing/2014/main" id="{77C8866E-6B28-4F92-BDEB-CFC349004CF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93" name="正方形/長方形 192">
          <a:extLst>
            <a:ext uri="{FF2B5EF4-FFF2-40B4-BE49-F238E27FC236}">
              <a16:creationId xmlns:a16="http://schemas.microsoft.com/office/drawing/2014/main" id="{59AD2DF7-020C-4984-B780-EF5E1CEA271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94" name="正方形/長方形 193">
          <a:extLst>
            <a:ext uri="{FF2B5EF4-FFF2-40B4-BE49-F238E27FC236}">
              <a16:creationId xmlns:a16="http://schemas.microsoft.com/office/drawing/2014/main" id="{4B27D97B-1030-41EA-9F85-1D2BDC9286E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95" name="正方形/長方形 194">
          <a:extLst>
            <a:ext uri="{FF2B5EF4-FFF2-40B4-BE49-F238E27FC236}">
              <a16:creationId xmlns:a16="http://schemas.microsoft.com/office/drawing/2014/main" id="{43C5C073-8ABC-4B39-B211-C7AF30CC085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196" name="テキスト ボックス 195">
          <a:extLst>
            <a:ext uri="{FF2B5EF4-FFF2-40B4-BE49-F238E27FC236}">
              <a16:creationId xmlns:a16="http://schemas.microsoft.com/office/drawing/2014/main" id="{A7E44254-727E-456B-AB73-0D81D228684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197" name="直線コネクタ 196">
          <a:extLst>
            <a:ext uri="{FF2B5EF4-FFF2-40B4-BE49-F238E27FC236}">
              <a16:creationId xmlns:a16="http://schemas.microsoft.com/office/drawing/2014/main" id="{5F372DAE-7960-491E-9AF1-D5DB5457019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198" name="直線コネクタ 197">
          <a:extLst>
            <a:ext uri="{FF2B5EF4-FFF2-40B4-BE49-F238E27FC236}">
              <a16:creationId xmlns:a16="http://schemas.microsoft.com/office/drawing/2014/main" id="{9EF4C1A0-C093-45E8-9F97-7007439CAAF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199" name="テキスト ボックス 198">
          <a:extLst>
            <a:ext uri="{FF2B5EF4-FFF2-40B4-BE49-F238E27FC236}">
              <a16:creationId xmlns:a16="http://schemas.microsoft.com/office/drawing/2014/main" id="{653C7085-45B5-4A11-A5A1-926E81C5508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200" name="直線コネクタ 199">
          <a:extLst>
            <a:ext uri="{FF2B5EF4-FFF2-40B4-BE49-F238E27FC236}">
              <a16:creationId xmlns:a16="http://schemas.microsoft.com/office/drawing/2014/main" id="{D1A341C3-0041-44D2-8E84-C11DC8E09C0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201" name="テキスト ボックス 200">
          <a:extLst>
            <a:ext uri="{FF2B5EF4-FFF2-40B4-BE49-F238E27FC236}">
              <a16:creationId xmlns:a16="http://schemas.microsoft.com/office/drawing/2014/main" id="{61C944E9-6298-4FD8-99C5-CD8D50EF6A5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202" name="直線コネクタ 201">
          <a:extLst>
            <a:ext uri="{FF2B5EF4-FFF2-40B4-BE49-F238E27FC236}">
              <a16:creationId xmlns:a16="http://schemas.microsoft.com/office/drawing/2014/main" id="{1845EC5C-AF97-4167-98E7-9F38A42585F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203" name="テキスト ボックス 202">
          <a:extLst>
            <a:ext uri="{FF2B5EF4-FFF2-40B4-BE49-F238E27FC236}">
              <a16:creationId xmlns:a16="http://schemas.microsoft.com/office/drawing/2014/main" id="{9B12AE55-993F-4CA3-A63D-4A630192AF1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204" name="直線コネクタ 203">
          <a:extLst>
            <a:ext uri="{FF2B5EF4-FFF2-40B4-BE49-F238E27FC236}">
              <a16:creationId xmlns:a16="http://schemas.microsoft.com/office/drawing/2014/main" id="{46343516-E144-439E-B1D1-0C9B9DEF715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205" name="テキスト ボックス 204">
          <a:extLst>
            <a:ext uri="{FF2B5EF4-FFF2-40B4-BE49-F238E27FC236}">
              <a16:creationId xmlns:a16="http://schemas.microsoft.com/office/drawing/2014/main" id="{45C6E430-2BEA-4307-9C77-90C8D22FE8D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206" name="直線コネクタ 205">
          <a:extLst>
            <a:ext uri="{FF2B5EF4-FFF2-40B4-BE49-F238E27FC236}">
              <a16:creationId xmlns:a16="http://schemas.microsoft.com/office/drawing/2014/main" id="{5C676387-8585-4020-83C4-45D7467EBCB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207" name="テキスト ボックス 206">
          <a:extLst>
            <a:ext uri="{FF2B5EF4-FFF2-40B4-BE49-F238E27FC236}">
              <a16:creationId xmlns:a16="http://schemas.microsoft.com/office/drawing/2014/main" id="{B7C7E0AD-14BA-430A-9D18-2734B4C9AA5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08" name="直線コネクタ 207">
          <a:extLst>
            <a:ext uri="{FF2B5EF4-FFF2-40B4-BE49-F238E27FC236}">
              <a16:creationId xmlns:a16="http://schemas.microsoft.com/office/drawing/2014/main" id="{248898A0-C70F-4CC6-ABE3-4DCFE4717F1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209" name="テキスト ボックス 208">
          <a:extLst>
            <a:ext uri="{FF2B5EF4-FFF2-40B4-BE49-F238E27FC236}">
              <a16:creationId xmlns:a16="http://schemas.microsoft.com/office/drawing/2014/main" id="{6629193C-165B-44B0-B7F9-03B4A22F9B07}"/>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10" name="【消防施設】&#10;一人当たり面積グラフ枠">
          <a:extLst>
            <a:ext uri="{FF2B5EF4-FFF2-40B4-BE49-F238E27FC236}">
              <a16:creationId xmlns:a16="http://schemas.microsoft.com/office/drawing/2014/main" id="{E5A24A57-CE35-417B-A07A-5E819FDEA1F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86868</xdr:rowOff>
    </xdr:from>
    <xdr:to>
      <xdr:col>116</xdr:col>
      <xdr:colOff>62864</xdr:colOff>
      <xdr:row>86</xdr:row>
      <xdr:rowOff>113157</xdr:rowOff>
    </xdr:to>
    <xdr:cxnSp macro="">
      <xdr:nvCxnSpPr>
        <xdr:cNvPr id="211" name="直線コネクタ 210">
          <a:extLst>
            <a:ext uri="{FF2B5EF4-FFF2-40B4-BE49-F238E27FC236}">
              <a16:creationId xmlns:a16="http://schemas.microsoft.com/office/drawing/2014/main" id="{9B1C4384-ED6B-4630-8168-C9ED36331E58}"/>
            </a:ext>
          </a:extLst>
        </xdr:cNvPr>
        <xdr:cNvCxnSpPr/>
      </xdr:nvCxnSpPr>
      <xdr:spPr>
        <a:xfrm flipV="1">
          <a:off x="22160864" y="13459968"/>
          <a:ext cx="0" cy="1397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116984</xdr:rowOff>
    </xdr:from>
    <xdr:ext cx="469744" cy="259045"/>
    <xdr:sp macro="" textlink="">
      <xdr:nvSpPr>
        <xdr:cNvPr id="212" name="【消防施設】&#10;一人当たり面積最小値テキスト">
          <a:extLst>
            <a:ext uri="{FF2B5EF4-FFF2-40B4-BE49-F238E27FC236}">
              <a16:creationId xmlns:a16="http://schemas.microsoft.com/office/drawing/2014/main" id="{82C85E9F-3E2C-4F5C-9190-4C52FAF83A0E}"/>
            </a:ext>
          </a:extLst>
        </xdr:cNvPr>
        <xdr:cNvSpPr txBox="1"/>
      </xdr:nvSpPr>
      <xdr:spPr>
        <a:xfrm>
          <a:off x="22199600" y="1486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113157</xdr:rowOff>
    </xdr:from>
    <xdr:to>
      <xdr:col>116</xdr:col>
      <xdr:colOff>152400</xdr:colOff>
      <xdr:row>86</xdr:row>
      <xdr:rowOff>113157</xdr:rowOff>
    </xdr:to>
    <xdr:cxnSp macro="">
      <xdr:nvCxnSpPr>
        <xdr:cNvPr id="213" name="直線コネクタ 212">
          <a:extLst>
            <a:ext uri="{FF2B5EF4-FFF2-40B4-BE49-F238E27FC236}">
              <a16:creationId xmlns:a16="http://schemas.microsoft.com/office/drawing/2014/main" id="{6F851C91-7F95-4E49-B590-22C2CC25BC2D}"/>
            </a:ext>
          </a:extLst>
        </xdr:cNvPr>
        <xdr:cNvCxnSpPr/>
      </xdr:nvCxnSpPr>
      <xdr:spPr>
        <a:xfrm>
          <a:off x="22072600" y="14857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33545</xdr:rowOff>
    </xdr:from>
    <xdr:ext cx="469744" cy="259045"/>
    <xdr:sp macro="" textlink="">
      <xdr:nvSpPr>
        <xdr:cNvPr id="214" name="【消防施設】&#10;一人当たり面積最大値テキスト">
          <a:extLst>
            <a:ext uri="{FF2B5EF4-FFF2-40B4-BE49-F238E27FC236}">
              <a16:creationId xmlns:a16="http://schemas.microsoft.com/office/drawing/2014/main" id="{1398407C-83E6-4DE0-9E78-2E41A5C4A26D}"/>
            </a:ext>
          </a:extLst>
        </xdr:cNvPr>
        <xdr:cNvSpPr txBox="1"/>
      </xdr:nvSpPr>
      <xdr:spPr>
        <a:xfrm>
          <a:off x="22199600" y="1323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86868</xdr:rowOff>
    </xdr:from>
    <xdr:to>
      <xdr:col>116</xdr:col>
      <xdr:colOff>152400</xdr:colOff>
      <xdr:row>78</xdr:row>
      <xdr:rowOff>86868</xdr:rowOff>
    </xdr:to>
    <xdr:cxnSp macro="">
      <xdr:nvCxnSpPr>
        <xdr:cNvPr id="215" name="直線コネクタ 214">
          <a:extLst>
            <a:ext uri="{FF2B5EF4-FFF2-40B4-BE49-F238E27FC236}">
              <a16:creationId xmlns:a16="http://schemas.microsoft.com/office/drawing/2014/main" id="{423E62CA-6ABC-4CE4-8709-C58D5E7D00EF}"/>
            </a:ext>
          </a:extLst>
        </xdr:cNvPr>
        <xdr:cNvCxnSpPr/>
      </xdr:nvCxnSpPr>
      <xdr:spPr>
        <a:xfrm>
          <a:off x="22072600" y="13459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14558</xdr:rowOff>
    </xdr:from>
    <xdr:ext cx="469744" cy="259045"/>
    <xdr:sp macro="" textlink="">
      <xdr:nvSpPr>
        <xdr:cNvPr id="216" name="【消防施設】&#10;一人当たり面積平均値テキスト">
          <a:extLst>
            <a:ext uri="{FF2B5EF4-FFF2-40B4-BE49-F238E27FC236}">
              <a16:creationId xmlns:a16="http://schemas.microsoft.com/office/drawing/2014/main" id="{E796B381-C3B2-4E7B-8323-2C9E2D08CF76}"/>
            </a:ext>
          </a:extLst>
        </xdr:cNvPr>
        <xdr:cNvSpPr txBox="1"/>
      </xdr:nvSpPr>
      <xdr:spPr>
        <a:xfrm>
          <a:off x="22199600" y="14587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163131</xdr:rowOff>
    </xdr:from>
    <xdr:to>
      <xdr:col>116</xdr:col>
      <xdr:colOff>114300</xdr:colOff>
      <xdr:row>86</xdr:row>
      <xdr:rowOff>93281</xdr:rowOff>
    </xdr:to>
    <xdr:sp macro="" textlink="">
      <xdr:nvSpPr>
        <xdr:cNvPr id="217" name="フローチャート: 判断 216">
          <a:extLst>
            <a:ext uri="{FF2B5EF4-FFF2-40B4-BE49-F238E27FC236}">
              <a16:creationId xmlns:a16="http://schemas.microsoft.com/office/drawing/2014/main" id="{1A9EC08A-E4B8-496E-8012-7C742D679D8A}"/>
            </a:ext>
          </a:extLst>
        </xdr:cNvPr>
        <xdr:cNvSpPr/>
      </xdr:nvSpPr>
      <xdr:spPr>
        <a:xfrm>
          <a:off x="22110700" y="1473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169608</xdr:rowOff>
    </xdr:from>
    <xdr:to>
      <xdr:col>112</xdr:col>
      <xdr:colOff>38100</xdr:colOff>
      <xdr:row>86</xdr:row>
      <xdr:rowOff>99758</xdr:rowOff>
    </xdr:to>
    <xdr:sp macro="" textlink="">
      <xdr:nvSpPr>
        <xdr:cNvPr id="218" name="フローチャート: 判断 217">
          <a:extLst>
            <a:ext uri="{FF2B5EF4-FFF2-40B4-BE49-F238E27FC236}">
              <a16:creationId xmlns:a16="http://schemas.microsoft.com/office/drawing/2014/main" id="{BEBAFFCA-8583-4B9F-8FF1-24134AFD417E}"/>
            </a:ext>
          </a:extLst>
        </xdr:cNvPr>
        <xdr:cNvSpPr/>
      </xdr:nvSpPr>
      <xdr:spPr>
        <a:xfrm>
          <a:off x="21272500" y="14742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170562</xdr:rowOff>
    </xdr:from>
    <xdr:to>
      <xdr:col>107</xdr:col>
      <xdr:colOff>101600</xdr:colOff>
      <xdr:row>86</xdr:row>
      <xdr:rowOff>100712</xdr:rowOff>
    </xdr:to>
    <xdr:sp macro="" textlink="">
      <xdr:nvSpPr>
        <xdr:cNvPr id="219" name="フローチャート: 判断 218">
          <a:extLst>
            <a:ext uri="{FF2B5EF4-FFF2-40B4-BE49-F238E27FC236}">
              <a16:creationId xmlns:a16="http://schemas.microsoft.com/office/drawing/2014/main" id="{8905DA63-DCDF-42E5-A14B-AB62EBCADB64}"/>
            </a:ext>
          </a:extLst>
        </xdr:cNvPr>
        <xdr:cNvSpPr/>
      </xdr:nvSpPr>
      <xdr:spPr>
        <a:xfrm>
          <a:off x="20383500" y="1474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7874</xdr:rowOff>
    </xdr:from>
    <xdr:to>
      <xdr:col>102</xdr:col>
      <xdr:colOff>165100</xdr:colOff>
      <xdr:row>86</xdr:row>
      <xdr:rowOff>109474</xdr:rowOff>
    </xdr:to>
    <xdr:sp macro="" textlink="">
      <xdr:nvSpPr>
        <xdr:cNvPr id="220" name="フローチャート: 判断 219">
          <a:extLst>
            <a:ext uri="{FF2B5EF4-FFF2-40B4-BE49-F238E27FC236}">
              <a16:creationId xmlns:a16="http://schemas.microsoft.com/office/drawing/2014/main" id="{1306D011-878C-49A0-8456-FCC9B702608C}"/>
            </a:ext>
          </a:extLst>
        </xdr:cNvPr>
        <xdr:cNvSpPr/>
      </xdr:nvSpPr>
      <xdr:spPr>
        <a:xfrm>
          <a:off x="19494500" y="1475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7113</xdr:rowOff>
    </xdr:from>
    <xdr:to>
      <xdr:col>98</xdr:col>
      <xdr:colOff>38100</xdr:colOff>
      <xdr:row>86</xdr:row>
      <xdr:rowOff>108713</xdr:rowOff>
    </xdr:to>
    <xdr:sp macro="" textlink="">
      <xdr:nvSpPr>
        <xdr:cNvPr id="221" name="フローチャート: 判断 220">
          <a:extLst>
            <a:ext uri="{FF2B5EF4-FFF2-40B4-BE49-F238E27FC236}">
              <a16:creationId xmlns:a16="http://schemas.microsoft.com/office/drawing/2014/main" id="{AB581AD7-1A84-45E2-A36E-94E4A7CC0127}"/>
            </a:ext>
          </a:extLst>
        </xdr:cNvPr>
        <xdr:cNvSpPr/>
      </xdr:nvSpPr>
      <xdr:spPr>
        <a:xfrm>
          <a:off x="18605500" y="1475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222" name="テキスト ボックス 221">
          <a:extLst>
            <a:ext uri="{FF2B5EF4-FFF2-40B4-BE49-F238E27FC236}">
              <a16:creationId xmlns:a16="http://schemas.microsoft.com/office/drawing/2014/main" id="{7A6B1A59-CC00-47A1-8935-F8E1106CF54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23" name="テキスト ボックス 222">
          <a:extLst>
            <a:ext uri="{FF2B5EF4-FFF2-40B4-BE49-F238E27FC236}">
              <a16:creationId xmlns:a16="http://schemas.microsoft.com/office/drawing/2014/main" id="{101A2BBF-B4E5-4782-926F-E0D7686670F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24" name="テキスト ボックス 223">
          <a:extLst>
            <a:ext uri="{FF2B5EF4-FFF2-40B4-BE49-F238E27FC236}">
              <a16:creationId xmlns:a16="http://schemas.microsoft.com/office/drawing/2014/main" id="{7CC04EE1-1C68-44ED-9CE7-3E3D0587021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25" name="テキスト ボックス 224">
          <a:extLst>
            <a:ext uri="{FF2B5EF4-FFF2-40B4-BE49-F238E27FC236}">
              <a16:creationId xmlns:a16="http://schemas.microsoft.com/office/drawing/2014/main" id="{F1383C6B-C888-4BE0-9C8A-AC10147F7FC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26" name="テキスト ボックス 225">
          <a:extLst>
            <a:ext uri="{FF2B5EF4-FFF2-40B4-BE49-F238E27FC236}">
              <a16:creationId xmlns:a16="http://schemas.microsoft.com/office/drawing/2014/main" id="{1545C6B8-CFF7-4DBB-BB87-6455B1045A2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59500</xdr:rowOff>
    </xdr:from>
    <xdr:to>
      <xdr:col>116</xdr:col>
      <xdr:colOff>114300</xdr:colOff>
      <xdr:row>86</xdr:row>
      <xdr:rowOff>161100</xdr:rowOff>
    </xdr:to>
    <xdr:sp macro="" textlink="">
      <xdr:nvSpPr>
        <xdr:cNvPr id="227" name="楕円 226">
          <a:extLst>
            <a:ext uri="{FF2B5EF4-FFF2-40B4-BE49-F238E27FC236}">
              <a16:creationId xmlns:a16="http://schemas.microsoft.com/office/drawing/2014/main" id="{C0959775-A702-480D-9BF1-A413E87A2A51}"/>
            </a:ext>
          </a:extLst>
        </xdr:cNvPr>
        <xdr:cNvSpPr/>
      </xdr:nvSpPr>
      <xdr:spPr>
        <a:xfrm>
          <a:off x="22110700" y="1480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145877</xdr:rowOff>
    </xdr:from>
    <xdr:ext cx="469744" cy="259045"/>
    <xdr:sp macro="" textlink="">
      <xdr:nvSpPr>
        <xdr:cNvPr id="228" name="【消防施設】&#10;一人当たり面積該当値テキスト">
          <a:extLst>
            <a:ext uri="{FF2B5EF4-FFF2-40B4-BE49-F238E27FC236}">
              <a16:creationId xmlns:a16="http://schemas.microsoft.com/office/drawing/2014/main" id="{1C02050E-D9E0-4EC9-A2CF-F030499EBC5A}"/>
            </a:ext>
          </a:extLst>
        </xdr:cNvPr>
        <xdr:cNvSpPr txBox="1"/>
      </xdr:nvSpPr>
      <xdr:spPr>
        <a:xfrm>
          <a:off x="22199600" y="1471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59689</xdr:rowOff>
    </xdr:from>
    <xdr:to>
      <xdr:col>112</xdr:col>
      <xdr:colOff>38100</xdr:colOff>
      <xdr:row>86</xdr:row>
      <xdr:rowOff>161289</xdr:rowOff>
    </xdr:to>
    <xdr:sp macro="" textlink="">
      <xdr:nvSpPr>
        <xdr:cNvPr id="229" name="楕円 228">
          <a:extLst>
            <a:ext uri="{FF2B5EF4-FFF2-40B4-BE49-F238E27FC236}">
              <a16:creationId xmlns:a16="http://schemas.microsoft.com/office/drawing/2014/main" id="{4BD549EF-CCEF-4C7A-83A9-FFB414A8D0CE}"/>
            </a:ext>
          </a:extLst>
        </xdr:cNvPr>
        <xdr:cNvSpPr/>
      </xdr:nvSpPr>
      <xdr:spPr>
        <a:xfrm>
          <a:off x="21272500" y="1480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110300</xdr:rowOff>
    </xdr:from>
    <xdr:to>
      <xdr:col>116</xdr:col>
      <xdr:colOff>63500</xdr:colOff>
      <xdr:row>86</xdr:row>
      <xdr:rowOff>110489</xdr:rowOff>
    </xdr:to>
    <xdr:cxnSp macro="">
      <xdr:nvCxnSpPr>
        <xdr:cNvPr id="230" name="直線コネクタ 229">
          <a:extLst>
            <a:ext uri="{FF2B5EF4-FFF2-40B4-BE49-F238E27FC236}">
              <a16:creationId xmlns:a16="http://schemas.microsoft.com/office/drawing/2014/main" id="{FE8C11FE-65FE-4174-BD39-F2EFD454F9E9}"/>
            </a:ext>
          </a:extLst>
        </xdr:cNvPr>
        <xdr:cNvCxnSpPr/>
      </xdr:nvCxnSpPr>
      <xdr:spPr>
        <a:xfrm flipV="1">
          <a:off x="21323300" y="14855000"/>
          <a:ext cx="8382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59880</xdr:rowOff>
    </xdr:from>
    <xdr:to>
      <xdr:col>107</xdr:col>
      <xdr:colOff>101600</xdr:colOff>
      <xdr:row>86</xdr:row>
      <xdr:rowOff>161480</xdr:rowOff>
    </xdr:to>
    <xdr:sp macro="" textlink="">
      <xdr:nvSpPr>
        <xdr:cNvPr id="231" name="楕円 230">
          <a:extLst>
            <a:ext uri="{FF2B5EF4-FFF2-40B4-BE49-F238E27FC236}">
              <a16:creationId xmlns:a16="http://schemas.microsoft.com/office/drawing/2014/main" id="{61B91159-9B47-401E-AF5D-E2220BAF0CA8}"/>
            </a:ext>
          </a:extLst>
        </xdr:cNvPr>
        <xdr:cNvSpPr/>
      </xdr:nvSpPr>
      <xdr:spPr>
        <a:xfrm>
          <a:off x="20383500" y="1480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110489</xdr:rowOff>
    </xdr:from>
    <xdr:to>
      <xdr:col>111</xdr:col>
      <xdr:colOff>177800</xdr:colOff>
      <xdr:row>86</xdr:row>
      <xdr:rowOff>110680</xdr:rowOff>
    </xdr:to>
    <xdr:cxnSp macro="">
      <xdr:nvCxnSpPr>
        <xdr:cNvPr id="232" name="直線コネクタ 231">
          <a:extLst>
            <a:ext uri="{FF2B5EF4-FFF2-40B4-BE49-F238E27FC236}">
              <a16:creationId xmlns:a16="http://schemas.microsoft.com/office/drawing/2014/main" id="{8C604DB7-5D58-484D-A0B1-2217CE08C8E3}"/>
            </a:ext>
          </a:extLst>
        </xdr:cNvPr>
        <xdr:cNvCxnSpPr/>
      </xdr:nvCxnSpPr>
      <xdr:spPr>
        <a:xfrm flipV="1">
          <a:off x="20434300" y="1485518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59880</xdr:rowOff>
    </xdr:from>
    <xdr:to>
      <xdr:col>102</xdr:col>
      <xdr:colOff>165100</xdr:colOff>
      <xdr:row>86</xdr:row>
      <xdr:rowOff>161480</xdr:rowOff>
    </xdr:to>
    <xdr:sp macro="" textlink="">
      <xdr:nvSpPr>
        <xdr:cNvPr id="233" name="楕円 232">
          <a:extLst>
            <a:ext uri="{FF2B5EF4-FFF2-40B4-BE49-F238E27FC236}">
              <a16:creationId xmlns:a16="http://schemas.microsoft.com/office/drawing/2014/main" id="{1C7A098B-7D76-4B69-828B-E24AB5597915}"/>
            </a:ext>
          </a:extLst>
        </xdr:cNvPr>
        <xdr:cNvSpPr/>
      </xdr:nvSpPr>
      <xdr:spPr>
        <a:xfrm>
          <a:off x="19494500" y="1480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110680</xdr:rowOff>
    </xdr:from>
    <xdr:to>
      <xdr:col>107</xdr:col>
      <xdr:colOff>50800</xdr:colOff>
      <xdr:row>86</xdr:row>
      <xdr:rowOff>110680</xdr:rowOff>
    </xdr:to>
    <xdr:cxnSp macro="">
      <xdr:nvCxnSpPr>
        <xdr:cNvPr id="234" name="直線コネクタ 233">
          <a:extLst>
            <a:ext uri="{FF2B5EF4-FFF2-40B4-BE49-F238E27FC236}">
              <a16:creationId xmlns:a16="http://schemas.microsoft.com/office/drawing/2014/main" id="{72C9931D-ABE5-4CD7-8805-90D0D56A0992}"/>
            </a:ext>
          </a:extLst>
        </xdr:cNvPr>
        <xdr:cNvCxnSpPr/>
      </xdr:nvCxnSpPr>
      <xdr:spPr>
        <a:xfrm>
          <a:off x="19545300" y="14855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59880</xdr:rowOff>
    </xdr:from>
    <xdr:to>
      <xdr:col>98</xdr:col>
      <xdr:colOff>38100</xdr:colOff>
      <xdr:row>86</xdr:row>
      <xdr:rowOff>161480</xdr:rowOff>
    </xdr:to>
    <xdr:sp macro="" textlink="">
      <xdr:nvSpPr>
        <xdr:cNvPr id="235" name="楕円 234">
          <a:extLst>
            <a:ext uri="{FF2B5EF4-FFF2-40B4-BE49-F238E27FC236}">
              <a16:creationId xmlns:a16="http://schemas.microsoft.com/office/drawing/2014/main" id="{73813DF2-AB82-47A5-8498-EB4250459C51}"/>
            </a:ext>
          </a:extLst>
        </xdr:cNvPr>
        <xdr:cNvSpPr/>
      </xdr:nvSpPr>
      <xdr:spPr>
        <a:xfrm>
          <a:off x="18605500" y="1480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110680</xdr:rowOff>
    </xdr:from>
    <xdr:to>
      <xdr:col>102</xdr:col>
      <xdr:colOff>114300</xdr:colOff>
      <xdr:row>86</xdr:row>
      <xdr:rowOff>110680</xdr:rowOff>
    </xdr:to>
    <xdr:cxnSp macro="">
      <xdr:nvCxnSpPr>
        <xdr:cNvPr id="236" name="直線コネクタ 235">
          <a:extLst>
            <a:ext uri="{FF2B5EF4-FFF2-40B4-BE49-F238E27FC236}">
              <a16:creationId xmlns:a16="http://schemas.microsoft.com/office/drawing/2014/main" id="{22904D07-BC38-49E0-971D-0D367E3EB726}"/>
            </a:ext>
          </a:extLst>
        </xdr:cNvPr>
        <xdr:cNvCxnSpPr/>
      </xdr:nvCxnSpPr>
      <xdr:spPr>
        <a:xfrm>
          <a:off x="18656300" y="14855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116285</xdr:rowOff>
    </xdr:from>
    <xdr:ext cx="469744" cy="259045"/>
    <xdr:sp macro="" textlink="">
      <xdr:nvSpPr>
        <xdr:cNvPr id="237" name="n_1aveValue【消防施設】&#10;一人当たり面積">
          <a:extLst>
            <a:ext uri="{FF2B5EF4-FFF2-40B4-BE49-F238E27FC236}">
              <a16:creationId xmlns:a16="http://schemas.microsoft.com/office/drawing/2014/main" id="{EF04044D-B7CF-4A02-A2A5-2050C8DF01FC}"/>
            </a:ext>
          </a:extLst>
        </xdr:cNvPr>
        <xdr:cNvSpPr txBox="1"/>
      </xdr:nvSpPr>
      <xdr:spPr>
        <a:xfrm>
          <a:off x="21075727" y="14518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117239</xdr:rowOff>
    </xdr:from>
    <xdr:ext cx="469744" cy="259045"/>
    <xdr:sp macro="" textlink="">
      <xdr:nvSpPr>
        <xdr:cNvPr id="238" name="n_2aveValue【消防施設】&#10;一人当たり面積">
          <a:extLst>
            <a:ext uri="{FF2B5EF4-FFF2-40B4-BE49-F238E27FC236}">
              <a16:creationId xmlns:a16="http://schemas.microsoft.com/office/drawing/2014/main" id="{864E428C-349E-431C-8D62-61058E349B22}"/>
            </a:ext>
          </a:extLst>
        </xdr:cNvPr>
        <xdr:cNvSpPr txBox="1"/>
      </xdr:nvSpPr>
      <xdr:spPr>
        <a:xfrm>
          <a:off x="20199427" y="1451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126001</xdr:rowOff>
    </xdr:from>
    <xdr:ext cx="469744" cy="259045"/>
    <xdr:sp macro="" textlink="">
      <xdr:nvSpPr>
        <xdr:cNvPr id="239" name="n_3aveValue【消防施設】&#10;一人当たり面積">
          <a:extLst>
            <a:ext uri="{FF2B5EF4-FFF2-40B4-BE49-F238E27FC236}">
              <a16:creationId xmlns:a16="http://schemas.microsoft.com/office/drawing/2014/main" id="{9AF32A5B-6351-42B3-A321-BB42E4C8E93B}"/>
            </a:ext>
          </a:extLst>
        </xdr:cNvPr>
        <xdr:cNvSpPr txBox="1"/>
      </xdr:nvSpPr>
      <xdr:spPr>
        <a:xfrm>
          <a:off x="19310427" y="1452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125240</xdr:rowOff>
    </xdr:from>
    <xdr:ext cx="469744" cy="259045"/>
    <xdr:sp macro="" textlink="">
      <xdr:nvSpPr>
        <xdr:cNvPr id="240" name="n_4aveValue【消防施設】&#10;一人当たり面積">
          <a:extLst>
            <a:ext uri="{FF2B5EF4-FFF2-40B4-BE49-F238E27FC236}">
              <a16:creationId xmlns:a16="http://schemas.microsoft.com/office/drawing/2014/main" id="{B6B795D7-AAA2-4546-9542-0E37C10C813C}"/>
            </a:ext>
          </a:extLst>
        </xdr:cNvPr>
        <xdr:cNvSpPr txBox="1"/>
      </xdr:nvSpPr>
      <xdr:spPr>
        <a:xfrm>
          <a:off x="18421427" y="14527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152416</xdr:rowOff>
    </xdr:from>
    <xdr:ext cx="469744" cy="259045"/>
    <xdr:sp macro="" textlink="">
      <xdr:nvSpPr>
        <xdr:cNvPr id="241" name="n_1mainValue【消防施設】&#10;一人当たり面積">
          <a:extLst>
            <a:ext uri="{FF2B5EF4-FFF2-40B4-BE49-F238E27FC236}">
              <a16:creationId xmlns:a16="http://schemas.microsoft.com/office/drawing/2014/main" id="{150E3D14-11AD-4298-9F07-A840585B7488}"/>
            </a:ext>
          </a:extLst>
        </xdr:cNvPr>
        <xdr:cNvSpPr txBox="1"/>
      </xdr:nvSpPr>
      <xdr:spPr>
        <a:xfrm>
          <a:off x="21075727" y="1489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152607</xdr:rowOff>
    </xdr:from>
    <xdr:ext cx="469744" cy="259045"/>
    <xdr:sp macro="" textlink="">
      <xdr:nvSpPr>
        <xdr:cNvPr id="242" name="n_2mainValue【消防施設】&#10;一人当たり面積">
          <a:extLst>
            <a:ext uri="{FF2B5EF4-FFF2-40B4-BE49-F238E27FC236}">
              <a16:creationId xmlns:a16="http://schemas.microsoft.com/office/drawing/2014/main" id="{059572C7-4780-479C-9ADE-9A66B549C9F6}"/>
            </a:ext>
          </a:extLst>
        </xdr:cNvPr>
        <xdr:cNvSpPr txBox="1"/>
      </xdr:nvSpPr>
      <xdr:spPr>
        <a:xfrm>
          <a:off x="20199427" y="1489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152607</xdr:rowOff>
    </xdr:from>
    <xdr:ext cx="469744" cy="259045"/>
    <xdr:sp macro="" textlink="">
      <xdr:nvSpPr>
        <xdr:cNvPr id="243" name="n_3mainValue【消防施設】&#10;一人当たり面積">
          <a:extLst>
            <a:ext uri="{FF2B5EF4-FFF2-40B4-BE49-F238E27FC236}">
              <a16:creationId xmlns:a16="http://schemas.microsoft.com/office/drawing/2014/main" id="{5A8759F2-E0FF-43EE-8A22-47834621C8FF}"/>
            </a:ext>
          </a:extLst>
        </xdr:cNvPr>
        <xdr:cNvSpPr txBox="1"/>
      </xdr:nvSpPr>
      <xdr:spPr>
        <a:xfrm>
          <a:off x="19310427" y="1489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152607</xdr:rowOff>
    </xdr:from>
    <xdr:ext cx="469744" cy="259045"/>
    <xdr:sp macro="" textlink="">
      <xdr:nvSpPr>
        <xdr:cNvPr id="244" name="n_4mainValue【消防施設】&#10;一人当たり面積">
          <a:extLst>
            <a:ext uri="{FF2B5EF4-FFF2-40B4-BE49-F238E27FC236}">
              <a16:creationId xmlns:a16="http://schemas.microsoft.com/office/drawing/2014/main" id="{C1ECD53C-DE39-4A2B-8CDB-C150119CA1AF}"/>
            </a:ext>
          </a:extLst>
        </xdr:cNvPr>
        <xdr:cNvSpPr txBox="1"/>
      </xdr:nvSpPr>
      <xdr:spPr>
        <a:xfrm>
          <a:off x="18421427" y="1489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245" name="正方形/長方形 244">
          <a:extLst>
            <a:ext uri="{FF2B5EF4-FFF2-40B4-BE49-F238E27FC236}">
              <a16:creationId xmlns:a16="http://schemas.microsoft.com/office/drawing/2014/main" id="{3A528B2C-5913-4E9C-A1AC-DD635DC3D6B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6" name="正方形/長方形 245">
          <a:extLst>
            <a:ext uri="{FF2B5EF4-FFF2-40B4-BE49-F238E27FC236}">
              <a16:creationId xmlns:a16="http://schemas.microsoft.com/office/drawing/2014/main" id="{2B2B1A4F-0CEF-465A-B4E6-52140152332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7" name="正方形/長方形 246">
          <a:extLst>
            <a:ext uri="{FF2B5EF4-FFF2-40B4-BE49-F238E27FC236}">
              <a16:creationId xmlns:a16="http://schemas.microsoft.com/office/drawing/2014/main" id="{F42A00E6-34C6-4C29-9EE9-20C0ADF9BD3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8" name="正方形/長方形 247">
          <a:extLst>
            <a:ext uri="{FF2B5EF4-FFF2-40B4-BE49-F238E27FC236}">
              <a16:creationId xmlns:a16="http://schemas.microsoft.com/office/drawing/2014/main" id="{9E64DA99-8F8D-449D-AF60-2D091A8B6BA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9" name="正方形/長方形 248">
          <a:extLst>
            <a:ext uri="{FF2B5EF4-FFF2-40B4-BE49-F238E27FC236}">
              <a16:creationId xmlns:a16="http://schemas.microsoft.com/office/drawing/2014/main" id="{C54CF178-29EA-424B-9A42-93374372D27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50" name="正方形/長方形 249">
          <a:extLst>
            <a:ext uri="{FF2B5EF4-FFF2-40B4-BE49-F238E27FC236}">
              <a16:creationId xmlns:a16="http://schemas.microsoft.com/office/drawing/2014/main" id="{8FDE3387-442A-4647-B1A2-EDAD0E6BAAD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51" name="正方形/長方形 250">
          <a:extLst>
            <a:ext uri="{FF2B5EF4-FFF2-40B4-BE49-F238E27FC236}">
              <a16:creationId xmlns:a16="http://schemas.microsoft.com/office/drawing/2014/main" id="{FE186485-8D11-4024-9A44-1C22CF1502F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52" name="正方形/長方形 251">
          <a:extLst>
            <a:ext uri="{FF2B5EF4-FFF2-40B4-BE49-F238E27FC236}">
              <a16:creationId xmlns:a16="http://schemas.microsoft.com/office/drawing/2014/main" id="{1C29A483-D8E7-4D84-AF8E-B88FEE355B8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53" name="テキスト ボックス 252">
          <a:extLst>
            <a:ext uri="{FF2B5EF4-FFF2-40B4-BE49-F238E27FC236}">
              <a16:creationId xmlns:a16="http://schemas.microsoft.com/office/drawing/2014/main" id="{389B90F6-2125-4FAF-B156-A182051ACFF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4" name="直線コネクタ 253">
          <a:extLst>
            <a:ext uri="{FF2B5EF4-FFF2-40B4-BE49-F238E27FC236}">
              <a16:creationId xmlns:a16="http://schemas.microsoft.com/office/drawing/2014/main" id="{CFD82771-8670-47F6-A406-04B91430399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5" name="テキスト ボックス 254">
          <a:extLst>
            <a:ext uri="{FF2B5EF4-FFF2-40B4-BE49-F238E27FC236}">
              <a16:creationId xmlns:a16="http://schemas.microsoft.com/office/drawing/2014/main" id="{FB9D35EC-501C-48E6-9A49-7C105105968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256" name="直線コネクタ 255">
          <a:extLst>
            <a:ext uri="{FF2B5EF4-FFF2-40B4-BE49-F238E27FC236}">
              <a16:creationId xmlns:a16="http://schemas.microsoft.com/office/drawing/2014/main" id="{25A75C43-CEA7-4E08-8E87-A29D678A886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257" name="テキスト ボックス 256">
          <a:extLst>
            <a:ext uri="{FF2B5EF4-FFF2-40B4-BE49-F238E27FC236}">
              <a16:creationId xmlns:a16="http://schemas.microsoft.com/office/drawing/2014/main" id="{037C81F7-BDF2-4967-97EB-08F826ACE70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58" name="直線コネクタ 257">
          <a:extLst>
            <a:ext uri="{FF2B5EF4-FFF2-40B4-BE49-F238E27FC236}">
              <a16:creationId xmlns:a16="http://schemas.microsoft.com/office/drawing/2014/main" id="{825B42F8-AF77-4223-A06C-DB457614D31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59" name="テキスト ボックス 258">
          <a:extLst>
            <a:ext uri="{FF2B5EF4-FFF2-40B4-BE49-F238E27FC236}">
              <a16:creationId xmlns:a16="http://schemas.microsoft.com/office/drawing/2014/main" id="{F9AE1C8B-3C51-4D20-8E0D-EED5E858054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60" name="直線コネクタ 259">
          <a:extLst>
            <a:ext uri="{FF2B5EF4-FFF2-40B4-BE49-F238E27FC236}">
              <a16:creationId xmlns:a16="http://schemas.microsoft.com/office/drawing/2014/main" id="{B06125C2-11E6-484E-8B9F-76F8C62E177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61" name="テキスト ボックス 260">
          <a:extLst>
            <a:ext uri="{FF2B5EF4-FFF2-40B4-BE49-F238E27FC236}">
              <a16:creationId xmlns:a16="http://schemas.microsoft.com/office/drawing/2014/main" id="{1F0FE167-02F4-463F-B2A4-19574947C67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62" name="直線コネクタ 261">
          <a:extLst>
            <a:ext uri="{FF2B5EF4-FFF2-40B4-BE49-F238E27FC236}">
              <a16:creationId xmlns:a16="http://schemas.microsoft.com/office/drawing/2014/main" id="{DFD62C9E-5C6C-4B2B-9C4F-F317241A29E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63" name="テキスト ボックス 262">
          <a:extLst>
            <a:ext uri="{FF2B5EF4-FFF2-40B4-BE49-F238E27FC236}">
              <a16:creationId xmlns:a16="http://schemas.microsoft.com/office/drawing/2014/main" id="{585D763B-8C8C-47B1-B10A-13D428C7308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64" name="直線コネクタ 263">
          <a:extLst>
            <a:ext uri="{FF2B5EF4-FFF2-40B4-BE49-F238E27FC236}">
              <a16:creationId xmlns:a16="http://schemas.microsoft.com/office/drawing/2014/main" id="{2B8AD0D6-6107-4ED6-BA6C-6287E4BDD83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65" name="テキスト ボックス 264">
          <a:extLst>
            <a:ext uri="{FF2B5EF4-FFF2-40B4-BE49-F238E27FC236}">
              <a16:creationId xmlns:a16="http://schemas.microsoft.com/office/drawing/2014/main" id="{8EFA1ED3-2942-4E13-A021-D7B70601E5B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66" name="直線コネクタ 265">
          <a:extLst>
            <a:ext uri="{FF2B5EF4-FFF2-40B4-BE49-F238E27FC236}">
              <a16:creationId xmlns:a16="http://schemas.microsoft.com/office/drawing/2014/main" id="{342F5DEE-539B-4517-9075-2BD22E9942E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267" name="テキスト ボックス 266">
          <a:extLst>
            <a:ext uri="{FF2B5EF4-FFF2-40B4-BE49-F238E27FC236}">
              <a16:creationId xmlns:a16="http://schemas.microsoft.com/office/drawing/2014/main" id="{7913C070-79A5-4AAB-A0A0-D77C725F90E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8" name="直線コネクタ 267">
          <a:extLst>
            <a:ext uri="{FF2B5EF4-FFF2-40B4-BE49-F238E27FC236}">
              <a16:creationId xmlns:a16="http://schemas.microsoft.com/office/drawing/2014/main" id="{A5E853D8-E052-4B52-91E1-8805B4056A6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9" name="【庁舎】&#10;有形固定資産減価償却率グラフ枠">
          <a:extLst>
            <a:ext uri="{FF2B5EF4-FFF2-40B4-BE49-F238E27FC236}">
              <a16:creationId xmlns:a16="http://schemas.microsoft.com/office/drawing/2014/main" id="{F0F9A146-3086-4494-9DDC-B219EC77309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164374</xdr:rowOff>
    </xdr:from>
    <xdr:to>
      <xdr:col>85</xdr:col>
      <xdr:colOff>126364</xdr:colOff>
      <xdr:row>109</xdr:row>
      <xdr:rowOff>35379</xdr:rowOff>
    </xdr:to>
    <xdr:cxnSp macro="">
      <xdr:nvCxnSpPr>
        <xdr:cNvPr id="270" name="直線コネクタ 269">
          <a:extLst>
            <a:ext uri="{FF2B5EF4-FFF2-40B4-BE49-F238E27FC236}">
              <a16:creationId xmlns:a16="http://schemas.microsoft.com/office/drawing/2014/main" id="{AD69C508-2036-4257-A9F9-ADFAD62EF16B}"/>
            </a:ext>
          </a:extLst>
        </xdr:cNvPr>
        <xdr:cNvCxnSpPr/>
      </xdr:nvCxnSpPr>
      <xdr:spPr>
        <a:xfrm flipV="1">
          <a:off x="16318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271" name="【庁舎】&#10;有形固定資産減価償却率最小値テキスト">
          <a:extLst>
            <a:ext uri="{FF2B5EF4-FFF2-40B4-BE49-F238E27FC236}">
              <a16:creationId xmlns:a16="http://schemas.microsoft.com/office/drawing/2014/main" id="{F3331519-D4DA-46E3-94AC-B33018AE5FC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272" name="直線コネクタ 271">
          <a:extLst>
            <a:ext uri="{FF2B5EF4-FFF2-40B4-BE49-F238E27FC236}">
              <a16:creationId xmlns:a16="http://schemas.microsoft.com/office/drawing/2014/main" id="{E9DEE7ED-5E51-45D4-A949-77BB5B1EEEE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111051</xdr:rowOff>
    </xdr:from>
    <xdr:ext cx="340478" cy="259045"/>
    <xdr:sp macro="" textlink="">
      <xdr:nvSpPr>
        <xdr:cNvPr id="273" name="【庁舎】&#10;有形固定資産減価償却率最大値テキスト">
          <a:extLst>
            <a:ext uri="{FF2B5EF4-FFF2-40B4-BE49-F238E27FC236}">
              <a16:creationId xmlns:a16="http://schemas.microsoft.com/office/drawing/2014/main" id="{A3A2ABF7-5D73-43D6-B2DF-F2C473FD2EE9}"/>
            </a:ext>
          </a:extLst>
        </xdr:cNvPr>
        <xdr:cNvSpPr txBox="1"/>
      </xdr:nvSpPr>
      <xdr:spPr>
        <a:xfrm>
          <a:off x="16357600" y="169131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164374</xdr:rowOff>
    </xdr:from>
    <xdr:to>
      <xdr:col>86</xdr:col>
      <xdr:colOff>25400</xdr:colOff>
      <xdr:row>99</xdr:row>
      <xdr:rowOff>164374</xdr:rowOff>
    </xdr:to>
    <xdr:cxnSp macro="">
      <xdr:nvCxnSpPr>
        <xdr:cNvPr id="274" name="直線コネクタ 273">
          <a:extLst>
            <a:ext uri="{FF2B5EF4-FFF2-40B4-BE49-F238E27FC236}">
              <a16:creationId xmlns:a16="http://schemas.microsoft.com/office/drawing/2014/main" id="{7C3420A1-DA83-4314-A224-9EF148304009}"/>
            </a:ext>
          </a:extLst>
        </xdr:cNvPr>
        <xdr:cNvCxnSpPr/>
      </xdr:nvCxnSpPr>
      <xdr:spPr>
        <a:xfrm>
          <a:off x="16230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110326</xdr:rowOff>
    </xdr:from>
    <xdr:ext cx="405111" cy="259045"/>
    <xdr:sp macro="" textlink="">
      <xdr:nvSpPr>
        <xdr:cNvPr id="275" name="【庁舎】&#10;有形固定資産減価償却率平均値テキスト">
          <a:extLst>
            <a:ext uri="{FF2B5EF4-FFF2-40B4-BE49-F238E27FC236}">
              <a16:creationId xmlns:a16="http://schemas.microsoft.com/office/drawing/2014/main" id="{6138DB87-5E99-4719-B72E-FFF27238F624}"/>
            </a:ext>
          </a:extLst>
        </xdr:cNvPr>
        <xdr:cNvSpPr txBox="1"/>
      </xdr:nvSpPr>
      <xdr:spPr>
        <a:xfrm>
          <a:off x="16357600" y="1776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87449</xdr:rowOff>
    </xdr:from>
    <xdr:to>
      <xdr:col>85</xdr:col>
      <xdr:colOff>177800</xdr:colOff>
      <xdr:row>105</xdr:row>
      <xdr:rowOff>17599</xdr:rowOff>
    </xdr:to>
    <xdr:sp macro="" textlink="">
      <xdr:nvSpPr>
        <xdr:cNvPr id="276" name="フローチャート: 判断 275">
          <a:extLst>
            <a:ext uri="{FF2B5EF4-FFF2-40B4-BE49-F238E27FC236}">
              <a16:creationId xmlns:a16="http://schemas.microsoft.com/office/drawing/2014/main" id="{CD0CD970-6379-4C8E-A7D8-9711A70F0FE5}"/>
            </a:ext>
          </a:extLst>
        </xdr:cNvPr>
        <xdr:cNvSpPr/>
      </xdr:nvSpPr>
      <xdr:spPr>
        <a:xfrm>
          <a:off x="162687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105411</xdr:rowOff>
    </xdr:from>
    <xdr:to>
      <xdr:col>81</xdr:col>
      <xdr:colOff>101600</xdr:colOff>
      <xdr:row>105</xdr:row>
      <xdr:rowOff>35561</xdr:rowOff>
    </xdr:to>
    <xdr:sp macro="" textlink="">
      <xdr:nvSpPr>
        <xdr:cNvPr id="277" name="フローチャート: 判断 276">
          <a:extLst>
            <a:ext uri="{FF2B5EF4-FFF2-40B4-BE49-F238E27FC236}">
              <a16:creationId xmlns:a16="http://schemas.microsoft.com/office/drawing/2014/main" id="{1FBAE7FE-8254-4EF0-84FE-97ECA7594C03}"/>
            </a:ext>
          </a:extLst>
        </xdr:cNvPr>
        <xdr:cNvSpPr/>
      </xdr:nvSpPr>
      <xdr:spPr>
        <a:xfrm>
          <a:off x="15430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278" name="フローチャート: 判断 277">
          <a:extLst>
            <a:ext uri="{FF2B5EF4-FFF2-40B4-BE49-F238E27FC236}">
              <a16:creationId xmlns:a16="http://schemas.microsoft.com/office/drawing/2014/main" id="{E94D6808-A67D-4355-9A35-9897A0BC4F75}"/>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157662</xdr:rowOff>
    </xdr:from>
    <xdr:to>
      <xdr:col>72</xdr:col>
      <xdr:colOff>38100</xdr:colOff>
      <xdr:row>105</xdr:row>
      <xdr:rowOff>87812</xdr:rowOff>
    </xdr:to>
    <xdr:sp macro="" textlink="">
      <xdr:nvSpPr>
        <xdr:cNvPr id="279" name="フローチャート: 判断 278">
          <a:extLst>
            <a:ext uri="{FF2B5EF4-FFF2-40B4-BE49-F238E27FC236}">
              <a16:creationId xmlns:a16="http://schemas.microsoft.com/office/drawing/2014/main" id="{C8E4BE64-0572-4554-8245-301B4F020B37}"/>
            </a:ext>
          </a:extLst>
        </xdr:cNvPr>
        <xdr:cNvSpPr/>
      </xdr:nvSpPr>
      <xdr:spPr>
        <a:xfrm>
          <a:off x="13652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18869</xdr:rowOff>
    </xdr:from>
    <xdr:to>
      <xdr:col>67</xdr:col>
      <xdr:colOff>101600</xdr:colOff>
      <xdr:row>105</xdr:row>
      <xdr:rowOff>120469</xdr:rowOff>
    </xdr:to>
    <xdr:sp macro="" textlink="">
      <xdr:nvSpPr>
        <xdr:cNvPr id="280" name="フローチャート: 判断 279">
          <a:extLst>
            <a:ext uri="{FF2B5EF4-FFF2-40B4-BE49-F238E27FC236}">
              <a16:creationId xmlns:a16="http://schemas.microsoft.com/office/drawing/2014/main" id="{7A09CBB5-3ED6-4875-B5D9-C6A35BF6C14A}"/>
            </a:ext>
          </a:extLst>
        </xdr:cNvPr>
        <xdr:cNvSpPr/>
      </xdr:nvSpPr>
      <xdr:spPr>
        <a:xfrm>
          <a:off x="12763500" y="1802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56784C50-E551-4558-8D6F-7165ABCA27E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82" name="テキスト ボックス 281">
          <a:extLst>
            <a:ext uri="{FF2B5EF4-FFF2-40B4-BE49-F238E27FC236}">
              <a16:creationId xmlns:a16="http://schemas.microsoft.com/office/drawing/2014/main" id="{02F9A3AE-F66D-4933-9B0A-AB36370F36D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83" name="テキスト ボックス 282">
          <a:extLst>
            <a:ext uri="{FF2B5EF4-FFF2-40B4-BE49-F238E27FC236}">
              <a16:creationId xmlns:a16="http://schemas.microsoft.com/office/drawing/2014/main" id="{335962B5-D24D-427B-9D81-709E53D3428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84" name="テキスト ボックス 283">
          <a:extLst>
            <a:ext uri="{FF2B5EF4-FFF2-40B4-BE49-F238E27FC236}">
              <a16:creationId xmlns:a16="http://schemas.microsoft.com/office/drawing/2014/main" id="{1E4709C4-F766-43A7-BC3D-734F64C4EA1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85" name="テキスト ボックス 284">
          <a:extLst>
            <a:ext uri="{FF2B5EF4-FFF2-40B4-BE49-F238E27FC236}">
              <a16:creationId xmlns:a16="http://schemas.microsoft.com/office/drawing/2014/main" id="{05E49D5F-C8AF-4567-8A12-5A8223E8C79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152763</xdr:rowOff>
    </xdr:from>
    <xdr:to>
      <xdr:col>85</xdr:col>
      <xdr:colOff>177800</xdr:colOff>
      <xdr:row>109</xdr:row>
      <xdr:rowOff>82913</xdr:rowOff>
    </xdr:to>
    <xdr:sp macro="" textlink="">
      <xdr:nvSpPr>
        <xdr:cNvPr id="286" name="楕円 285">
          <a:extLst>
            <a:ext uri="{FF2B5EF4-FFF2-40B4-BE49-F238E27FC236}">
              <a16:creationId xmlns:a16="http://schemas.microsoft.com/office/drawing/2014/main" id="{1C3149DF-2794-4E26-ADB6-087D356026DE}"/>
            </a:ext>
          </a:extLst>
        </xdr:cNvPr>
        <xdr:cNvSpPr/>
      </xdr:nvSpPr>
      <xdr:spPr>
        <a:xfrm>
          <a:off x="162687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67690</xdr:rowOff>
    </xdr:from>
    <xdr:ext cx="405111" cy="259045"/>
    <xdr:sp macro="" textlink="">
      <xdr:nvSpPr>
        <xdr:cNvPr id="287" name="【庁舎】&#10;有形固定資産減価償却率該当値テキスト">
          <a:extLst>
            <a:ext uri="{FF2B5EF4-FFF2-40B4-BE49-F238E27FC236}">
              <a16:creationId xmlns:a16="http://schemas.microsoft.com/office/drawing/2014/main" id="{5EB6F00E-4ED6-402F-93F4-9161AF549C61}"/>
            </a:ext>
          </a:extLst>
        </xdr:cNvPr>
        <xdr:cNvSpPr txBox="1"/>
      </xdr:nvSpPr>
      <xdr:spPr>
        <a:xfrm>
          <a:off x="16357600" y="1858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288" name="楕円 287">
          <a:extLst>
            <a:ext uri="{FF2B5EF4-FFF2-40B4-BE49-F238E27FC236}">
              <a16:creationId xmlns:a16="http://schemas.microsoft.com/office/drawing/2014/main" id="{0E57A3C4-A76C-4F87-92AE-606D2CBF3CA0}"/>
            </a:ext>
          </a:extLst>
        </xdr:cNvPr>
        <xdr:cNvSpPr/>
      </xdr:nvSpPr>
      <xdr:spPr>
        <a:xfrm>
          <a:off x="15430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32113</xdr:rowOff>
    </xdr:from>
    <xdr:to>
      <xdr:col>85</xdr:col>
      <xdr:colOff>127000</xdr:colOff>
      <xdr:row>109</xdr:row>
      <xdr:rowOff>35379</xdr:rowOff>
    </xdr:to>
    <xdr:cxnSp macro="">
      <xdr:nvCxnSpPr>
        <xdr:cNvPr id="289" name="直線コネクタ 288">
          <a:extLst>
            <a:ext uri="{FF2B5EF4-FFF2-40B4-BE49-F238E27FC236}">
              <a16:creationId xmlns:a16="http://schemas.microsoft.com/office/drawing/2014/main" id="{3A8B011E-966E-47D8-9DF9-1DF581C8819D}"/>
            </a:ext>
          </a:extLst>
        </xdr:cNvPr>
        <xdr:cNvCxnSpPr/>
      </xdr:nvCxnSpPr>
      <xdr:spPr>
        <a:xfrm flipV="1">
          <a:off x="15481300" y="1872016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154395</xdr:rowOff>
    </xdr:from>
    <xdr:to>
      <xdr:col>76</xdr:col>
      <xdr:colOff>165100</xdr:colOff>
      <xdr:row>109</xdr:row>
      <xdr:rowOff>84545</xdr:rowOff>
    </xdr:to>
    <xdr:sp macro="" textlink="">
      <xdr:nvSpPr>
        <xdr:cNvPr id="290" name="楕円 289">
          <a:extLst>
            <a:ext uri="{FF2B5EF4-FFF2-40B4-BE49-F238E27FC236}">
              <a16:creationId xmlns:a16="http://schemas.microsoft.com/office/drawing/2014/main" id="{621DDEF5-E95C-4CAA-9EDD-775E62A2CFC4}"/>
            </a:ext>
          </a:extLst>
        </xdr:cNvPr>
        <xdr:cNvSpPr/>
      </xdr:nvSpPr>
      <xdr:spPr>
        <a:xfrm>
          <a:off x="14541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33745</xdr:rowOff>
    </xdr:from>
    <xdr:to>
      <xdr:col>81</xdr:col>
      <xdr:colOff>50800</xdr:colOff>
      <xdr:row>109</xdr:row>
      <xdr:rowOff>35379</xdr:rowOff>
    </xdr:to>
    <xdr:cxnSp macro="">
      <xdr:nvCxnSpPr>
        <xdr:cNvPr id="291" name="直線コネクタ 290">
          <a:extLst>
            <a:ext uri="{FF2B5EF4-FFF2-40B4-BE49-F238E27FC236}">
              <a16:creationId xmlns:a16="http://schemas.microsoft.com/office/drawing/2014/main" id="{F3BE4D7E-A2F5-4DE4-A9A5-945D32663299}"/>
            </a:ext>
          </a:extLst>
        </xdr:cNvPr>
        <xdr:cNvCxnSpPr/>
      </xdr:nvCxnSpPr>
      <xdr:spPr>
        <a:xfrm>
          <a:off x="14592300" y="1872179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151130</xdr:rowOff>
    </xdr:from>
    <xdr:to>
      <xdr:col>72</xdr:col>
      <xdr:colOff>38100</xdr:colOff>
      <xdr:row>109</xdr:row>
      <xdr:rowOff>81280</xdr:rowOff>
    </xdr:to>
    <xdr:sp macro="" textlink="">
      <xdr:nvSpPr>
        <xdr:cNvPr id="292" name="楕円 291">
          <a:extLst>
            <a:ext uri="{FF2B5EF4-FFF2-40B4-BE49-F238E27FC236}">
              <a16:creationId xmlns:a16="http://schemas.microsoft.com/office/drawing/2014/main" id="{0B7DA08E-B6A5-4F7A-96E6-67B091125D12}"/>
            </a:ext>
          </a:extLst>
        </xdr:cNvPr>
        <xdr:cNvSpPr/>
      </xdr:nvSpPr>
      <xdr:spPr>
        <a:xfrm>
          <a:off x="136525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30480</xdr:rowOff>
    </xdr:from>
    <xdr:to>
      <xdr:col>76</xdr:col>
      <xdr:colOff>114300</xdr:colOff>
      <xdr:row>109</xdr:row>
      <xdr:rowOff>33745</xdr:rowOff>
    </xdr:to>
    <xdr:cxnSp macro="">
      <xdr:nvCxnSpPr>
        <xdr:cNvPr id="293" name="直線コネクタ 292">
          <a:extLst>
            <a:ext uri="{FF2B5EF4-FFF2-40B4-BE49-F238E27FC236}">
              <a16:creationId xmlns:a16="http://schemas.microsoft.com/office/drawing/2014/main" id="{EA9EB917-88F8-4C96-A6FF-172328A6407F}"/>
            </a:ext>
          </a:extLst>
        </xdr:cNvPr>
        <xdr:cNvCxnSpPr/>
      </xdr:nvCxnSpPr>
      <xdr:spPr>
        <a:xfrm>
          <a:off x="13703300" y="1871853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149498</xdr:rowOff>
    </xdr:from>
    <xdr:to>
      <xdr:col>67</xdr:col>
      <xdr:colOff>101600</xdr:colOff>
      <xdr:row>109</xdr:row>
      <xdr:rowOff>79648</xdr:rowOff>
    </xdr:to>
    <xdr:sp macro="" textlink="">
      <xdr:nvSpPr>
        <xdr:cNvPr id="294" name="楕円 293">
          <a:extLst>
            <a:ext uri="{FF2B5EF4-FFF2-40B4-BE49-F238E27FC236}">
              <a16:creationId xmlns:a16="http://schemas.microsoft.com/office/drawing/2014/main" id="{5AA89626-B017-4B43-A6E0-EF0BD25D47DF}"/>
            </a:ext>
          </a:extLst>
        </xdr:cNvPr>
        <xdr:cNvSpPr/>
      </xdr:nvSpPr>
      <xdr:spPr>
        <a:xfrm>
          <a:off x="12763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28848</xdr:rowOff>
    </xdr:from>
    <xdr:to>
      <xdr:col>71</xdr:col>
      <xdr:colOff>177800</xdr:colOff>
      <xdr:row>109</xdr:row>
      <xdr:rowOff>30480</xdr:rowOff>
    </xdr:to>
    <xdr:cxnSp macro="">
      <xdr:nvCxnSpPr>
        <xdr:cNvPr id="295" name="直線コネクタ 294">
          <a:extLst>
            <a:ext uri="{FF2B5EF4-FFF2-40B4-BE49-F238E27FC236}">
              <a16:creationId xmlns:a16="http://schemas.microsoft.com/office/drawing/2014/main" id="{220528BC-591A-4FC4-82F8-70405F2D5A3B}"/>
            </a:ext>
          </a:extLst>
        </xdr:cNvPr>
        <xdr:cNvCxnSpPr/>
      </xdr:nvCxnSpPr>
      <xdr:spPr>
        <a:xfrm>
          <a:off x="12814300" y="1871689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52088</xdr:rowOff>
    </xdr:from>
    <xdr:ext cx="405111" cy="259045"/>
    <xdr:sp macro="" textlink="">
      <xdr:nvSpPr>
        <xdr:cNvPr id="296" name="n_1aveValue【庁舎】&#10;有形固定資産減価償却率">
          <a:extLst>
            <a:ext uri="{FF2B5EF4-FFF2-40B4-BE49-F238E27FC236}">
              <a16:creationId xmlns:a16="http://schemas.microsoft.com/office/drawing/2014/main" id="{ACE29A96-23AB-4E35-8349-AFB4C386A9D9}"/>
            </a:ext>
          </a:extLst>
        </xdr:cNvPr>
        <xdr:cNvSpPr txBox="1"/>
      </xdr:nvSpPr>
      <xdr:spPr>
        <a:xfrm>
          <a:off x="152660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297" name="n_2aveValue【庁舎】&#10;有形固定資産減価償却率">
          <a:extLst>
            <a:ext uri="{FF2B5EF4-FFF2-40B4-BE49-F238E27FC236}">
              <a16:creationId xmlns:a16="http://schemas.microsoft.com/office/drawing/2014/main" id="{AEE509D6-A5EB-4895-BF36-38B793510AF1}"/>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104339</xdr:rowOff>
    </xdr:from>
    <xdr:ext cx="405111" cy="259045"/>
    <xdr:sp macro="" textlink="">
      <xdr:nvSpPr>
        <xdr:cNvPr id="298" name="n_3aveValue【庁舎】&#10;有形固定資産減価償却率">
          <a:extLst>
            <a:ext uri="{FF2B5EF4-FFF2-40B4-BE49-F238E27FC236}">
              <a16:creationId xmlns:a16="http://schemas.microsoft.com/office/drawing/2014/main" id="{2BCFDEA9-2152-420C-87F3-C7E429B46470}"/>
            </a:ext>
          </a:extLst>
        </xdr:cNvPr>
        <xdr:cNvSpPr txBox="1"/>
      </xdr:nvSpPr>
      <xdr:spPr>
        <a:xfrm>
          <a:off x="13500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136996</xdr:rowOff>
    </xdr:from>
    <xdr:ext cx="405111" cy="259045"/>
    <xdr:sp macro="" textlink="">
      <xdr:nvSpPr>
        <xdr:cNvPr id="299" name="n_4aveValue【庁舎】&#10;有形固定資産減価償却率">
          <a:extLst>
            <a:ext uri="{FF2B5EF4-FFF2-40B4-BE49-F238E27FC236}">
              <a16:creationId xmlns:a16="http://schemas.microsoft.com/office/drawing/2014/main" id="{EA3F63F6-CA8F-4008-A371-F281581DC61B}"/>
            </a:ext>
          </a:extLst>
        </xdr:cNvPr>
        <xdr:cNvSpPr txBox="1"/>
      </xdr:nvSpPr>
      <xdr:spPr>
        <a:xfrm>
          <a:off x="12611744" y="1779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300" name="n_1mainValue【庁舎】&#10;有形固定資産減価償却率">
          <a:extLst>
            <a:ext uri="{FF2B5EF4-FFF2-40B4-BE49-F238E27FC236}">
              <a16:creationId xmlns:a16="http://schemas.microsoft.com/office/drawing/2014/main" id="{C2A64989-4437-454F-9F0B-18236E3241BE}"/>
            </a:ext>
          </a:extLst>
        </xdr:cNvPr>
        <xdr:cNvSpPr txBox="1"/>
      </xdr:nvSpPr>
      <xdr:spPr>
        <a:xfrm>
          <a:off x="15233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75672</xdr:rowOff>
    </xdr:from>
    <xdr:ext cx="405111" cy="259045"/>
    <xdr:sp macro="" textlink="">
      <xdr:nvSpPr>
        <xdr:cNvPr id="301" name="n_2mainValue【庁舎】&#10;有形固定資産減価償却率">
          <a:extLst>
            <a:ext uri="{FF2B5EF4-FFF2-40B4-BE49-F238E27FC236}">
              <a16:creationId xmlns:a16="http://schemas.microsoft.com/office/drawing/2014/main" id="{A9C9C4B1-3C53-45B3-B204-99DE27D7E90F}"/>
            </a:ext>
          </a:extLst>
        </xdr:cNvPr>
        <xdr:cNvSpPr txBox="1"/>
      </xdr:nvSpPr>
      <xdr:spPr>
        <a:xfrm>
          <a:off x="14389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72407</xdr:rowOff>
    </xdr:from>
    <xdr:ext cx="405111" cy="259045"/>
    <xdr:sp macro="" textlink="">
      <xdr:nvSpPr>
        <xdr:cNvPr id="302" name="n_3mainValue【庁舎】&#10;有形固定資産減価償却率">
          <a:extLst>
            <a:ext uri="{FF2B5EF4-FFF2-40B4-BE49-F238E27FC236}">
              <a16:creationId xmlns:a16="http://schemas.microsoft.com/office/drawing/2014/main" id="{BBCF9047-4AAC-431C-9E5D-BC7AEFA99870}"/>
            </a:ext>
          </a:extLst>
        </xdr:cNvPr>
        <xdr:cNvSpPr txBox="1"/>
      </xdr:nvSpPr>
      <xdr:spPr>
        <a:xfrm>
          <a:off x="13500744" y="187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70775</xdr:rowOff>
    </xdr:from>
    <xdr:ext cx="405111" cy="259045"/>
    <xdr:sp macro="" textlink="">
      <xdr:nvSpPr>
        <xdr:cNvPr id="303" name="n_4mainValue【庁舎】&#10;有形固定資産減価償却率">
          <a:extLst>
            <a:ext uri="{FF2B5EF4-FFF2-40B4-BE49-F238E27FC236}">
              <a16:creationId xmlns:a16="http://schemas.microsoft.com/office/drawing/2014/main" id="{ECA4D3F8-94A3-4E7C-BF75-DAD6DF8FB818}"/>
            </a:ext>
          </a:extLst>
        </xdr:cNvPr>
        <xdr:cNvSpPr txBox="1"/>
      </xdr:nvSpPr>
      <xdr:spPr>
        <a:xfrm>
          <a:off x="126117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04" name="正方形/長方形 303">
          <a:extLst>
            <a:ext uri="{FF2B5EF4-FFF2-40B4-BE49-F238E27FC236}">
              <a16:creationId xmlns:a16="http://schemas.microsoft.com/office/drawing/2014/main" id="{46467D70-23F7-4360-B1B4-DA0147B66BE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05" name="正方形/長方形 304">
          <a:extLst>
            <a:ext uri="{FF2B5EF4-FFF2-40B4-BE49-F238E27FC236}">
              <a16:creationId xmlns:a16="http://schemas.microsoft.com/office/drawing/2014/main" id="{A1D277D2-7599-4AC3-8E45-5A3F037DEA5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6" name="正方形/長方形 305">
          <a:extLst>
            <a:ext uri="{FF2B5EF4-FFF2-40B4-BE49-F238E27FC236}">
              <a16:creationId xmlns:a16="http://schemas.microsoft.com/office/drawing/2014/main" id="{8D32E08C-C9FA-4007-AF2F-78C0B855F09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7" name="正方形/長方形 306">
          <a:extLst>
            <a:ext uri="{FF2B5EF4-FFF2-40B4-BE49-F238E27FC236}">
              <a16:creationId xmlns:a16="http://schemas.microsoft.com/office/drawing/2014/main" id="{E71A5A11-8585-4FD3-9D8A-6BAC5CAD460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8" name="正方形/長方形 307">
          <a:extLst>
            <a:ext uri="{FF2B5EF4-FFF2-40B4-BE49-F238E27FC236}">
              <a16:creationId xmlns:a16="http://schemas.microsoft.com/office/drawing/2014/main" id="{62BC4FB6-3960-49BC-B7C4-E8CE23B06E5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9" name="正方形/長方形 308">
          <a:extLst>
            <a:ext uri="{FF2B5EF4-FFF2-40B4-BE49-F238E27FC236}">
              <a16:creationId xmlns:a16="http://schemas.microsoft.com/office/drawing/2014/main" id="{B73514A6-718D-4448-960D-AF05C9329AE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10" name="正方形/長方形 309">
          <a:extLst>
            <a:ext uri="{FF2B5EF4-FFF2-40B4-BE49-F238E27FC236}">
              <a16:creationId xmlns:a16="http://schemas.microsoft.com/office/drawing/2014/main" id="{19B02AD3-9FAD-45B9-8E3F-B339B1A7241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11" name="正方形/長方形 310">
          <a:extLst>
            <a:ext uri="{FF2B5EF4-FFF2-40B4-BE49-F238E27FC236}">
              <a16:creationId xmlns:a16="http://schemas.microsoft.com/office/drawing/2014/main" id="{E3E0A58B-FF7E-4844-8CBC-97CC62FD74C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12" name="テキスト ボックス 311">
          <a:extLst>
            <a:ext uri="{FF2B5EF4-FFF2-40B4-BE49-F238E27FC236}">
              <a16:creationId xmlns:a16="http://schemas.microsoft.com/office/drawing/2014/main" id="{3008BDAA-50B4-4336-B37C-57F77D943CC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13" name="直線コネクタ 312">
          <a:extLst>
            <a:ext uri="{FF2B5EF4-FFF2-40B4-BE49-F238E27FC236}">
              <a16:creationId xmlns:a16="http://schemas.microsoft.com/office/drawing/2014/main" id="{97EE69F1-9BED-496C-90CC-A8DCA1545B8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14" name="直線コネクタ 313">
          <a:extLst>
            <a:ext uri="{FF2B5EF4-FFF2-40B4-BE49-F238E27FC236}">
              <a16:creationId xmlns:a16="http://schemas.microsoft.com/office/drawing/2014/main" id="{69AC9DA4-9E4D-45E5-A965-730783A203B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15" name="テキスト ボックス 314">
          <a:extLst>
            <a:ext uri="{FF2B5EF4-FFF2-40B4-BE49-F238E27FC236}">
              <a16:creationId xmlns:a16="http://schemas.microsoft.com/office/drawing/2014/main" id="{311C9647-6B8C-4E42-BBCB-091E88170B6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16" name="直線コネクタ 315">
          <a:extLst>
            <a:ext uri="{FF2B5EF4-FFF2-40B4-BE49-F238E27FC236}">
              <a16:creationId xmlns:a16="http://schemas.microsoft.com/office/drawing/2014/main" id="{33C2E6E8-1095-4046-AB0A-47A7273E2F4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17" name="テキスト ボックス 316">
          <a:extLst>
            <a:ext uri="{FF2B5EF4-FFF2-40B4-BE49-F238E27FC236}">
              <a16:creationId xmlns:a16="http://schemas.microsoft.com/office/drawing/2014/main" id="{5726D6AF-65B4-4C89-9293-651356B9135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18" name="直線コネクタ 317">
          <a:extLst>
            <a:ext uri="{FF2B5EF4-FFF2-40B4-BE49-F238E27FC236}">
              <a16:creationId xmlns:a16="http://schemas.microsoft.com/office/drawing/2014/main" id="{7946BC0E-CC38-4823-85F8-6D6EF4EDA8F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19" name="テキスト ボックス 318">
          <a:extLst>
            <a:ext uri="{FF2B5EF4-FFF2-40B4-BE49-F238E27FC236}">
              <a16:creationId xmlns:a16="http://schemas.microsoft.com/office/drawing/2014/main" id="{EB14E4DC-84B7-4846-9F41-4C6E1261BF9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20" name="直線コネクタ 319">
          <a:extLst>
            <a:ext uri="{FF2B5EF4-FFF2-40B4-BE49-F238E27FC236}">
              <a16:creationId xmlns:a16="http://schemas.microsoft.com/office/drawing/2014/main" id="{1BC2A3EB-CE89-40E0-940D-28FD8FB607F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21" name="テキスト ボックス 320">
          <a:extLst>
            <a:ext uri="{FF2B5EF4-FFF2-40B4-BE49-F238E27FC236}">
              <a16:creationId xmlns:a16="http://schemas.microsoft.com/office/drawing/2014/main" id="{5EAE210E-8D25-4A13-8659-382A128F289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22" name="直線コネクタ 321">
          <a:extLst>
            <a:ext uri="{FF2B5EF4-FFF2-40B4-BE49-F238E27FC236}">
              <a16:creationId xmlns:a16="http://schemas.microsoft.com/office/drawing/2014/main" id="{924DD5A5-962F-48A5-8BA2-0F8BB4DE704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23" name="テキスト ボックス 322">
          <a:extLst>
            <a:ext uri="{FF2B5EF4-FFF2-40B4-BE49-F238E27FC236}">
              <a16:creationId xmlns:a16="http://schemas.microsoft.com/office/drawing/2014/main" id="{1C66407F-9B74-43BE-826E-02C62A2B60A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24" name="直線コネクタ 323">
          <a:extLst>
            <a:ext uri="{FF2B5EF4-FFF2-40B4-BE49-F238E27FC236}">
              <a16:creationId xmlns:a16="http://schemas.microsoft.com/office/drawing/2014/main" id="{FF63FCE1-2AC6-477D-8717-B8AE1094EAD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5" name="テキスト ボックス 324">
          <a:extLst>
            <a:ext uri="{FF2B5EF4-FFF2-40B4-BE49-F238E27FC236}">
              <a16:creationId xmlns:a16="http://schemas.microsoft.com/office/drawing/2014/main" id="{2B023B62-2477-4102-AAB4-7A26DD297D4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6" name="【庁舎】&#10;一人当たり面積グラフ枠">
          <a:extLst>
            <a:ext uri="{FF2B5EF4-FFF2-40B4-BE49-F238E27FC236}">
              <a16:creationId xmlns:a16="http://schemas.microsoft.com/office/drawing/2014/main" id="{CDEA1A88-5FE9-4EF7-BF56-E30F81D2E51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84582</xdr:rowOff>
    </xdr:from>
    <xdr:to>
      <xdr:col>116</xdr:col>
      <xdr:colOff>62864</xdr:colOff>
      <xdr:row>108</xdr:row>
      <xdr:rowOff>31242</xdr:rowOff>
    </xdr:to>
    <xdr:cxnSp macro="">
      <xdr:nvCxnSpPr>
        <xdr:cNvPr id="327" name="直線コネクタ 326">
          <a:extLst>
            <a:ext uri="{FF2B5EF4-FFF2-40B4-BE49-F238E27FC236}">
              <a16:creationId xmlns:a16="http://schemas.microsoft.com/office/drawing/2014/main" id="{9042A9E2-ADD0-4D23-A542-A113138F5F9E}"/>
            </a:ext>
          </a:extLst>
        </xdr:cNvPr>
        <xdr:cNvCxnSpPr/>
      </xdr:nvCxnSpPr>
      <xdr:spPr>
        <a:xfrm flipV="1">
          <a:off x="22160864" y="17229582"/>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35069</xdr:rowOff>
    </xdr:from>
    <xdr:ext cx="469744" cy="259045"/>
    <xdr:sp macro="" textlink="">
      <xdr:nvSpPr>
        <xdr:cNvPr id="328" name="【庁舎】&#10;一人当たり面積最小値テキスト">
          <a:extLst>
            <a:ext uri="{FF2B5EF4-FFF2-40B4-BE49-F238E27FC236}">
              <a16:creationId xmlns:a16="http://schemas.microsoft.com/office/drawing/2014/main" id="{8E993998-666D-495B-B57B-782A781BE30F}"/>
            </a:ext>
          </a:extLst>
        </xdr:cNvPr>
        <xdr:cNvSpPr txBox="1"/>
      </xdr:nvSpPr>
      <xdr:spPr>
        <a:xfrm>
          <a:off x="22199600" y="185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31242</xdr:rowOff>
    </xdr:from>
    <xdr:to>
      <xdr:col>116</xdr:col>
      <xdr:colOff>152400</xdr:colOff>
      <xdr:row>108</xdr:row>
      <xdr:rowOff>31242</xdr:rowOff>
    </xdr:to>
    <xdr:cxnSp macro="">
      <xdr:nvCxnSpPr>
        <xdr:cNvPr id="329" name="直線コネクタ 328">
          <a:extLst>
            <a:ext uri="{FF2B5EF4-FFF2-40B4-BE49-F238E27FC236}">
              <a16:creationId xmlns:a16="http://schemas.microsoft.com/office/drawing/2014/main" id="{C2BD874E-E699-4835-A3CE-12BD8006BA82}"/>
            </a:ext>
          </a:extLst>
        </xdr:cNvPr>
        <xdr:cNvCxnSpPr/>
      </xdr:nvCxnSpPr>
      <xdr:spPr>
        <a:xfrm>
          <a:off x="22072600" y="18547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31259</xdr:rowOff>
    </xdr:from>
    <xdr:ext cx="469744" cy="259045"/>
    <xdr:sp macro="" textlink="">
      <xdr:nvSpPr>
        <xdr:cNvPr id="330" name="【庁舎】&#10;一人当たり面積最大値テキスト">
          <a:extLst>
            <a:ext uri="{FF2B5EF4-FFF2-40B4-BE49-F238E27FC236}">
              <a16:creationId xmlns:a16="http://schemas.microsoft.com/office/drawing/2014/main" id="{64702B76-CAA6-41E0-B643-6E97BE5792E8}"/>
            </a:ext>
          </a:extLst>
        </xdr:cNvPr>
        <xdr:cNvSpPr txBox="1"/>
      </xdr:nvSpPr>
      <xdr:spPr>
        <a:xfrm>
          <a:off x="22199600" y="1700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84582</xdr:rowOff>
    </xdr:from>
    <xdr:to>
      <xdr:col>116</xdr:col>
      <xdr:colOff>152400</xdr:colOff>
      <xdr:row>100</xdr:row>
      <xdr:rowOff>84582</xdr:rowOff>
    </xdr:to>
    <xdr:cxnSp macro="">
      <xdr:nvCxnSpPr>
        <xdr:cNvPr id="331" name="直線コネクタ 330">
          <a:extLst>
            <a:ext uri="{FF2B5EF4-FFF2-40B4-BE49-F238E27FC236}">
              <a16:creationId xmlns:a16="http://schemas.microsoft.com/office/drawing/2014/main" id="{4950C26B-A121-47B5-98CE-33F750439569}"/>
            </a:ext>
          </a:extLst>
        </xdr:cNvPr>
        <xdr:cNvCxnSpPr/>
      </xdr:nvCxnSpPr>
      <xdr:spPr>
        <a:xfrm>
          <a:off x="22072600" y="17229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73804</xdr:rowOff>
    </xdr:from>
    <xdr:ext cx="469744" cy="259045"/>
    <xdr:sp macro="" textlink="">
      <xdr:nvSpPr>
        <xdr:cNvPr id="332" name="【庁舎】&#10;一人当たり面積平均値テキスト">
          <a:extLst>
            <a:ext uri="{FF2B5EF4-FFF2-40B4-BE49-F238E27FC236}">
              <a16:creationId xmlns:a16="http://schemas.microsoft.com/office/drawing/2014/main" id="{5548C8BB-F9A1-4B94-B082-A667DB5A28D2}"/>
            </a:ext>
          </a:extLst>
        </xdr:cNvPr>
        <xdr:cNvSpPr txBox="1"/>
      </xdr:nvSpPr>
      <xdr:spPr>
        <a:xfrm>
          <a:off x="22199600" y="18076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50927</xdr:rowOff>
    </xdr:from>
    <xdr:to>
      <xdr:col>116</xdr:col>
      <xdr:colOff>114300</xdr:colOff>
      <xdr:row>106</xdr:row>
      <xdr:rowOff>152527</xdr:rowOff>
    </xdr:to>
    <xdr:sp macro="" textlink="">
      <xdr:nvSpPr>
        <xdr:cNvPr id="333" name="フローチャート: 判断 332">
          <a:extLst>
            <a:ext uri="{FF2B5EF4-FFF2-40B4-BE49-F238E27FC236}">
              <a16:creationId xmlns:a16="http://schemas.microsoft.com/office/drawing/2014/main" id="{009B33A2-8A42-4331-B96D-9A14AD83B882}"/>
            </a:ext>
          </a:extLst>
        </xdr:cNvPr>
        <xdr:cNvSpPr/>
      </xdr:nvSpPr>
      <xdr:spPr>
        <a:xfrm>
          <a:off x="22110700" y="1822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55499</xdr:rowOff>
    </xdr:from>
    <xdr:to>
      <xdr:col>112</xdr:col>
      <xdr:colOff>38100</xdr:colOff>
      <xdr:row>106</xdr:row>
      <xdr:rowOff>157099</xdr:rowOff>
    </xdr:to>
    <xdr:sp macro="" textlink="">
      <xdr:nvSpPr>
        <xdr:cNvPr id="334" name="フローチャート: 判断 333">
          <a:extLst>
            <a:ext uri="{FF2B5EF4-FFF2-40B4-BE49-F238E27FC236}">
              <a16:creationId xmlns:a16="http://schemas.microsoft.com/office/drawing/2014/main" id="{3B6BFA21-D1BC-4706-9A72-E191291D8728}"/>
            </a:ext>
          </a:extLst>
        </xdr:cNvPr>
        <xdr:cNvSpPr/>
      </xdr:nvSpPr>
      <xdr:spPr>
        <a:xfrm>
          <a:off x="21272500" y="1822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77215</xdr:rowOff>
    </xdr:from>
    <xdr:to>
      <xdr:col>107</xdr:col>
      <xdr:colOff>101600</xdr:colOff>
      <xdr:row>107</xdr:row>
      <xdr:rowOff>7365</xdr:rowOff>
    </xdr:to>
    <xdr:sp macro="" textlink="">
      <xdr:nvSpPr>
        <xdr:cNvPr id="335" name="フローチャート: 判断 334">
          <a:extLst>
            <a:ext uri="{FF2B5EF4-FFF2-40B4-BE49-F238E27FC236}">
              <a16:creationId xmlns:a16="http://schemas.microsoft.com/office/drawing/2014/main" id="{0E0564BA-E4B4-41FD-90C5-B3817F472020}"/>
            </a:ext>
          </a:extLst>
        </xdr:cNvPr>
        <xdr:cNvSpPr/>
      </xdr:nvSpPr>
      <xdr:spPr>
        <a:xfrm>
          <a:off x="20383500" y="182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336" name="フローチャート: 判断 335">
          <a:extLst>
            <a:ext uri="{FF2B5EF4-FFF2-40B4-BE49-F238E27FC236}">
              <a16:creationId xmlns:a16="http://schemas.microsoft.com/office/drawing/2014/main" id="{828A3255-672B-4DBE-9FC1-8F177DEB01CB}"/>
            </a:ext>
          </a:extLst>
        </xdr:cNvPr>
        <xdr:cNvSpPr/>
      </xdr:nvSpPr>
      <xdr:spPr>
        <a:xfrm>
          <a:off x="19494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337" name="フローチャート: 判断 336">
          <a:extLst>
            <a:ext uri="{FF2B5EF4-FFF2-40B4-BE49-F238E27FC236}">
              <a16:creationId xmlns:a16="http://schemas.microsoft.com/office/drawing/2014/main" id="{DD4CCC58-389A-4FC7-B761-7888ADC37C1F}"/>
            </a:ext>
          </a:extLst>
        </xdr:cNvPr>
        <xdr:cNvSpPr/>
      </xdr:nvSpPr>
      <xdr:spPr>
        <a:xfrm>
          <a:off x="18605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8" name="テキスト ボックス 337">
          <a:extLst>
            <a:ext uri="{FF2B5EF4-FFF2-40B4-BE49-F238E27FC236}">
              <a16:creationId xmlns:a16="http://schemas.microsoft.com/office/drawing/2014/main" id="{E7CF8F24-B903-4740-AEA2-5195E9094D8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9" name="テキスト ボックス 338">
          <a:extLst>
            <a:ext uri="{FF2B5EF4-FFF2-40B4-BE49-F238E27FC236}">
              <a16:creationId xmlns:a16="http://schemas.microsoft.com/office/drawing/2014/main" id="{F366F723-B9F5-4F77-82D8-5A1C508E14D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id="{8D1BC610-9E00-46D0-9BA9-D7EFE995F3D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41" name="テキスト ボックス 340">
          <a:extLst>
            <a:ext uri="{FF2B5EF4-FFF2-40B4-BE49-F238E27FC236}">
              <a16:creationId xmlns:a16="http://schemas.microsoft.com/office/drawing/2014/main" id="{B14B3566-9564-4A99-9F3D-6BA7CD0428A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42" name="テキスト ボックス 341">
          <a:extLst>
            <a:ext uri="{FF2B5EF4-FFF2-40B4-BE49-F238E27FC236}">
              <a16:creationId xmlns:a16="http://schemas.microsoft.com/office/drawing/2014/main" id="{D7072088-E5ED-4F85-AE60-F9D628AE43E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131318</xdr:rowOff>
    </xdr:from>
    <xdr:to>
      <xdr:col>116</xdr:col>
      <xdr:colOff>114300</xdr:colOff>
      <xdr:row>107</xdr:row>
      <xdr:rowOff>61468</xdr:rowOff>
    </xdr:to>
    <xdr:sp macro="" textlink="">
      <xdr:nvSpPr>
        <xdr:cNvPr id="343" name="楕円 342">
          <a:extLst>
            <a:ext uri="{FF2B5EF4-FFF2-40B4-BE49-F238E27FC236}">
              <a16:creationId xmlns:a16="http://schemas.microsoft.com/office/drawing/2014/main" id="{D0570A98-057A-4558-A02F-97418CAB306F}"/>
            </a:ext>
          </a:extLst>
        </xdr:cNvPr>
        <xdr:cNvSpPr/>
      </xdr:nvSpPr>
      <xdr:spPr>
        <a:xfrm>
          <a:off x="22110700" y="1830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109745</xdr:rowOff>
    </xdr:from>
    <xdr:ext cx="469744" cy="259045"/>
    <xdr:sp macro="" textlink="">
      <xdr:nvSpPr>
        <xdr:cNvPr id="344" name="【庁舎】&#10;一人当たり面積該当値テキスト">
          <a:extLst>
            <a:ext uri="{FF2B5EF4-FFF2-40B4-BE49-F238E27FC236}">
              <a16:creationId xmlns:a16="http://schemas.microsoft.com/office/drawing/2014/main" id="{B25D41BE-6F1B-4739-A85E-08808686FF83}"/>
            </a:ext>
          </a:extLst>
        </xdr:cNvPr>
        <xdr:cNvSpPr txBox="1"/>
      </xdr:nvSpPr>
      <xdr:spPr>
        <a:xfrm>
          <a:off x="22199600" y="1828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143129</xdr:rowOff>
    </xdr:from>
    <xdr:to>
      <xdr:col>112</xdr:col>
      <xdr:colOff>38100</xdr:colOff>
      <xdr:row>107</xdr:row>
      <xdr:rowOff>73279</xdr:rowOff>
    </xdr:to>
    <xdr:sp macro="" textlink="">
      <xdr:nvSpPr>
        <xdr:cNvPr id="345" name="楕円 344">
          <a:extLst>
            <a:ext uri="{FF2B5EF4-FFF2-40B4-BE49-F238E27FC236}">
              <a16:creationId xmlns:a16="http://schemas.microsoft.com/office/drawing/2014/main" id="{576A743B-6391-41B1-B0BE-D5332DB53460}"/>
            </a:ext>
          </a:extLst>
        </xdr:cNvPr>
        <xdr:cNvSpPr/>
      </xdr:nvSpPr>
      <xdr:spPr>
        <a:xfrm>
          <a:off x="21272500" y="1831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10668</xdr:rowOff>
    </xdr:from>
    <xdr:to>
      <xdr:col>116</xdr:col>
      <xdr:colOff>63500</xdr:colOff>
      <xdr:row>107</xdr:row>
      <xdr:rowOff>22479</xdr:rowOff>
    </xdr:to>
    <xdr:cxnSp macro="">
      <xdr:nvCxnSpPr>
        <xdr:cNvPr id="346" name="直線コネクタ 345">
          <a:extLst>
            <a:ext uri="{FF2B5EF4-FFF2-40B4-BE49-F238E27FC236}">
              <a16:creationId xmlns:a16="http://schemas.microsoft.com/office/drawing/2014/main" id="{639FC75D-6791-43AE-8178-389A08395B3C}"/>
            </a:ext>
          </a:extLst>
        </xdr:cNvPr>
        <xdr:cNvCxnSpPr/>
      </xdr:nvCxnSpPr>
      <xdr:spPr>
        <a:xfrm flipV="1">
          <a:off x="21323300" y="18355818"/>
          <a:ext cx="8382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151892</xdr:rowOff>
    </xdr:from>
    <xdr:to>
      <xdr:col>107</xdr:col>
      <xdr:colOff>101600</xdr:colOff>
      <xdr:row>107</xdr:row>
      <xdr:rowOff>82042</xdr:rowOff>
    </xdr:to>
    <xdr:sp macro="" textlink="">
      <xdr:nvSpPr>
        <xdr:cNvPr id="347" name="楕円 346">
          <a:extLst>
            <a:ext uri="{FF2B5EF4-FFF2-40B4-BE49-F238E27FC236}">
              <a16:creationId xmlns:a16="http://schemas.microsoft.com/office/drawing/2014/main" id="{198806BD-E946-43CD-961B-C86542CCACED}"/>
            </a:ext>
          </a:extLst>
        </xdr:cNvPr>
        <xdr:cNvSpPr/>
      </xdr:nvSpPr>
      <xdr:spPr>
        <a:xfrm>
          <a:off x="20383500" y="1832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22479</xdr:rowOff>
    </xdr:from>
    <xdr:to>
      <xdr:col>111</xdr:col>
      <xdr:colOff>177800</xdr:colOff>
      <xdr:row>107</xdr:row>
      <xdr:rowOff>31242</xdr:rowOff>
    </xdr:to>
    <xdr:cxnSp macro="">
      <xdr:nvCxnSpPr>
        <xdr:cNvPr id="348" name="直線コネクタ 347">
          <a:extLst>
            <a:ext uri="{FF2B5EF4-FFF2-40B4-BE49-F238E27FC236}">
              <a16:creationId xmlns:a16="http://schemas.microsoft.com/office/drawing/2014/main" id="{90BE4893-48C4-4975-AD24-95B91271D4CE}"/>
            </a:ext>
          </a:extLst>
        </xdr:cNvPr>
        <xdr:cNvCxnSpPr/>
      </xdr:nvCxnSpPr>
      <xdr:spPr>
        <a:xfrm flipV="1">
          <a:off x="20434300" y="18367629"/>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159131</xdr:rowOff>
    </xdr:from>
    <xdr:to>
      <xdr:col>102</xdr:col>
      <xdr:colOff>165100</xdr:colOff>
      <xdr:row>107</xdr:row>
      <xdr:rowOff>89281</xdr:rowOff>
    </xdr:to>
    <xdr:sp macro="" textlink="">
      <xdr:nvSpPr>
        <xdr:cNvPr id="349" name="楕円 348">
          <a:extLst>
            <a:ext uri="{FF2B5EF4-FFF2-40B4-BE49-F238E27FC236}">
              <a16:creationId xmlns:a16="http://schemas.microsoft.com/office/drawing/2014/main" id="{C055E330-8355-4837-AE55-5F848DB9CBE7}"/>
            </a:ext>
          </a:extLst>
        </xdr:cNvPr>
        <xdr:cNvSpPr/>
      </xdr:nvSpPr>
      <xdr:spPr>
        <a:xfrm>
          <a:off x="19494500" y="183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31242</xdr:rowOff>
    </xdr:from>
    <xdr:to>
      <xdr:col>107</xdr:col>
      <xdr:colOff>50800</xdr:colOff>
      <xdr:row>107</xdr:row>
      <xdr:rowOff>38481</xdr:rowOff>
    </xdr:to>
    <xdr:cxnSp macro="">
      <xdr:nvCxnSpPr>
        <xdr:cNvPr id="350" name="直線コネクタ 349">
          <a:extLst>
            <a:ext uri="{FF2B5EF4-FFF2-40B4-BE49-F238E27FC236}">
              <a16:creationId xmlns:a16="http://schemas.microsoft.com/office/drawing/2014/main" id="{DFD2F6EE-CA22-47E6-B3D8-33AF464B079B}"/>
            </a:ext>
          </a:extLst>
        </xdr:cNvPr>
        <xdr:cNvCxnSpPr/>
      </xdr:nvCxnSpPr>
      <xdr:spPr>
        <a:xfrm flipV="1">
          <a:off x="19545300" y="1837639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351" name="楕円 350">
          <a:extLst>
            <a:ext uri="{FF2B5EF4-FFF2-40B4-BE49-F238E27FC236}">
              <a16:creationId xmlns:a16="http://schemas.microsoft.com/office/drawing/2014/main" id="{F129DF13-392C-4961-A375-0568A71BF184}"/>
            </a:ext>
          </a:extLst>
        </xdr:cNvPr>
        <xdr:cNvSpPr/>
      </xdr:nvSpPr>
      <xdr:spPr>
        <a:xfrm>
          <a:off x="18605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38481</xdr:rowOff>
    </xdr:from>
    <xdr:to>
      <xdr:col>102</xdr:col>
      <xdr:colOff>114300</xdr:colOff>
      <xdr:row>107</xdr:row>
      <xdr:rowOff>49530</xdr:rowOff>
    </xdr:to>
    <xdr:cxnSp macro="">
      <xdr:nvCxnSpPr>
        <xdr:cNvPr id="352" name="直線コネクタ 351">
          <a:extLst>
            <a:ext uri="{FF2B5EF4-FFF2-40B4-BE49-F238E27FC236}">
              <a16:creationId xmlns:a16="http://schemas.microsoft.com/office/drawing/2014/main" id="{5C810B3F-C073-4CAF-ABE2-AAEA6FA0C084}"/>
            </a:ext>
          </a:extLst>
        </xdr:cNvPr>
        <xdr:cNvCxnSpPr/>
      </xdr:nvCxnSpPr>
      <xdr:spPr>
        <a:xfrm flipV="1">
          <a:off x="18656300" y="18383631"/>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2176</xdr:rowOff>
    </xdr:from>
    <xdr:ext cx="469744" cy="259045"/>
    <xdr:sp macro="" textlink="">
      <xdr:nvSpPr>
        <xdr:cNvPr id="353" name="n_1aveValue【庁舎】&#10;一人当たり面積">
          <a:extLst>
            <a:ext uri="{FF2B5EF4-FFF2-40B4-BE49-F238E27FC236}">
              <a16:creationId xmlns:a16="http://schemas.microsoft.com/office/drawing/2014/main" id="{1DECBD23-B024-481C-B47B-A3ACA8E40BED}"/>
            </a:ext>
          </a:extLst>
        </xdr:cNvPr>
        <xdr:cNvSpPr txBox="1"/>
      </xdr:nvSpPr>
      <xdr:spPr>
        <a:xfrm>
          <a:off x="21075727" y="18004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23892</xdr:rowOff>
    </xdr:from>
    <xdr:ext cx="469744" cy="259045"/>
    <xdr:sp macro="" textlink="">
      <xdr:nvSpPr>
        <xdr:cNvPr id="354" name="n_2aveValue【庁舎】&#10;一人当たり面積">
          <a:extLst>
            <a:ext uri="{FF2B5EF4-FFF2-40B4-BE49-F238E27FC236}">
              <a16:creationId xmlns:a16="http://schemas.microsoft.com/office/drawing/2014/main" id="{D3871C63-012A-42DC-80D1-283C7EC74A4D}"/>
            </a:ext>
          </a:extLst>
        </xdr:cNvPr>
        <xdr:cNvSpPr txBox="1"/>
      </xdr:nvSpPr>
      <xdr:spPr>
        <a:xfrm>
          <a:off x="20199427" y="1802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40657</xdr:rowOff>
    </xdr:from>
    <xdr:ext cx="469744" cy="259045"/>
    <xdr:sp macro="" textlink="">
      <xdr:nvSpPr>
        <xdr:cNvPr id="355" name="n_3aveValue【庁舎】&#10;一人当たり面積">
          <a:extLst>
            <a:ext uri="{FF2B5EF4-FFF2-40B4-BE49-F238E27FC236}">
              <a16:creationId xmlns:a16="http://schemas.microsoft.com/office/drawing/2014/main" id="{CA8D900C-C94B-484B-AB92-159BFB178A27}"/>
            </a:ext>
          </a:extLst>
        </xdr:cNvPr>
        <xdr:cNvSpPr txBox="1"/>
      </xdr:nvSpPr>
      <xdr:spPr>
        <a:xfrm>
          <a:off x="19310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48277</xdr:rowOff>
    </xdr:from>
    <xdr:ext cx="469744" cy="259045"/>
    <xdr:sp macro="" textlink="">
      <xdr:nvSpPr>
        <xdr:cNvPr id="356" name="n_4aveValue【庁舎】&#10;一人当たり面積">
          <a:extLst>
            <a:ext uri="{FF2B5EF4-FFF2-40B4-BE49-F238E27FC236}">
              <a16:creationId xmlns:a16="http://schemas.microsoft.com/office/drawing/2014/main" id="{A6034731-2977-452C-9F3E-37C4B6534C23}"/>
            </a:ext>
          </a:extLst>
        </xdr:cNvPr>
        <xdr:cNvSpPr txBox="1"/>
      </xdr:nvSpPr>
      <xdr:spPr>
        <a:xfrm>
          <a:off x="18421427" y="180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64406</xdr:rowOff>
    </xdr:from>
    <xdr:ext cx="469744" cy="259045"/>
    <xdr:sp macro="" textlink="">
      <xdr:nvSpPr>
        <xdr:cNvPr id="357" name="n_1mainValue【庁舎】&#10;一人当たり面積">
          <a:extLst>
            <a:ext uri="{FF2B5EF4-FFF2-40B4-BE49-F238E27FC236}">
              <a16:creationId xmlns:a16="http://schemas.microsoft.com/office/drawing/2014/main" id="{A43A27F8-A52C-4E66-B8BD-A3BB4D9996D4}"/>
            </a:ext>
          </a:extLst>
        </xdr:cNvPr>
        <xdr:cNvSpPr txBox="1"/>
      </xdr:nvSpPr>
      <xdr:spPr>
        <a:xfrm>
          <a:off x="21075727" y="1840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73169</xdr:rowOff>
    </xdr:from>
    <xdr:ext cx="469744" cy="259045"/>
    <xdr:sp macro="" textlink="">
      <xdr:nvSpPr>
        <xdr:cNvPr id="358" name="n_2mainValue【庁舎】&#10;一人当たり面積">
          <a:extLst>
            <a:ext uri="{FF2B5EF4-FFF2-40B4-BE49-F238E27FC236}">
              <a16:creationId xmlns:a16="http://schemas.microsoft.com/office/drawing/2014/main" id="{1C1A7080-616C-4189-AC94-E4121F114F23}"/>
            </a:ext>
          </a:extLst>
        </xdr:cNvPr>
        <xdr:cNvSpPr txBox="1"/>
      </xdr:nvSpPr>
      <xdr:spPr>
        <a:xfrm>
          <a:off x="20199427" y="18418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80408</xdr:rowOff>
    </xdr:from>
    <xdr:ext cx="469744" cy="259045"/>
    <xdr:sp macro="" textlink="">
      <xdr:nvSpPr>
        <xdr:cNvPr id="359" name="n_3mainValue【庁舎】&#10;一人当たり面積">
          <a:extLst>
            <a:ext uri="{FF2B5EF4-FFF2-40B4-BE49-F238E27FC236}">
              <a16:creationId xmlns:a16="http://schemas.microsoft.com/office/drawing/2014/main" id="{742D45A7-047C-483E-91F0-F270E01B318E}"/>
            </a:ext>
          </a:extLst>
        </xdr:cNvPr>
        <xdr:cNvSpPr txBox="1"/>
      </xdr:nvSpPr>
      <xdr:spPr>
        <a:xfrm>
          <a:off x="193104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360" name="n_4mainValue【庁舎】&#10;一人当たり面積">
          <a:extLst>
            <a:ext uri="{FF2B5EF4-FFF2-40B4-BE49-F238E27FC236}">
              <a16:creationId xmlns:a16="http://schemas.microsoft.com/office/drawing/2014/main" id="{FED3DD8E-809B-41CA-A550-8E5BE90D0E39}"/>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61" name="正方形/長方形 360">
          <a:extLst>
            <a:ext uri="{FF2B5EF4-FFF2-40B4-BE49-F238E27FC236}">
              <a16:creationId xmlns:a16="http://schemas.microsoft.com/office/drawing/2014/main" id="{99F9BBC1-F9D6-4B2B-BFD0-1214ADA408C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62" name="正方形/長方形 361">
          <a:extLst>
            <a:ext uri="{FF2B5EF4-FFF2-40B4-BE49-F238E27FC236}">
              <a16:creationId xmlns:a16="http://schemas.microsoft.com/office/drawing/2014/main" id="{38311BBC-1582-41C9-9BF1-48E2AF8709A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63" name="テキスト ボックス 362">
          <a:extLst>
            <a:ext uri="{FF2B5EF4-FFF2-40B4-BE49-F238E27FC236}">
              <a16:creationId xmlns:a16="http://schemas.microsoft.com/office/drawing/2014/main" id="{84CFA4A0-7A1C-4610-B998-0A303AF2239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、庁舎についても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99.8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共に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老朽化が進んでいる。庁舎については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現在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新たに建設を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行っており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移転する計画となっている。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4211864</v>
      </c>
      <c r="BO4" s="462"/>
      <c r="BP4" s="462"/>
      <c r="BQ4" s="462"/>
      <c r="BR4" s="462"/>
      <c r="BS4" s="462"/>
      <c r="BT4" s="462"/>
      <c r="BU4" s="463"/>
      <c r="BV4" s="461">
        <v>4351444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2.7</v>
      </c>
      <c r="CU4" s="602"/>
      <c r="CV4" s="602"/>
      <c r="CW4" s="602"/>
      <c r="CX4" s="602"/>
      <c r="CY4" s="602"/>
      <c r="CZ4" s="602"/>
      <c r="DA4" s="603"/>
      <c r="DB4" s="601">
        <v>2.4</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4124531</v>
      </c>
      <c r="BO5" s="433"/>
      <c r="BP5" s="433"/>
      <c r="BQ5" s="433"/>
      <c r="BR5" s="433"/>
      <c r="BS5" s="433"/>
      <c r="BT5" s="433"/>
      <c r="BU5" s="434"/>
      <c r="BV5" s="432">
        <v>4265899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89.5</v>
      </c>
      <c r="CU5" s="430"/>
      <c r="CV5" s="430"/>
      <c r="CW5" s="430"/>
      <c r="CX5" s="430"/>
      <c r="CY5" s="430"/>
      <c r="CZ5" s="430"/>
      <c r="DA5" s="431"/>
      <c r="DB5" s="429">
        <v>86.2</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87333</v>
      </c>
      <c r="BO6" s="433"/>
      <c r="BP6" s="433"/>
      <c r="BQ6" s="433"/>
      <c r="BR6" s="433"/>
      <c r="BS6" s="433"/>
      <c r="BT6" s="433"/>
      <c r="BU6" s="434"/>
      <c r="BV6" s="432">
        <v>85545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89.9</v>
      </c>
      <c r="CU6" s="576"/>
      <c r="CV6" s="576"/>
      <c r="CW6" s="576"/>
      <c r="CX6" s="576"/>
      <c r="CY6" s="576"/>
      <c r="CZ6" s="576"/>
      <c r="DA6" s="577"/>
      <c r="DB6" s="575">
        <v>86.9</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22477</v>
      </c>
      <c r="BO7" s="433"/>
      <c r="BP7" s="433"/>
      <c r="BQ7" s="433"/>
      <c r="BR7" s="433"/>
      <c r="BS7" s="433"/>
      <c r="BT7" s="433"/>
      <c r="BU7" s="434"/>
      <c r="BV7" s="432">
        <v>26689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2391012</v>
      </c>
      <c r="CU7" s="433"/>
      <c r="CV7" s="433"/>
      <c r="CW7" s="433"/>
      <c r="CX7" s="433"/>
      <c r="CY7" s="433"/>
      <c r="CZ7" s="433"/>
      <c r="DA7" s="434"/>
      <c r="DB7" s="432">
        <v>2412028</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64856</v>
      </c>
      <c r="BO8" s="433"/>
      <c r="BP8" s="433"/>
      <c r="BQ8" s="433"/>
      <c r="BR8" s="433"/>
      <c r="BS8" s="433"/>
      <c r="BT8" s="433"/>
      <c r="BU8" s="434"/>
      <c r="BV8" s="432">
        <v>58856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0.15</v>
      </c>
      <c r="CU8" s="536"/>
      <c r="CV8" s="536"/>
      <c r="CW8" s="536"/>
      <c r="CX8" s="536"/>
      <c r="CY8" s="536"/>
      <c r="CZ8" s="536"/>
      <c r="DA8" s="537"/>
      <c r="DB8" s="535">
        <v>0.15</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3028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6000</v>
      </c>
      <c r="BO9" s="433"/>
      <c r="BP9" s="433"/>
      <c r="BQ9" s="433"/>
      <c r="BR9" s="433"/>
      <c r="BS9" s="433"/>
      <c r="BT9" s="433"/>
      <c r="BU9" s="434"/>
      <c r="BV9" s="432">
        <v>-45768</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18.600000000000001</v>
      </c>
      <c r="CU9" s="430"/>
      <c r="CV9" s="430"/>
      <c r="CW9" s="430"/>
      <c r="CX9" s="430"/>
      <c r="CY9" s="430"/>
      <c r="CZ9" s="430"/>
      <c r="DA9" s="431"/>
      <c r="DB9" s="429">
        <v>17.5</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3412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29019</v>
      </c>
      <c r="BO10" s="433"/>
      <c r="BP10" s="433"/>
      <c r="BQ10" s="433"/>
      <c r="BR10" s="433"/>
      <c r="BS10" s="433"/>
      <c r="BT10" s="433"/>
      <c r="BU10" s="434"/>
      <c r="BV10" s="432">
        <v>52015</v>
      </c>
      <c r="BW10" s="433"/>
      <c r="BX10" s="433"/>
      <c r="BY10" s="433"/>
      <c r="BZ10" s="433"/>
      <c r="CA10" s="433"/>
      <c r="CB10" s="433"/>
      <c r="CC10" s="434"/>
      <c r="CD10" s="181" t="s">
        <v>116</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75"/>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2830</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90"/>
      <c r="M13" s="516" t="s">
        <v>130</v>
      </c>
      <c r="N13" s="517"/>
      <c r="O13" s="517"/>
      <c r="P13" s="517"/>
      <c r="Q13" s="518"/>
      <c r="R13" s="519">
        <v>2813</v>
      </c>
      <c r="S13" s="520"/>
      <c r="T13" s="520"/>
      <c r="U13" s="520"/>
      <c r="V13" s="521"/>
      <c r="W13" s="522" t="s">
        <v>131</v>
      </c>
      <c r="X13" s="418"/>
      <c r="Y13" s="418"/>
      <c r="Z13" s="418"/>
      <c r="AA13" s="418"/>
      <c r="AB13" s="419"/>
      <c r="AC13" s="385">
        <v>335</v>
      </c>
      <c r="AD13" s="386"/>
      <c r="AE13" s="386"/>
      <c r="AF13" s="386"/>
      <c r="AG13" s="387"/>
      <c r="AH13" s="385">
        <v>403</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35019</v>
      </c>
      <c r="BO13" s="433"/>
      <c r="BP13" s="433"/>
      <c r="BQ13" s="433"/>
      <c r="BR13" s="433"/>
      <c r="BS13" s="433"/>
      <c r="BT13" s="433"/>
      <c r="BU13" s="434"/>
      <c r="BV13" s="432">
        <v>6247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v>
      </c>
      <c r="CU13" s="430"/>
      <c r="CV13" s="430"/>
      <c r="CW13" s="430"/>
      <c r="CX13" s="430"/>
      <c r="CY13" s="430"/>
      <c r="CZ13" s="430"/>
      <c r="DA13" s="431"/>
      <c r="DB13" s="429">
        <v>8.9</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2939</v>
      </c>
      <c r="S14" s="520"/>
      <c r="T14" s="520"/>
      <c r="U14" s="520"/>
      <c r="V14" s="521"/>
      <c r="W14" s="523"/>
      <c r="X14" s="421"/>
      <c r="Y14" s="421"/>
      <c r="Z14" s="421"/>
      <c r="AA14" s="421"/>
      <c r="AB14" s="422"/>
      <c r="AC14" s="512">
        <v>20.399999999999999</v>
      </c>
      <c r="AD14" s="513"/>
      <c r="AE14" s="513"/>
      <c r="AF14" s="513"/>
      <c r="AG14" s="514"/>
      <c r="AH14" s="512">
        <v>21.6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90"/>
      <c r="M15" s="516" t="s">
        <v>130</v>
      </c>
      <c r="N15" s="517"/>
      <c r="O15" s="517"/>
      <c r="P15" s="517"/>
      <c r="Q15" s="518"/>
      <c r="R15" s="519">
        <v>2921</v>
      </c>
      <c r="S15" s="520"/>
      <c r="T15" s="520"/>
      <c r="U15" s="520"/>
      <c r="V15" s="521"/>
      <c r="W15" s="522" t="s">
        <v>137</v>
      </c>
      <c r="X15" s="418"/>
      <c r="Y15" s="418"/>
      <c r="Z15" s="418"/>
      <c r="AA15" s="418"/>
      <c r="AB15" s="419"/>
      <c r="AC15" s="385">
        <v>486</v>
      </c>
      <c r="AD15" s="386"/>
      <c r="AE15" s="386"/>
      <c r="AF15" s="386"/>
      <c r="AG15" s="387"/>
      <c r="AH15" s="385">
        <v>538</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348435</v>
      </c>
      <c r="BO15" s="462"/>
      <c r="BP15" s="462"/>
      <c r="BQ15" s="462"/>
      <c r="BR15" s="462"/>
      <c r="BS15" s="462"/>
      <c r="BT15" s="462"/>
      <c r="BU15" s="463"/>
      <c r="BV15" s="461">
        <v>344968</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91"/>
      <c r="CU15" s="192"/>
      <c r="CV15" s="192"/>
      <c r="CW15" s="192"/>
      <c r="CX15" s="192"/>
      <c r="CY15" s="192"/>
      <c r="CZ15" s="192"/>
      <c r="DA15" s="193"/>
      <c r="DB15" s="191"/>
      <c r="DC15" s="192"/>
      <c r="DD15" s="192"/>
      <c r="DE15" s="192"/>
      <c r="DF15" s="192"/>
      <c r="DG15" s="192"/>
      <c r="DH15" s="192"/>
      <c r="DI15" s="193"/>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29.7</v>
      </c>
      <c r="AD16" s="513"/>
      <c r="AE16" s="513"/>
      <c r="AF16" s="513"/>
      <c r="AG16" s="514"/>
      <c r="AH16" s="512">
        <v>28.9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2303666</v>
      </c>
      <c r="BO16" s="433"/>
      <c r="BP16" s="433"/>
      <c r="BQ16" s="433"/>
      <c r="BR16" s="433"/>
      <c r="BS16" s="433"/>
      <c r="BT16" s="433"/>
      <c r="BU16" s="434"/>
      <c r="BV16" s="432">
        <v>2313938</v>
      </c>
      <c r="BW16" s="433"/>
      <c r="BX16" s="433"/>
      <c r="BY16" s="433"/>
      <c r="BZ16" s="433"/>
      <c r="CA16" s="433"/>
      <c r="CB16" s="433"/>
      <c r="CC16" s="434"/>
      <c r="CD16" s="184"/>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94"/>
      <c r="M17" s="525" t="s">
        <v>143</v>
      </c>
      <c r="N17" s="526"/>
      <c r="O17" s="526"/>
      <c r="P17" s="526"/>
      <c r="Q17" s="527"/>
      <c r="R17" s="509" t="s">
        <v>141</v>
      </c>
      <c r="S17" s="510"/>
      <c r="T17" s="510"/>
      <c r="U17" s="510"/>
      <c r="V17" s="511"/>
      <c r="W17" s="522" t="s">
        <v>144</v>
      </c>
      <c r="X17" s="418"/>
      <c r="Y17" s="418"/>
      <c r="Z17" s="418"/>
      <c r="AA17" s="418"/>
      <c r="AB17" s="419"/>
      <c r="AC17" s="385">
        <v>818</v>
      </c>
      <c r="AD17" s="386"/>
      <c r="AE17" s="386"/>
      <c r="AF17" s="386"/>
      <c r="AG17" s="387"/>
      <c r="AH17" s="385">
        <v>921</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426998</v>
      </c>
      <c r="BO17" s="433"/>
      <c r="BP17" s="433"/>
      <c r="BQ17" s="433"/>
      <c r="BR17" s="433"/>
      <c r="BS17" s="433"/>
      <c r="BT17" s="433"/>
      <c r="BU17" s="434"/>
      <c r="BV17" s="432">
        <v>423306</v>
      </c>
      <c r="BW17" s="433"/>
      <c r="BX17" s="433"/>
      <c r="BY17" s="433"/>
      <c r="BZ17" s="433"/>
      <c r="CA17" s="433"/>
      <c r="CB17" s="433"/>
      <c r="CC17" s="434"/>
      <c r="CD17" s="184"/>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146</v>
      </c>
      <c r="C18" s="483"/>
      <c r="D18" s="483"/>
      <c r="E18" s="484"/>
      <c r="F18" s="484"/>
      <c r="G18" s="484"/>
      <c r="H18" s="484"/>
      <c r="I18" s="484"/>
      <c r="J18" s="484"/>
      <c r="K18" s="484"/>
      <c r="L18" s="485">
        <v>211.64</v>
      </c>
      <c r="M18" s="485"/>
      <c r="N18" s="485"/>
      <c r="O18" s="485"/>
      <c r="P18" s="485"/>
      <c r="Q18" s="485"/>
      <c r="R18" s="486"/>
      <c r="S18" s="486"/>
      <c r="T18" s="486"/>
      <c r="U18" s="486"/>
      <c r="V18" s="487"/>
      <c r="W18" s="503"/>
      <c r="X18" s="504"/>
      <c r="Y18" s="504"/>
      <c r="Z18" s="504"/>
      <c r="AA18" s="504"/>
      <c r="AB18" s="528"/>
      <c r="AC18" s="402">
        <v>49.9</v>
      </c>
      <c r="AD18" s="403"/>
      <c r="AE18" s="403"/>
      <c r="AF18" s="403"/>
      <c r="AG18" s="488"/>
      <c r="AH18" s="402">
        <v>49.5</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2148411</v>
      </c>
      <c r="BO18" s="433"/>
      <c r="BP18" s="433"/>
      <c r="BQ18" s="433"/>
      <c r="BR18" s="433"/>
      <c r="BS18" s="433"/>
      <c r="BT18" s="433"/>
      <c r="BU18" s="434"/>
      <c r="BV18" s="432">
        <v>2090479</v>
      </c>
      <c r="BW18" s="433"/>
      <c r="BX18" s="433"/>
      <c r="BY18" s="433"/>
      <c r="BZ18" s="433"/>
      <c r="CA18" s="433"/>
      <c r="CB18" s="433"/>
      <c r="CC18" s="434"/>
      <c r="CD18" s="184"/>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148</v>
      </c>
      <c r="C19" s="483"/>
      <c r="D19" s="483"/>
      <c r="E19" s="484"/>
      <c r="F19" s="484"/>
      <c r="G19" s="484"/>
      <c r="H19" s="484"/>
      <c r="I19" s="484"/>
      <c r="J19" s="484"/>
      <c r="K19" s="484"/>
      <c r="L19" s="492">
        <v>14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3011179</v>
      </c>
      <c r="BO19" s="433"/>
      <c r="BP19" s="433"/>
      <c r="BQ19" s="433"/>
      <c r="BR19" s="433"/>
      <c r="BS19" s="433"/>
      <c r="BT19" s="433"/>
      <c r="BU19" s="434"/>
      <c r="BV19" s="432">
        <v>3168117</v>
      </c>
      <c r="BW19" s="433"/>
      <c r="BX19" s="433"/>
      <c r="BY19" s="433"/>
      <c r="BZ19" s="433"/>
      <c r="CA19" s="433"/>
      <c r="CB19" s="433"/>
      <c r="CC19" s="434"/>
      <c r="CD19" s="184"/>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150</v>
      </c>
      <c r="C20" s="483"/>
      <c r="D20" s="483"/>
      <c r="E20" s="484"/>
      <c r="F20" s="484"/>
      <c r="G20" s="484"/>
      <c r="H20" s="484"/>
      <c r="I20" s="484"/>
      <c r="J20" s="484"/>
      <c r="K20" s="484"/>
      <c r="L20" s="492">
        <v>945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4"/>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4"/>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4216647</v>
      </c>
      <c r="BO22" s="462"/>
      <c r="BP22" s="462"/>
      <c r="BQ22" s="462"/>
      <c r="BR22" s="462"/>
      <c r="BS22" s="462"/>
      <c r="BT22" s="462"/>
      <c r="BU22" s="463"/>
      <c r="BV22" s="461">
        <v>4354433</v>
      </c>
      <c r="BW22" s="462"/>
      <c r="BX22" s="462"/>
      <c r="BY22" s="462"/>
      <c r="BZ22" s="462"/>
      <c r="CA22" s="462"/>
      <c r="CB22" s="462"/>
      <c r="CC22" s="463"/>
      <c r="CD22" s="184"/>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4201795</v>
      </c>
      <c r="BO23" s="433"/>
      <c r="BP23" s="433"/>
      <c r="BQ23" s="433"/>
      <c r="BR23" s="433"/>
      <c r="BS23" s="433"/>
      <c r="BT23" s="433"/>
      <c r="BU23" s="434"/>
      <c r="BV23" s="432">
        <v>4336452</v>
      </c>
      <c r="BW23" s="433"/>
      <c r="BX23" s="433"/>
      <c r="BY23" s="433"/>
      <c r="BZ23" s="433"/>
      <c r="CA23" s="433"/>
      <c r="CB23" s="433"/>
      <c r="CC23" s="434"/>
      <c r="CD23" s="184"/>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160</v>
      </c>
      <c r="F24" s="389"/>
      <c r="G24" s="389"/>
      <c r="H24" s="389"/>
      <c r="I24" s="389"/>
      <c r="J24" s="389"/>
      <c r="K24" s="390"/>
      <c r="L24" s="385">
        <v>1</v>
      </c>
      <c r="M24" s="386"/>
      <c r="N24" s="386"/>
      <c r="O24" s="386"/>
      <c r="P24" s="387"/>
      <c r="Q24" s="385">
        <v>8200</v>
      </c>
      <c r="R24" s="386"/>
      <c r="S24" s="386"/>
      <c r="T24" s="386"/>
      <c r="U24" s="386"/>
      <c r="V24" s="387"/>
      <c r="W24" s="475"/>
      <c r="X24" s="412"/>
      <c r="Y24" s="413"/>
      <c r="Z24" s="388" t="s">
        <v>161</v>
      </c>
      <c r="AA24" s="389"/>
      <c r="AB24" s="389"/>
      <c r="AC24" s="389"/>
      <c r="AD24" s="389"/>
      <c r="AE24" s="389"/>
      <c r="AF24" s="389"/>
      <c r="AG24" s="390"/>
      <c r="AH24" s="385">
        <v>81</v>
      </c>
      <c r="AI24" s="386"/>
      <c r="AJ24" s="386"/>
      <c r="AK24" s="386"/>
      <c r="AL24" s="387"/>
      <c r="AM24" s="385">
        <v>250695</v>
      </c>
      <c r="AN24" s="386"/>
      <c r="AO24" s="386"/>
      <c r="AP24" s="386"/>
      <c r="AQ24" s="386"/>
      <c r="AR24" s="387"/>
      <c r="AS24" s="385">
        <v>3095</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3243083</v>
      </c>
      <c r="BO24" s="433"/>
      <c r="BP24" s="433"/>
      <c r="BQ24" s="433"/>
      <c r="BR24" s="433"/>
      <c r="BS24" s="433"/>
      <c r="BT24" s="433"/>
      <c r="BU24" s="434"/>
      <c r="BV24" s="432">
        <v>3267665</v>
      </c>
      <c r="BW24" s="433"/>
      <c r="BX24" s="433"/>
      <c r="BY24" s="433"/>
      <c r="BZ24" s="433"/>
      <c r="CA24" s="433"/>
      <c r="CB24" s="433"/>
      <c r="CC24" s="434"/>
      <c r="CD24" s="184"/>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163</v>
      </c>
      <c r="F25" s="389"/>
      <c r="G25" s="389"/>
      <c r="H25" s="389"/>
      <c r="I25" s="389"/>
      <c r="J25" s="389"/>
      <c r="K25" s="390"/>
      <c r="L25" s="385">
        <v>1</v>
      </c>
      <c r="M25" s="386"/>
      <c r="N25" s="386"/>
      <c r="O25" s="386"/>
      <c r="P25" s="387"/>
      <c r="Q25" s="385">
        <v>6200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214167</v>
      </c>
      <c r="BO25" s="462"/>
      <c r="BP25" s="462"/>
      <c r="BQ25" s="462"/>
      <c r="BR25" s="462"/>
      <c r="BS25" s="462"/>
      <c r="BT25" s="462"/>
      <c r="BU25" s="463"/>
      <c r="BV25" s="461">
        <v>284131</v>
      </c>
      <c r="BW25" s="462"/>
      <c r="BX25" s="462"/>
      <c r="BY25" s="462"/>
      <c r="BZ25" s="462"/>
      <c r="CA25" s="462"/>
      <c r="CB25" s="462"/>
      <c r="CC25" s="463"/>
      <c r="CD25" s="184"/>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166</v>
      </c>
      <c r="F26" s="389"/>
      <c r="G26" s="389"/>
      <c r="H26" s="389"/>
      <c r="I26" s="389"/>
      <c r="J26" s="389"/>
      <c r="K26" s="390"/>
      <c r="L26" s="385">
        <v>1</v>
      </c>
      <c r="M26" s="386"/>
      <c r="N26" s="386"/>
      <c r="O26" s="386"/>
      <c r="P26" s="387"/>
      <c r="Q26" s="385">
        <v>5750</v>
      </c>
      <c r="R26" s="386"/>
      <c r="S26" s="386"/>
      <c r="T26" s="386"/>
      <c r="U26" s="386"/>
      <c r="V26" s="387"/>
      <c r="W26" s="475"/>
      <c r="X26" s="412"/>
      <c r="Y26" s="413"/>
      <c r="Z26" s="388" t="s">
        <v>167</v>
      </c>
      <c r="AA26" s="443"/>
      <c r="AB26" s="443"/>
      <c r="AC26" s="443"/>
      <c r="AD26" s="443"/>
      <c r="AE26" s="443"/>
      <c r="AF26" s="443"/>
      <c r="AG26" s="444"/>
      <c r="AH26" s="385">
        <v>11</v>
      </c>
      <c r="AI26" s="386"/>
      <c r="AJ26" s="386"/>
      <c r="AK26" s="386"/>
      <c r="AL26" s="387"/>
      <c r="AM26" s="385">
        <v>32065</v>
      </c>
      <c r="AN26" s="386"/>
      <c r="AO26" s="386"/>
      <c r="AP26" s="386"/>
      <c r="AQ26" s="386"/>
      <c r="AR26" s="387"/>
      <c r="AS26" s="385">
        <v>2915</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4"/>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169</v>
      </c>
      <c r="F27" s="389"/>
      <c r="G27" s="389"/>
      <c r="H27" s="389"/>
      <c r="I27" s="389"/>
      <c r="J27" s="389"/>
      <c r="K27" s="390"/>
      <c r="L27" s="385">
        <v>1</v>
      </c>
      <c r="M27" s="386"/>
      <c r="N27" s="386"/>
      <c r="O27" s="386"/>
      <c r="P27" s="387"/>
      <c r="Q27" s="385">
        <v>3100</v>
      </c>
      <c r="R27" s="386"/>
      <c r="S27" s="386"/>
      <c r="T27" s="386"/>
      <c r="U27" s="386"/>
      <c r="V27" s="387"/>
      <c r="W27" s="475"/>
      <c r="X27" s="412"/>
      <c r="Y27" s="413"/>
      <c r="Z27" s="388" t="s">
        <v>170</v>
      </c>
      <c r="AA27" s="389"/>
      <c r="AB27" s="389"/>
      <c r="AC27" s="389"/>
      <c r="AD27" s="389"/>
      <c r="AE27" s="389"/>
      <c r="AF27" s="389"/>
      <c r="AG27" s="390"/>
      <c r="AH27" s="385">
        <v>1</v>
      </c>
      <c r="AI27" s="386"/>
      <c r="AJ27" s="386"/>
      <c r="AK27" s="386"/>
      <c r="AL27" s="387"/>
      <c r="AM27" s="385" t="s">
        <v>171</v>
      </c>
      <c r="AN27" s="386"/>
      <c r="AO27" s="386"/>
      <c r="AP27" s="386"/>
      <c r="AQ27" s="386"/>
      <c r="AR27" s="387"/>
      <c r="AS27" s="385" t="s">
        <v>171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68614</v>
      </c>
      <c r="BO27" s="467"/>
      <c r="BP27" s="467"/>
      <c r="BQ27" s="467"/>
      <c r="BR27" s="467"/>
      <c r="BS27" s="467"/>
      <c r="BT27" s="467"/>
      <c r="BU27" s="468"/>
      <c r="BV27" s="466">
        <v>68613</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173</v>
      </c>
      <c r="F28" s="389"/>
      <c r="G28" s="389"/>
      <c r="H28" s="389"/>
      <c r="I28" s="389"/>
      <c r="J28" s="389"/>
      <c r="K28" s="390"/>
      <c r="L28" s="385">
        <v>1</v>
      </c>
      <c r="M28" s="386"/>
      <c r="N28" s="386"/>
      <c r="O28" s="386"/>
      <c r="P28" s="387"/>
      <c r="Q28" s="385">
        <v>2500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991724</v>
      </c>
      <c r="BO28" s="462"/>
      <c r="BP28" s="462"/>
      <c r="BQ28" s="462"/>
      <c r="BR28" s="462"/>
      <c r="BS28" s="462"/>
      <c r="BT28" s="462"/>
      <c r="BU28" s="463"/>
      <c r="BV28" s="461">
        <v>962705</v>
      </c>
      <c r="BW28" s="462"/>
      <c r="BX28" s="462"/>
      <c r="BY28" s="462"/>
      <c r="BZ28" s="462"/>
      <c r="CA28" s="462"/>
      <c r="CB28" s="462"/>
      <c r="CC28" s="463"/>
      <c r="CD28" s="184"/>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176</v>
      </c>
      <c r="F29" s="389"/>
      <c r="G29" s="389"/>
      <c r="H29" s="389"/>
      <c r="I29" s="389"/>
      <c r="J29" s="389"/>
      <c r="K29" s="390"/>
      <c r="L29" s="385">
        <v>8</v>
      </c>
      <c r="M29" s="386"/>
      <c r="N29" s="386"/>
      <c r="O29" s="386"/>
      <c r="P29" s="387"/>
      <c r="Q29" s="385">
        <v>2300</v>
      </c>
      <c r="R29" s="386"/>
      <c r="S29" s="386"/>
      <c r="T29" s="386"/>
      <c r="U29" s="386"/>
      <c r="V29" s="387"/>
      <c r="W29" s="476"/>
      <c r="X29" s="477"/>
      <c r="Y29" s="478"/>
      <c r="Z29" s="388" t="s">
        <v>177</v>
      </c>
      <c r="AA29" s="389"/>
      <c r="AB29" s="389"/>
      <c r="AC29" s="389"/>
      <c r="AD29" s="389"/>
      <c r="AE29" s="389"/>
      <c r="AF29" s="389"/>
      <c r="AG29" s="390"/>
      <c r="AH29" s="385">
        <v>82</v>
      </c>
      <c r="AI29" s="386"/>
      <c r="AJ29" s="386"/>
      <c r="AK29" s="386"/>
      <c r="AL29" s="387"/>
      <c r="AM29" s="385">
        <v>254745</v>
      </c>
      <c r="AN29" s="386"/>
      <c r="AO29" s="386"/>
      <c r="AP29" s="386"/>
      <c r="AQ29" s="386"/>
      <c r="AR29" s="387"/>
      <c r="AS29" s="385">
        <v>3107</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372356</v>
      </c>
      <c r="BO29" s="433"/>
      <c r="BP29" s="433"/>
      <c r="BQ29" s="433"/>
      <c r="BR29" s="433"/>
      <c r="BS29" s="433"/>
      <c r="BT29" s="433"/>
      <c r="BU29" s="434"/>
      <c r="BV29" s="432">
        <v>372348</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2468034</v>
      </c>
      <c r="BO30" s="467"/>
      <c r="BP30" s="467"/>
      <c r="BQ30" s="467"/>
      <c r="BR30" s="467"/>
      <c r="BS30" s="467"/>
      <c r="BT30" s="467"/>
      <c r="BU30" s="468"/>
      <c r="BV30" s="466">
        <v>2467306</v>
      </c>
      <c r="BW30" s="467"/>
      <c r="BX30" s="467"/>
      <c r="BY30" s="467"/>
      <c r="BZ30" s="467"/>
      <c r="CA30" s="467"/>
      <c r="CB30" s="467"/>
      <c r="CC30" s="468"/>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5"/>
      <c r="B31" s="200"/>
      <c r="DI31" s="201"/>
    </row>
    <row r="32" spans="1:113" ht="13.5" customHeight="1" x14ac:dyDescent="0.15">
      <c r="A32" s="175"/>
      <c r="B32" s="202"/>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201"/>
    </row>
    <row r="33" spans="1:113" ht="13.5" customHeight="1" x14ac:dyDescent="0.15">
      <c r="A33" s="175"/>
      <c r="B33" s="202"/>
      <c r="C33" s="384" t="s">
        <v>186</v>
      </c>
      <c r="D33" s="384"/>
      <c r="E33" s="383" t="s">
        <v>187</v>
      </c>
      <c r="F33" s="383"/>
      <c r="G33" s="383"/>
      <c r="H33" s="383"/>
      <c r="I33" s="383"/>
      <c r="J33" s="383"/>
      <c r="K33" s="383"/>
      <c r="L33" s="383"/>
      <c r="M33" s="383"/>
      <c r="N33" s="383"/>
      <c r="O33" s="383"/>
      <c r="P33" s="383"/>
      <c r="Q33" s="383"/>
      <c r="R33" s="383"/>
      <c r="S33" s="383"/>
      <c r="T33" s="179"/>
      <c r="U33" s="384" t="s">
        <v>186</v>
      </c>
      <c r="V33" s="384"/>
      <c r="W33" s="383" t="s">
        <v>187</v>
      </c>
      <c r="X33" s="383"/>
      <c r="Y33" s="383"/>
      <c r="Z33" s="383"/>
      <c r="AA33" s="383"/>
      <c r="AB33" s="383"/>
      <c r="AC33" s="383"/>
      <c r="AD33" s="383"/>
      <c r="AE33" s="383"/>
      <c r="AF33" s="383"/>
      <c r="AG33" s="383"/>
      <c r="AH33" s="383"/>
      <c r="AI33" s="383"/>
      <c r="AJ33" s="383"/>
      <c r="AK33" s="383"/>
      <c r="AL33" s="179"/>
      <c r="AM33" s="384" t="s">
        <v>186</v>
      </c>
      <c r="AN33" s="384"/>
      <c r="AO33" s="383" t="s">
        <v>187</v>
      </c>
      <c r="AP33" s="383"/>
      <c r="AQ33" s="383"/>
      <c r="AR33" s="383"/>
      <c r="AS33" s="383"/>
      <c r="AT33" s="383"/>
      <c r="AU33" s="383"/>
      <c r="AV33" s="383"/>
      <c r="AW33" s="383"/>
      <c r="AX33" s="383"/>
      <c r="AY33" s="383"/>
      <c r="AZ33" s="383"/>
      <c r="BA33" s="383"/>
      <c r="BB33" s="383"/>
      <c r="BC33" s="383"/>
      <c r="BD33" s="185"/>
      <c r="BE33" s="383" t="s">
        <v>188</v>
      </c>
      <c r="BF33" s="383"/>
      <c r="BG33" s="383" t="s">
        <v>189</v>
      </c>
      <c r="BH33" s="383"/>
      <c r="BI33" s="383"/>
      <c r="BJ33" s="383"/>
      <c r="BK33" s="383"/>
      <c r="BL33" s="383"/>
      <c r="BM33" s="383"/>
      <c r="BN33" s="383"/>
      <c r="BO33" s="383"/>
      <c r="BP33" s="383"/>
      <c r="BQ33" s="383"/>
      <c r="BR33" s="383"/>
      <c r="BS33" s="383"/>
      <c r="BT33" s="383"/>
      <c r="BU33" s="383"/>
      <c r="BV33" s="185"/>
      <c r="BW33" s="384" t="s">
        <v>188</v>
      </c>
      <c r="BX33" s="384"/>
      <c r="BY33" s="383" t="s">
        <v>190</v>
      </c>
      <c r="BZ33" s="383"/>
      <c r="CA33" s="383"/>
      <c r="CB33" s="383"/>
      <c r="CC33" s="383"/>
      <c r="CD33" s="383"/>
      <c r="CE33" s="383"/>
      <c r="CF33" s="383"/>
      <c r="CG33" s="383"/>
      <c r="CH33" s="383"/>
      <c r="CI33" s="383"/>
      <c r="CJ33" s="383"/>
      <c r="CK33" s="383"/>
      <c r="CL33" s="383"/>
      <c r="CM33" s="383"/>
      <c r="CN33" s="179"/>
      <c r="CO33" s="384" t="s">
        <v>186</v>
      </c>
      <c r="CP33" s="384"/>
      <c r="CQ33" s="383" t="s">
        <v>191</v>
      </c>
      <c r="CR33" s="383"/>
      <c r="CS33" s="383"/>
      <c r="CT33" s="383"/>
      <c r="CU33" s="383"/>
      <c r="CV33" s="383"/>
      <c r="CW33" s="383"/>
      <c r="CX33" s="383"/>
      <c r="CY33" s="383"/>
      <c r="CZ33" s="383"/>
      <c r="DA33" s="383"/>
      <c r="DB33" s="383"/>
      <c r="DC33" s="383"/>
      <c r="DD33" s="383"/>
      <c r="DE33" s="383"/>
      <c r="DF33" s="179"/>
      <c r="DG33" s="382" t="s">
        <v>192</v>
      </c>
      <c r="DH33" s="382"/>
      <c r="DI33" s="180"/>
    </row>
    <row r="34" spans="1:113" ht="32.25" customHeight="1" x14ac:dyDescent="0.15">
      <c r="A34" s="175"/>
      <c r="B34" s="202"/>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75"/>
      <c r="AM34" s="380" t="str">
        <f>IF(AO34="","",MAX(C34:D43,U34:V43)+1)</f>
        <v/>
      </c>
      <c r="AN34" s="380"/>
      <c r="AO34" s="381"/>
      <c r="AP34" s="381"/>
      <c r="AQ34" s="381"/>
      <c r="AR34" s="381"/>
      <c r="AS34" s="381"/>
      <c r="AT34" s="381"/>
      <c r="AU34" s="381"/>
      <c r="AV34" s="381"/>
      <c r="AW34" s="381"/>
      <c r="AX34" s="381"/>
      <c r="AY34" s="381"/>
      <c r="AZ34" s="381"/>
      <c r="BA34" s="381"/>
      <c r="BB34" s="381"/>
      <c r="BC34" s="381"/>
      <c r="BD34" s="175"/>
      <c r="BE34" s="380">
        <f>IF(BG34="","",MAX(C34:D43,U34:V43,AM34:AN43)+1)</f>
        <v>6</v>
      </c>
      <c r="BF34" s="380"/>
      <c r="BG34" s="381" t="str">
        <f>IF('各会計、関係団体の財政状況及び健全化判断比率'!B31="","",'各会計、関係団体の財政状況及び健全化判断比率'!B31)</f>
        <v>簡易水道事業特別会計</v>
      </c>
      <c r="BH34" s="381"/>
      <c r="BI34" s="381"/>
      <c r="BJ34" s="381"/>
      <c r="BK34" s="381"/>
      <c r="BL34" s="381"/>
      <c r="BM34" s="381"/>
      <c r="BN34" s="381"/>
      <c r="BO34" s="381"/>
      <c r="BP34" s="381"/>
      <c r="BQ34" s="381"/>
      <c r="BR34" s="381"/>
      <c r="BS34" s="381"/>
      <c r="BT34" s="381"/>
      <c r="BU34" s="381"/>
      <c r="BV34" s="175"/>
      <c r="BW34" s="380">
        <f>IF(BY34="","",MAX(C34:D43,U34:V43,AM34:AN43,BE34:BF43)+1)</f>
        <v>9</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75"/>
      <c r="CO34" s="380">
        <f>IF(CQ34="","",MAX(C34:D43,U34:V43,AM34:AN43,BE34:BF43,BW34:BX43)+1)</f>
        <v>16</v>
      </c>
      <c r="CP34" s="380"/>
      <c r="CQ34" s="381" t="str">
        <f>IF('各会計、関係団体の財政状況及び健全化判断比率'!BS7="","",'各会計、関係団体の財政状況及び健全化判断比率'!BS7)</f>
        <v>肘折温泉郷振興</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80"/>
    </row>
    <row r="35" spans="1:113" ht="32.25" customHeight="1" x14ac:dyDescent="0.15">
      <c r="A35" s="175"/>
      <c r="B35" s="202"/>
      <c r="C35" s="380">
        <f>IF(E35="","",C34+1)</f>
        <v>2</v>
      </c>
      <c r="D35" s="380"/>
      <c r="E35" s="381" t="str">
        <f>IF('各会計、関係団体の財政状況及び健全化判断比率'!B8="","",'各会計、関係団体の財政状況及び健全化判断比率'!B8)</f>
        <v>へき地診療所特別会計</v>
      </c>
      <c r="F35" s="381"/>
      <c r="G35" s="381"/>
      <c r="H35" s="381"/>
      <c r="I35" s="381"/>
      <c r="J35" s="381"/>
      <c r="K35" s="381"/>
      <c r="L35" s="381"/>
      <c r="M35" s="381"/>
      <c r="N35" s="381"/>
      <c r="O35" s="381"/>
      <c r="P35" s="381"/>
      <c r="Q35" s="381"/>
      <c r="R35" s="381"/>
      <c r="S35" s="381"/>
      <c r="T35" s="175"/>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75"/>
      <c r="AM35" s="380" t="str">
        <f t="shared" ref="AM35:AM43" si="0">IF(AO35="","",AM34+1)</f>
        <v/>
      </c>
      <c r="AN35" s="380"/>
      <c r="AO35" s="381"/>
      <c r="AP35" s="381"/>
      <c r="AQ35" s="381"/>
      <c r="AR35" s="381"/>
      <c r="AS35" s="381"/>
      <c r="AT35" s="381"/>
      <c r="AU35" s="381"/>
      <c r="AV35" s="381"/>
      <c r="AW35" s="381"/>
      <c r="AX35" s="381"/>
      <c r="AY35" s="381"/>
      <c r="AZ35" s="381"/>
      <c r="BA35" s="381"/>
      <c r="BB35" s="381"/>
      <c r="BC35" s="381"/>
      <c r="BD35" s="175"/>
      <c r="BE35" s="380">
        <f t="shared" ref="BE35:BE43" si="1">IF(BG35="","",BE34+1)</f>
        <v>7</v>
      </c>
      <c r="BF35" s="380"/>
      <c r="BG35" s="381" t="str">
        <f>IF('各会計、関係団体の財政状況及び健全化判断比率'!B32="","",'各会計、関係団体の財政状況及び健全化判断比率'!B32)</f>
        <v>特定環境保全公共下水道事業特別会計</v>
      </c>
      <c r="BH35" s="381"/>
      <c r="BI35" s="381"/>
      <c r="BJ35" s="381"/>
      <c r="BK35" s="381"/>
      <c r="BL35" s="381"/>
      <c r="BM35" s="381"/>
      <c r="BN35" s="381"/>
      <c r="BO35" s="381"/>
      <c r="BP35" s="381"/>
      <c r="BQ35" s="381"/>
      <c r="BR35" s="381"/>
      <c r="BS35" s="381"/>
      <c r="BT35" s="381"/>
      <c r="BU35" s="381"/>
      <c r="BV35" s="175"/>
      <c r="BW35" s="380">
        <f t="shared" ref="BW35:BW43" si="2">IF(BY35="","",BW34+1)</f>
        <v>10</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75"/>
      <c r="CO35" s="380">
        <f t="shared" ref="CO35:CO43" si="3">IF(CQ35="","",CO34+1)</f>
        <v>17</v>
      </c>
      <c r="CP35" s="380"/>
      <c r="CQ35" s="381" t="str">
        <f>IF('各会計、関係団体の財政状況及び健全化判断比率'!BS8="","",'各会計、関係団体の財政状況及び健全化判断比率'!BS8)</f>
        <v>おおくら升玉水力発電</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80"/>
    </row>
    <row r="36" spans="1:113" ht="32.25" customHeight="1" x14ac:dyDescent="0.15">
      <c r="A36" s="175"/>
      <c r="B36" s="202"/>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f t="shared" si="1"/>
        <v>8</v>
      </c>
      <c r="BF36" s="380"/>
      <c r="BG36" s="381" t="str">
        <f>IF('各会計、関係団体の財政状況及び健全化判断比率'!B33="","",'各会計、関係団体の財政状況及び健全化判断比率'!B33)</f>
        <v>浄化槽整備事業特別会計</v>
      </c>
      <c r="BH36" s="381"/>
      <c r="BI36" s="381"/>
      <c r="BJ36" s="381"/>
      <c r="BK36" s="381"/>
      <c r="BL36" s="381"/>
      <c r="BM36" s="381"/>
      <c r="BN36" s="381"/>
      <c r="BO36" s="381"/>
      <c r="BP36" s="381"/>
      <c r="BQ36" s="381"/>
      <c r="BR36" s="381"/>
      <c r="BS36" s="381"/>
      <c r="BT36" s="381"/>
      <c r="BU36" s="381"/>
      <c r="BV36" s="175"/>
      <c r="BW36" s="380">
        <f t="shared" si="2"/>
        <v>11</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80"/>
    </row>
    <row r="37" spans="1:113" ht="32.25" customHeight="1" x14ac:dyDescent="0.15">
      <c r="A37" s="175"/>
      <c r="B37" s="202"/>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12</v>
      </c>
      <c r="BX37" s="380"/>
      <c r="BY37" s="381" t="str">
        <f>IF('各会計、関係団体の財政状況及び健全化判断比率'!B71="","",'各会計、関係団体の財政状況及び健全化判断比率'!B71)</f>
        <v>山形県市町村交通災害共済組合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80"/>
    </row>
    <row r="38" spans="1:113" ht="32.25" customHeight="1" x14ac:dyDescent="0.15">
      <c r="A38" s="175"/>
      <c r="B38" s="202"/>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13</v>
      </c>
      <c r="BX38" s="380"/>
      <c r="BY38" s="381" t="str">
        <f>IF('各会計、関係団体の財政状況及び健全化判断比率'!B72="","",'各会計、関係団体の財政状況及び健全化判断比率'!B72)</f>
        <v>最上広域市町村圏事務組合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80"/>
    </row>
    <row r="39" spans="1:113" ht="32.25" customHeight="1" x14ac:dyDescent="0.15">
      <c r="A39" s="175"/>
      <c r="B39" s="202"/>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14</v>
      </c>
      <c r="BX39" s="380"/>
      <c r="BY39" s="381" t="str">
        <f>IF('各会計、関係団体の財政状況及び健全化判断比率'!B73="","",'各会計、関係団体の財政状況及び健全化判断比率'!B73)</f>
        <v>山形県後期高齢者医療広域連合（普通会計分）</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80"/>
    </row>
    <row r="40" spans="1:113" ht="32.25" customHeight="1" x14ac:dyDescent="0.15">
      <c r="A40" s="175"/>
      <c r="B40" s="202"/>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15</v>
      </c>
      <c r="BX40" s="380"/>
      <c r="BY40" s="381" t="str">
        <f>IF('各会計、関係団体の財政状況及び健全化判断比率'!B74="","",'各会計、関係団体の財政状況及び健全化判断比率'!B74)</f>
        <v>山形県後期高齢者医療広域連合（事業会計分）</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80"/>
    </row>
    <row r="41" spans="1:113" ht="32.25" customHeight="1" x14ac:dyDescent="0.15">
      <c r="A41" s="175"/>
      <c r="B41" s="202"/>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80"/>
    </row>
    <row r="42" spans="1:113" ht="32.25" customHeight="1" x14ac:dyDescent="0.15">
      <c r="B42" s="202"/>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80"/>
    </row>
    <row r="43" spans="1:113" ht="32.25" customHeight="1" x14ac:dyDescent="0.15">
      <c r="B43" s="202"/>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80"/>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c9jPbTf9jw5z7NYGtrDgNMstELnOFUNQZtcf9GD7udF5VF3KW3TtABZqWp4Yfe6++NLQQJ1yIMH15DT8GuSgEg==" saltValue="fXzlcLvT8CGR9JM7DLxr+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202</v>
      </c>
      <c r="DI1" s="731"/>
      <c r="DJ1" s="731"/>
      <c r="DK1" s="731"/>
      <c r="DL1" s="731"/>
      <c r="DM1" s="731"/>
      <c r="DN1" s="732"/>
      <c r="DO1" s="208"/>
      <c r="DP1" s="730" t="s">
        <v>203</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309945</v>
      </c>
      <c r="S5" s="690"/>
      <c r="T5" s="690"/>
      <c r="U5" s="690"/>
      <c r="V5" s="690"/>
      <c r="W5" s="690"/>
      <c r="X5" s="690"/>
      <c r="Y5" s="715"/>
      <c r="Z5" s="728">
        <v>7.4</v>
      </c>
      <c r="AA5" s="728"/>
      <c r="AB5" s="728"/>
      <c r="AC5" s="728"/>
      <c r="AD5" s="729">
        <v>309945</v>
      </c>
      <c r="AE5" s="729"/>
      <c r="AF5" s="729"/>
      <c r="AG5" s="729"/>
      <c r="AH5" s="729"/>
      <c r="AI5" s="729"/>
      <c r="AJ5" s="729"/>
      <c r="AK5" s="729"/>
      <c r="AL5" s="716">
        <v>13</v>
      </c>
      <c r="AM5" s="698"/>
      <c r="AN5" s="698"/>
      <c r="AO5" s="717"/>
      <c r="AP5" s="692" t="s">
        <v>216</v>
      </c>
      <c r="AQ5" s="693"/>
      <c r="AR5" s="693"/>
      <c r="AS5" s="693"/>
      <c r="AT5" s="693"/>
      <c r="AU5" s="693"/>
      <c r="AV5" s="693"/>
      <c r="AW5" s="693"/>
      <c r="AX5" s="693"/>
      <c r="AY5" s="693"/>
      <c r="AZ5" s="693"/>
      <c r="BA5" s="693"/>
      <c r="BB5" s="693"/>
      <c r="BC5" s="693"/>
      <c r="BD5" s="693"/>
      <c r="BE5" s="693"/>
      <c r="BF5" s="694"/>
      <c r="BG5" s="634">
        <v>302740</v>
      </c>
      <c r="BH5" s="635"/>
      <c r="BI5" s="635"/>
      <c r="BJ5" s="635"/>
      <c r="BK5" s="635"/>
      <c r="BL5" s="635"/>
      <c r="BM5" s="635"/>
      <c r="BN5" s="636"/>
      <c r="BO5" s="672">
        <v>97.7</v>
      </c>
      <c r="BP5" s="672"/>
      <c r="BQ5" s="672"/>
      <c r="BR5" s="672"/>
      <c r="BS5" s="673" t="s">
        <v>122</v>
      </c>
      <c r="BT5" s="673"/>
      <c r="BU5" s="673"/>
      <c r="BV5" s="673"/>
      <c r="BW5" s="673"/>
      <c r="BX5" s="673"/>
      <c r="BY5" s="673"/>
      <c r="BZ5" s="673"/>
      <c r="CA5" s="673"/>
      <c r="CB5" s="711"/>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41530</v>
      </c>
      <c r="S6" s="635"/>
      <c r="T6" s="635"/>
      <c r="U6" s="635"/>
      <c r="V6" s="635"/>
      <c r="W6" s="635"/>
      <c r="X6" s="635"/>
      <c r="Y6" s="636"/>
      <c r="Z6" s="672">
        <v>1</v>
      </c>
      <c r="AA6" s="672"/>
      <c r="AB6" s="672"/>
      <c r="AC6" s="672"/>
      <c r="AD6" s="673">
        <v>41530</v>
      </c>
      <c r="AE6" s="673"/>
      <c r="AF6" s="673"/>
      <c r="AG6" s="673"/>
      <c r="AH6" s="673"/>
      <c r="AI6" s="673"/>
      <c r="AJ6" s="673"/>
      <c r="AK6" s="673"/>
      <c r="AL6" s="637">
        <v>1.7</v>
      </c>
      <c r="AM6" s="638"/>
      <c r="AN6" s="638"/>
      <c r="AO6" s="674"/>
      <c r="AP6" s="631" t="s">
        <v>221</v>
      </c>
      <c r="AQ6" s="632"/>
      <c r="AR6" s="632"/>
      <c r="AS6" s="632"/>
      <c r="AT6" s="632"/>
      <c r="AU6" s="632"/>
      <c r="AV6" s="632"/>
      <c r="AW6" s="632"/>
      <c r="AX6" s="632"/>
      <c r="AY6" s="632"/>
      <c r="AZ6" s="632"/>
      <c r="BA6" s="632"/>
      <c r="BB6" s="632"/>
      <c r="BC6" s="632"/>
      <c r="BD6" s="632"/>
      <c r="BE6" s="632"/>
      <c r="BF6" s="633"/>
      <c r="BG6" s="634">
        <v>302740</v>
      </c>
      <c r="BH6" s="635"/>
      <c r="BI6" s="635"/>
      <c r="BJ6" s="635"/>
      <c r="BK6" s="635"/>
      <c r="BL6" s="635"/>
      <c r="BM6" s="635"/>
      <c r="BN6" s="636"/>
      <c r="BO6" s="672">
        <v>97.7</v>
      </c>
      <c r="BP6" s="672"/>
      <c r="BQ6" s="672"/>
      <c r="BR6" s="672"/>
      <c r="BS6" s="673" t="s">
        <v>122</v>
      </c>
      <c r="BT6" s="673"/>
      <c r="BU6" s="673"/>
      <c r="BV6" s="673"/>
      <c r="BW6" s="673"/>
      <c r="BX6" s="673"/>
      <c r="BY6" s="673"/>
      <c r="BZ6" s="673"/>
      <c r="CA6" s="673"/>
      <c r="CB6" s="711"/>
      <c r="CD6" s="692" t="s">
        <v>222</v>
      </c>
      <c r="CE6" s="693"/>
      <c r="CF6" s="693"/>
      <c r="CG6" s="693"/>
      <c r="CH6" s="693"/>
      <c r="CI6" s="693"/>
      <c r="CJ6" s="693"/>
      <c r="CK6" s="693"/>
      <c r="CL6" s="693"/>
      <c r="CM6" s="693"/>
      <c r="CN6" s="693"/>
      <c r="CO6" s="693"/>
      <c r="CP6" s="693"/>
      <c r="CQ6" s="694"/>
      <c r="CR6" s="634">
        <v>65940</v>
      </c>
      <c r="CS6" s="635"/>
      <c r="CT6" s="635"/>
      <c r="CU6" s="635"/>
      <c r="CV6" s="635"/>
      <c r="CW6" s="635"/>
      <c r="CX6" s="635"/>
      <c r="CY6" s="636"/>
      <c r="CZ6" s="716">
        <v>1.6</v>
      </c>
      <c r="DA6" s="698"/>
      <c r="DB6" s="698"/>
      <c r="DC6" s="718"/>
      <c r="DD6" s="640" t="s">
        <v>122</v>
      </c>
      <c r="DE6" s="635"/>
      <c r="DF6" s="635"/>
      <c r="DG6" s="635"/>
      <c r="DH6" s="635"/>
      <c r="DI6" s="635"/>
      <c r="DJ6" s="635"/>
      <c r="DK6" s="635"/>
      <c r="DL6" s="635"/>
      <c r="DM6" s="635"/>
      <c r="DN6" s="635"/>
      <c r="DO6" s="635"/>
      <c r="DP6" s="636"/>
      <c r="DQ6" s="640">
        <v>65940</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74</v>
      </c>
      <c r="S7" s="635"/>
      <c r="T7" s="635"/>
      <c r="U7" s="635"/>
      <c r="V7" s="635"/>
      <c r="W7" s="635"/>
      <c r="X7" s="635"/>
      <c r="Y7" s="636"/>
      <c r="Z7" s="672">
        <v>0</v>
      </c>
      <c r="AA7" s="672"/>
      <c r="AB7" s="672"/>
      <c r="AC7" s="672"/>
      <c r="AD7" s="673">
        <v>74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114620</v>
      </c>
      <c r="BH7" s="635"/>
      <c r="BI7" s="635"/>
      <c r="BJ7" s="635"/>
      <c r="BK7" s="635"/>
      <c r="BL7" s="635"/>
      <c r="BM7" s="635"/>
      <c r="BN7" s="636"/>
      <c r="BO7" s="672">
        <v>37</v>
      </c>
      <c r="BP7" s="672"/>
      <c r="BQ7" s="672"/>
      <c r="BR7" s="672"/>
      <c r="BS7" s="673" t="s">
        <v>122</v>
      </c>
      <c r="BT7" s="673"/>
      <c r="BU7" s="673"/>
      <c r="BV7" s="673"/>
      <c r="BW7" s="673"/>
      <c r="BX7" s="673"/>
      <c r="BY7" s="673"/>
      <c r="BZ7" s="673"/>
      <c r="CA7" s="673"/>
      <c r="CB7" s="711"/>
      <c r="CD7" s="631" t="s">
        <v>225</v>
      </c>
      <c r="CE7" s="632"/>
      <c r="CF7" s="632"/>
      <c r="CG7" s="632"/>
      <c r="CH7" s="632"/>
      <c r="CI7" s="632"/>
      <c r="CJ7" s="632"/>
      <c r="CK7" s="632"/>
      <c r="CL7" s="632"/>
      <c r="CM7" s="632"/>
      <c r="CN7" s="632"/>
      <c r="CO7" s="632"/>
      <c r="CP7" s="632"/>
      <c r="CQ7" s="633"/>
      <c r="CR7" s="634">
        <v>845055</v>
      </c>
      <c r="CS7" s="635"/>
      <c r="CT7" s="635"/>
      <c r="CU7" s="635"/>
      <c r="CV7" s="635"/>
      <c r="CW7" s="635"/>
      <c r="CX7" s="635"/>
      <c r="CY7" s="636"/>
      <c r="CZ7" s="672">
        <v>20.5</v>
      </c>
      <c r="DA7" s="672"/>
      <c r="DB7" s="672"/>
      <c r="DC7" s="672"/>
      <c r="DD7" s="640">
        <v>85971</v>
      </c>
      <c r="DE7" s="635"/>
      <c r="DF7" s="635"/>
      <c r="DG7" s="635"/>
      <c r="DH7" s="635"/>
      <c r="DI7" s="635"/>
      <c r="DJ7" s="635"/>
      <c r="DK7" s="635"/>
      <c r="DL7" s="635"/>
      <c r="DM7" s="635"/>
      <c r="DN7" s="635"/>
      <c r="DO7" s="635"/>
      <c r="DP7" s="636"/>
      <c r="DQ7" s="640">
        <v>645411</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910</v>
      </c>
      <c r="S8" s="635"/>
      <c r="T8" s="635"/>
      <c r="U8" s="635"/>
      <c r="V8" s="635"/>
      <c r="W8" s="635"/>
      <c r="X8" s="635"/>
      <c r="Y8" s="636"/>
      <c r="Z8" s="672">
        <v>0</v>
      </c>
      <c r="AA8" s="672"/>
      <c r="AB8" s="672"/>
      <c r="AC8" s="672"/>
      <c r="AD8" s="673">
        <v>910</v>
      </c>
      <c r="AE8" s="673"/>
      <c r="AF8" s="673"/>
      <c r="AG8" s="673"/>
      <c r="AH8" s="673"/>
      <c r="AI8" s="673"/>
      <c r="AJ8" s="673"/>
      <c r="AK8" s="673"/>
      <c r="AL8" s="637">
        <v>0</v>
      </c>
      <c r="AM8" s="638"/>
      <c r="AN8" s="638"/>
      <c r="AO8" s="674"/>
      <c r="AP8" s="631" t="s">
        <v>227</v>
      </c>
      <c r="AQ8" s="632"/>
      <c r="AR8" s="632"/>
      <c r="AS8" s="632"/>
      <c r="AT8" s="632"/>
      <c r="AU8" s="632"/>
      <c r="AV8" s="632"/>
      <c r="AW8" s="632"/>
      <c r="AX8" s="632"/>
      <c r="AY8" s="632"/>
      <c r="AZ8" s="632"/>
      <c r="BA8" s="632"/>
      <c r="BB8" s="632"/>
      <c r="BC8" s="632"/>
      <c r="BD8" s="632"/>
      <c r="BE8" s="632"/>
      <c r="BF8" s="633"/>
      <c r="BG8" s="634">
        <v>5188</v>
      </c>
      <c r="BH8" s="635"/>
      <c r="BI8" s="635"/>
      <c r="BJ8" s="635"/>
      <c r="BK8" s="635"/>
      <c r="BL8" s="635"/>
      <c r="BM8" s="635"/>
      <c r="BN8" s="636"/>
      <c r="BO8" s="672">
        <v>1.7</v>
      </c>
      <c r="BP8" s="672"/>
      <c r="BQ8" s="672"/>
      <c r="BR8" s="672"/>
      <c r="BS8" s="673" t="s">
        <v>122</v>
      </c>
      <c r="BT8" s="673"/>
      <c r="BU8" s="673"/>
      <c r="BV8" s="673"/>
      <c r="BW8" s="673"/>
      <c r="BX8" s="673"/>
      <c r="BY8" s="673"/>
      <c r="BZ8" s="673"/>
      <c r="CA8" s="673"/>
      <c r="CB8" s="711"/>
      <c r="CD8" s="631" t="s">
        <v>228</v>
      </c>
      <c r="CE8" s="632"/>
      <c r="CF8" s="632"/>
      <c r="CG8" s="632"/>
      <c r="CH8" s="632"/>
      <c r="CI8" s="632"/>
      <c r="CJ8" s="632"/>
      <c r="CK8" s="632"/>
      <c r="CL8" s="632"/>
      <c r="CM8" s="632"/>
      <c r="CN8" s="632"/>
      <c r="CO8" s="632"/>
      <c r="CP8" s="632"/>
      <c r="CQ8" s="633"/>
      <c r="CR8" s="634">
        <v>576957</v>
      </c>
      <c r="CS8" s="635"/>
      <c r="CT8" s="635"/>
      <c r="CU8" s="635"/>
      <c r="CV8" s="635"/>
      <c r="CW8" s="635"/>
      <c r="CX8" s="635"/>
      <c r="CY8" s="636"/>
      <c r="CZ8" s="672">
        <v>14</v>
      </c>
      <c r="DA8" s="672"/>
      <c r="DB8" s="672"/>
      <c r="DC8" s="672"/>
      <c r="DD8" s="640">
        <v>5721</v>
      </c>
      <c r="DE8" s="635"/>
      <c r="DF8" s="635"/>
      <c r="DG8" s="635"/>
      <c r="DH8" s="635"/>
      <c r="DI8" s="635"/>
      <c r="DJ8" s="635"/>
      <c r="DK8" s="635"/>
      <c r="DL8" s="635"/>
      <c r="DM8" s="635"/>
      <c r="DN8" s="635"/>
      <c r="DO8" s="635"/>
      <c r="DP8" s="636"/>
      <c r="DQ8" s="640">
        <v>386807</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1092</v>
      </c>
      <c r="S9" s="635"/>
      <c r="T9" s="635"/>
      <c r="U9" s="635"/>
      <c r="V9" s="635"/>
      <c r="W9" s="635"/>
      <c r="X9" s="635"/>
      <c r="Y9" s="636"/>
      <c r="Z9" s="672">
        <v>0</v>
      </c>
      <c r="AA9" s="672"/>
      <c r="AB9" s="672"/>
      <c r="AC9" s="672"/>
      <c r="AD9" s="673">
        <v>1092</v>
      </c>
      <c r="AE9" s="673"/>
      <c r="AF9" s="673"/>
      <c r="AG9" s="673"/>
      <c r="AH9" s="673"/>
      <c r="AI9" s="673"/>
      <c r="AJ9" s="673"/>
      <c r="AK9" s="673"/>
      <c r="AL9" s="637">
        <v>0</v>
      </c>
      <c r="AM9" s="638"/>
      <c r="AN9" s="638"/>
      <c r="AO9" s="674"/>
      <c r="AP9" s="631" t="s">
        <v>230</v>
      </c>
      <c r="AQ9" s="632"/>
      <c r="AR9" s="632"/>
      <c r="AS9" s="632"/>
      <c r="AT9" s="632"/>
      <c r="AU9" s="632"/>
      <c r="AV9" s="632"/>
      <c r="AW9" s="632"/>
      <c r="AX9" s="632"/>
      <c r="AY9" s="632"/>
      <c r="AZ9" s="632"/>
      <c r="BA9" s="632"/>
      <c r="BB9" s="632"/>
      <c r="BC9" s="632"/>
      <c r="BD9" s="632"/>
      <c r="BE9" s="632"/>
      <c r="BF9" s="633"/>
      <c r="BG9" s="634">
        <v>101764</v>
      </c>
      <c r="BH9" s="635"/>
      <c r="BI9" s="635"/>
      <c r="BJ9" s="635"/>
      <c r="BK9" s="635"/>
      <c r="BL9" s="635"/>
      <c r="BM9" s="635"/>
      <c r="BN9" s="636"/>
      <c r="BO9" s="672">
        <v>32.799999999999997</v>
      </c>
      <c r="BP9" s="672"/>
      <c r="BQ9" s="672"/>
      <c r="BR9" s="672"/>
      <c r="BS9" s="673" t="s">
        <v>122</v>
      </c>
      <c r="BT9" s="673"/>
      <c r="BU9" s="673"/>
      <c r="BV9" s="673"/>
      <c r="BW9" s="673"/>
      <c r="BX9" s="673"/>
      <c r="BY9" s="673"/>
      <c r="BZ9" s="673"/>
      <c r="CA9" s="673"/>
      <c r="CB9" s="711"/>
      <c r="CD9" s="631" t="s">
        <v>231</v>
      </c>
      <c r="CE9" s="632"/>
      <c r="CF9" s="632"/>
      <c r="CG9" s="632"/>
      <c r="CH9" s="632"/>
      <c r="CI9" s="632"/>
      <c r="CJ9" s="632"/>
      <c r="CK9" s="632"/>
      <c r="CL9" s="632"/>
      <c r="CM9" s="632"/>
      <c r="CN9" s="632"/>
      <c r="CO9" s="632"/>
      <c r="CP9" s="632"/>
      <c r="CQ9" s="633"/>
      <c r="CR9" s="634">
        <v>458354</v>
      </c>
      <c r="CS9" s="635"/>
      <c r="CT9" s="635"/>
      <c r="CU9" s="635"/>
      <c r="CV9" s="635"/>
      <c r="CW9" s="635"/>
      <c r="CX9" s="635"/>
      <c r="CY9" s="636"/>
      <c r="CZ9" s="672">
        <v>11.1</v>
      </c>
      <c r="DA9" s="672"/>
      <c r="DB9" s="672"/>
      <c r="DC9" s="672"/>
      <c r="DD9" s="640">
        <v>9202</v>
      </c>
      <c r="DE9" s="635"/>
      <c r="DF9" s="635"/>
      <c r="DG9" s="635"/>
      <c r="DH9" s="635"/>
      <c r="DI9" s="635"/>
      <c r="DJ9" s="635"/>
      <c r="DK9" s="635"/>
      <c r="DL9" s="635"/>
      <c r="DM9" s="635"/>
      <c r="DN9" s="635"/>
      <c r="DO9" s="635"/>
      <c r="DP9" s="636"/>
      <c r="DQ9" s="640">
        <v>259549</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4746</v>
      </c>
      <c r="BH10" s="635"/>
      <c r="BI10" s="635"/>
      <c r="BJ10" s="635"/>
      <c r="BK10" s="635"/>
      <c r="BL10" s="635"/>
      <c r="BM10" s="635"/>
      <c r="BN10" s="636"/>
      <c r="BO10" s="672">
        <v>1.5</v>
      </c>
      <c r="BP10" s="672"/>
      <c r="BQ10" s="672"/>
      <c r="BR10" s="672"/>
      <c r="BS10" s="673" t="s">
        <v>122</v>
      </c>
      <c r="BT10" s="673"/>
      <c r="BU10" s="673"/>
      <c r="BV10" s="673"/>
      <c r="BW10" s="673"/>
      <c r="BX10" s="673"/>
      <c r="BY10" s="673"/>
      <c r="BZ10" s="673"/>
      <c r="CA10" s="673"/>
      <c r="CB10" s="711"/>
      <c r="CD10" s="631" t="s">
        <v>234</v>
      </c>
      <c r="CE10" s="632"/>
      <c r="CF10" s="632"/>
      <c r="CG10" s="632"/>
      <c r="CH10" s="632"/>
      <c r="CI10" s="632"/>
      <c r="CJ10" s="632"/>
      <c r="CK10" s="632"/>
      <c r="CL10" s="632"/>
      <c r="CM10" s="632"/>
      <c r="CN10" s="632"/>
      <c r="CO10" s="632"/>
      <c r="CP10" s="632"/>
      <c r="CQ10" s="633"/>
      <c r="CR10" s="634">
        <v>5919</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919</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71890</v>
      </c>
      <c r="S11" s="635"/>
      <c r="T11" s="635"/>
      <c r="U11" s="635"/>
      <c r="V11" s="635"/>
      <c r="W11" s="635"/>
      <c r="X11" s="635"/>
      <c r="Y11" s="636"/>
      <c r="Z11" s="637">
        <v>1.7</v>
      </c>
      <c r="AA11" s="638"/>
      <c r="AB11" s="638"/>
      <c r="AC11" s="639"/>
      <c r="AD11" s="640">
        <v>71890</v>
      </c>
      <c r="AE11" s="635"/>
      <c r="AF11" s="635"/>
      <c r="AG11" s="635"/>
      <c r="AH11" s="635"/>
      <c r="AI11" s="635"/>
      <c r="AJ11" s="635"/>
      <c r="AK11" s="636"/>
      <c r="AL11" s="637">
        <v>3</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2922</v>
      </c>
      <c r="BH11" s="635"/>
      <c r="BI11" s="635"/>
      <c r="BJ11" s="635"/>
      <c r="BK11" s="635"/>
      <c r="BL11" s="635"/>
      <c r="BM11" s="635"/>
      <c r="BN11" s="636"/>
      <c r="BO11" s="672">
        <v>0.9</v>
      </c>
      <c r="BP11" s="672"/>
      <c r="BQ11" s="672"/>
      <c r="BR11" s="672"/>
      <c r="BS11" s="673" t="s">
        <v>122</v>
      </c>
      <c r="BT11" s="673"/>
      <c r="BU11" s="673"/>
      <c r="BV11" s="673"/>
      <c r="BW11" s="673"/>
      <c r="BX11" s="673"/>
      <c r="BY11" s="673"/>
      <c r="BZ11" s="673"/>
      <c r="CA11" s="673"/>
      <c r="CB11" s="711"/>
      <c r="CD11" s="631" t="s">
        <v>237</v>
      </c>
      <c r="CE11" s="632"/>
      <c r="CF11" s="632"/>
      <c r="CG11" s="632"/>
      <c r="CH11" s="632"/>
      <c r="CI11" s="632"/>
      <c r="CJ11" s="632"/>
      <c r="CK11" s="632"/>
      <c r="CL11" s="632"/>
      <c r="CM11" s="632"/>
      <c r="CN11" s="632"/>
      <c r="CO11" s="632"/>
      <c r="CP11" s="632"/>
      <c r="CQ11" s="633"/>
      <c r="CR11" s="634">
        <v>268447</v>
      </c>
      <c r="CS11" s="635"/>
      <c r="CT11" s="635"/>
      <c r="CU11" s="635"/>
      <c r="CV11" s="635"/>
      <c r="CW11" s="635"/>
      <c r="CX11" s="635"/>
      <c r="CY11" s="636"/>
      <c r="CZ11" s="672">
        <v>6.5</v>
      </c>
      <c r="DA11" s="672"/>
      <c r="DB11" s="672"/>
      <c r="DC11" s="672"/>
      <c r="DD11" s="640">
        <v>91134</v>
      </c>
      <c r="DE11" s="635"/>
      <c r="DF11" s="635"/>
      <c r="DG11" s="635"/>
      <c r="DH11" s="635"/>
      <c r="DI11" s="635"/>
      <c r="DJ11" s="635"/>
      <c r="DK11" s="635"/>
      <c r="DL11" s="635"/>
      <c r="DM11" s="635"/>
      <c r="DN11" s="635"/>
      <c r="DO11" s="635"/>
      <c r="DP11" s="636"/>
      <c r="DQ11" s="640">
        <v>121998</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164903</v>
      </c>
      <c r="BH12" s="635"/>
      <c r="BI12" s="635"/>
      <c r="BJ12" s="635"/>
      <c r="BK12" s="635"/>
      <c r="BL12" s="635"/>
      <c r="BM12" s="635"/>
      <c r="BN12" s="636"/>
      <c r="BO12" s="672">
        <v>53.2</v>
      </c>
      <c r="BP12" s="672"/>
      <c r="BQ12" s="672"/>
      <c r="BR12" s="672"/>
      <c r="BS12" s="673" t="s">
        <v>122</v>
      </c>
      <c r="BT12" s="673"/>
      <c r="BU12" s="673"/>
      <c r="BV12" s="673"/>
      <c r="BW12" s="673"/>
      <c r="BX12" s="673"/>
      <c r="BY12" s="673"/>
      <c r="BZ12" s="673"/>
      <c r="CA12" s="673"/>
      <c r="CB12" s="711"/>
      <c r="CD12" s="631" t="s">
        <v>240</v>
      </c>
      <c r="CE12" s="632"/>
      <c r="CF12" s="632"/>
      <c r="CG12" s="632"/>
      <c r="CH12" s="632"/>
      <c r="CI12" s="632"/>
      <c r="CJ12" s="632"/>
      <c r="CK12" s="632"/>
      <c r="CL12" s="632"/>
      <c r="CM12" s="632"/>
      <c r="CN12" s="632"/>
      <c r="CO12" s="632"/>
      <c r="CP12" s="632"/>
      <c r="CQ12" s="633"/>
      <c r="CR12" s="634">
        <v>172437</v>
      </c>
      <c r="CS12" s="635"/>
      <c r="CT12" s="635"/>
      <c r="CU12" s="635"/>
      <c r="CV12" s="635"/>
      <c r="CW12" s="635"/>
      <c r="CX12" s="635"/>
      <c r="CY12" s="636"/>
      <c r="CZ12" s="672">
        <v>4.2</v>
      </c>
      <c r="DA12" s="672"/>
      <c r="DB12" s="672"/>
      <c r="DC12" s="672"/>
      <c r="DD12" s="640">
        <v>46627</v>
      </c>
      <c r="DE12" s="635"/>
      <c r="DF12" s="635"/>
      <c r="DG12" s="635"/>
      <c r="DH12" s="635"/>
      <c r="DI12" s="635"/>
      <c r="DJ12" s="635"/>
      <c r="DK12" s="635"/>
      <c r="DL12" s="635"/>
      <c r="DM12" s="635"/>
      <c r="DN12" s="635"/>
      <c r="DO12" s="635"/>
      <c r="DP12" s="636"/>
      <c r="DQ12" s="640">
        <v>81966</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152229</v>
      </c>
      <c r="BH13" s="635"/>
      <c r="BI13" s="635"/>
      <c r="BJ13" s="635"/>
      <c r="BK13" s="635"/>
      <c r="BL13" s="635"/>
      <c r="BM13" s="635"/>
      <c r="BN13" s="636"/>
      <c r="BO13" s="672">
        <v>49.1</v>
      </c>
      <c r="BP13" s="672"/>
      <c r="BQ13" s="672"/>
      <c r="BR13" s="672"/>
      <c r="BS13" s="673" t="s">
        <v>122</v>
      </c>
      <c r="BT13" s="673"/>
      <c r="BU13" s="673"/>
      <c r="BV13" s="673"/>
      <c r="BW13" s="673"/>
      <c r="BX13" s="673"/>
      <c r="BY13" s="673"/>
      <c r="BZ13" s="673"/>
      <c r="CA13" s="673"/>
      <c r="CB13" s="711"/>
      <c r="CD13" s="631" t="s">
        <v>243</v>
      </c>
      <c r="CE13" s="632"/>
      <c r="CF13" s="632"/>
      <c r="CG13" s="632"/>
      <c r="CH13" s="632"/>
      <c r="CI13" s="632"/>
      <c r="CJ13" s="632"/>
      <c r="CK13" s="632"/>
      <c r="CL13" s="632"/>
      <c r="CM13" s="632"/>
      <c r="CN13" s="632"/>
      <c r="CO13" s="632"/>
      <c r="CP13" s="632"/>
      <c r="CQ13" s="633"/>
      <c r="CR13" s="634">
        <v>645283</v>
      </c>
      <c r="CS13" s="635"/>
      <c r="CT13" s="635"/>
      <c r="CU13" s="635"/>
      <c r="CV13" s="635"/>
      <c r="CW13" s="635"/>
      <c r="CX13" s="635"/>
      <c r="CY13" s="636"/>
      <c r="CZ13" s="672">
        <v>15.6</v>
      </c>
      <c r="DA13" s="672"/>
      <c r="DB13" s="672"/>
      <c r="DC13" s="672"/>
      <c r="DD13" s="640">
        <v>305494</v>
      </c>
      <c r="DE13" s="635"/>
      <c r="DF13" s="635"/>
      <c r="DG13" s="635"/>
      <c r="DH13" s="635"/>
      <c r="DI13" s="635"/>
      <c r="DJ13" s="635"/>
      <c r="DK13" s="635"/>
      <c r="DL13" s="635"/>
      <c r="DM13" s="635"/>
      <c r="DN13" s="635"/>
      <c r="DO13" s="635"/>
      <c r="DP13" s="636"/>
      <c r="DQ13" s="640">
        <v>383086</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v>300</v>
      </c>
      <c r="S14" s="635"/>
      <c r="T14" s="635"/>
      <c r="U14" s="635"/>
      <c r="V14" s="635"/>
      <c r="W14" s="635"/>
      <c r="X14" s="635"/>
      <c r="Y14" s="636"/>
      <c r="Z14" s="672">
        <v>0</v>
      </c>
      <c r="AA14" s="672"/>
      <c r="AB14" s="672"/>
      <c r="AC14" s="672"/>
      <c r="AD14" s="673">
        <v>300</v>
      </c>
      <c r="AE14" s="673"/>
      <c r="AF14" s="673"/>
      <c r="AG14" s="673"/>
      <c r="AH14" s="673"/>
      <c r="AI14" s="673"/>
      <c r="AJ14" s="673"/>
      <c r="AK14" s="673"/>
      <c r="AL14" s="637">
        <v>0</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14615</v>
      </c>
      <c r="BH14" s="635"/>
      <c r="BI14" s="635"/>
      <c r="BJ14" s="635"/>
      <c r="BK14" s="635"/>
      <c r="BL14" s="635"/>
      <c r="BM14" s="635"/>
      <c r="BN14" s="636"/>
      <c r="BO14" s="672">
        <v>4.7</v>
      </c>
      <c r="BP14" s="672"/>
      <c r="BQ14" s="672"/>
      <c r="BR14" s="672"/>
      <c r="BS14" s="673" t="s">
        <v>122</v>
      </c>
      <c r="BT14" s="673"/>
      <c r="BU14" s="673"/>
      <c r="BV14" s="673"/>
      <c r="BW14" s="673"/>
      <c r="BX14" s="673"/>
      <c r="BY14" s="673"/>
      <c r="BZ14" s="673"/>
      <c r="CA14" s="673"/>
      <c r="CB14" s="711"/>
      <c r="CD14" s="631" t="s">
        <v>246</v>
      </c>
      <c r="CE14" s="632"/>
      <c r="CF14" s="632"/>
      <c r="CG14" s="632"/>
      <c r="CH14" s="632"/>
      <c r="CI14" s="632"/>
      <c r="CJ14" s="632"/>
      <c r="CK14" s="632"/>
      <c r="CL14" s="632"/>
      <c r="CM14" s="632"/>
      <c r="CN14" s="632"/>
      <c r="CO14" s="632"/>
      <c r="CP14" s="632"/>
      <c r="CQ14" s="633"/>
      <c r="CR14" s="634">
        <v>105170</v>
      </c>
      <c r="CS14" s="635"/>
      <c r="CT14" s="635"/>
      <c r="CU14" s="635"/>
      <c r="CV14" s="635"/>
      <c r="CW14" s="635"/>
      <c r="CX14" s="635"/>
      <c r="CY14" s="636"/>
      <c r="CZ14" s="672">
        <v>2.5</v>
      </c>
      <c r="DA14" s="672"/>
      <c r="DB14" s="672"/>
      <c r="DC14" s="672"/>
      <c r="DD14" s="640">
        <v>2847</v>
      </c>
      <c r="DE14" s="635"/>
      <c r="DF14" s="635"/>
      <c r="DG14" s="635"/>
      <c r="DH14" s="635"/>
      <c r="DI14" s="635"/>
      <c r="DJ14" s="635"/>
      <c r="DK14" s="635"/>
      <c r="DL14" s="635"/>
      <c r="DM14" s="635"/>
      <c r="DN14" s="635"/>
      <c r="DO14" s="635"/>
      <c r="DP14" s="636"/>
      <c r="DQ14" s="640">
        <v>97283</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8602</v>
      </c>
      <c r="BH15" s="635"/>
      <c r="BI15" s="635"/>
      <c r="BJ15" s="635"/>
      <c r="BK15" s="635"/>
      <c r="BL15" s="635"/>
      <c r="BM15" s="635"/>
      <c r="BN15" s="636"/>
      <c r="BO15" s="672">
        <v>2.8</v>
      </c>
      <c r="BP15" s="672"/>
      <c r="BQ15" s="672"/>
      <c r="BR15" s="672"/>
      <c r="BS15" s="673" t="s">
        <v>122</v>
      </c>
      <c r="BT15" s="673"/>
      <c r="BU15" s="673"/>
      <c r="BV15" s="673"/>
      <c r="BW15" s="673"/>
      <c r="BX15" s="673"/>
      <c r="BY15" s="673"/>
      <c r="BZ15" s="673"/>
      <c r="CA15" s="673"/>
      <c r="CB15" s="711"/>
      <c r="CD15" s="631" t="s">
        <v>249</v>
      </c>
      <c r="CE15" s="632"/>
      <c r="CF15" s="632"/>
      <c r="CG15" s="632"/>
      <c r="CH15" s="632"/>
      <c r="CI15" s="632"/>
      <c r="CJ15" s="632"/>
      <c r="CK15" s="632"/>
      <c r="CL15" s="632"/>
      <c r="CM15" s="632"/>
      <c r="CN15" s="632"/>
      <c r="CO15" s="632"/>
      <c r="CP15" s="632"/>
      <c r="CQ15" s="633"/>
      <c r="CR15" s="634">
        <v>390377</v>
      </c>
      <c r="CS15" s="635"/>
      <c r="CT15" s="635"/>
      <c r="CU15" s="635"/>
      <c r="CV15" s="635"/>
      <c r="CW15" s="635"/>
      <c r="CX15" s="635"/>
      <c r="CY15" s="636"/>
      <c r="CZ15" s="672">
        <v>9.5</v>
      </c>
      <c r="DA15" s="672"/>
      <c r="DB15" s="672"/>
      <c r="DC15" s="672"/>
      <c r="DD15" s="640">
        <v>65109</v>
      </c>
      <c r="DE15" s="635"/>
      <c r="DF15" s="635"/>
      <c r="DG15" s="635"/>
      <c r="DH15" s="635"/>
      <c r="DI15" s="635"/>
      <c r="DJ15" s="635"/>
      <c r="DK15" s="635"/>
      <c r="DL15" s="635"/>
      <c r="DM15" s="635"/>
      <c r="DN15" s="635"/>
      <c r="DO15" s="635"/>
      <c r="DP15" s="636"/>
      <c r="DQ15" s="640">
        <v>317519</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3974</v>
      </c>
      <c r="S16" s="635"/>
      <c r="T16" s="635"/>
      <c r="U16" s="635"/>
      <c r="V16" s="635"/>
      <c r="W16" s="635"/>
      <c r="X16" s="635"/>
      <c r="Y16" s="636"/>
      <c r="Z16" s="672">
        <v>0.1</v>
      </c>
      <c r="AA16" s="672"/>
      <c r="AB16" s="672"/>
      <c r="AC16" s="672"/>
      <c r="AD16" s="673">
        <v>3974</v>
      </c>
      <c r="AE16" s="673"/>
      <c r="AF16" s="673"/>
      <c r="AG16" s="673"/>
      <c r="AH16" s="673"/>
      <c r="AI16" s="673"/>
      <c r="AJ16" s="673"/>
      <c r="AK16" s="673"/>
      <c r="AL16" s="637">
        <v>0.2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252</v>
      </c>
      <c r="CE16" s="632"/>
      <c r="CF16" s="632"/>
      <c r="CG16" s="632"/>
      <c r="CH16" s="632"/>
      <c r="CI16" s="632"/>
      <c r="CJ16" s="632"/>
      <c r="CK16" s="632"/>
      <c r="CL16" s="632"/>
      <c r="CM16" s="632"/>
      <c r="CN16" s="632"/>
      <c r="CO16" s="632"/>
      <c r="CP16" s="632"/>
      <c r="CQ16" s="633"/>
      <c r="CR16" s="634">
        <v>29294</v>
      </c>
      <c r="CS16" s="635"/>
      <c r="CT16" s="635"/>
      <c r="CU16" s="635"/>
      <c r="CV16" s="635"/>
      <c r="CW16" s="635"/>
      <c r="CX16" s="635"/>
      <c r="CY16" s="636"/>
      <c r="CZ16" s="672">
        <v>0.7</v>
      </c>
      <c r="DA16" s="672"/>
      <c r="DB16" s="672"/>
      <c r="DC16" s="672"/>
      <c r="DD16" s="640" t="s">
        <v>122</v>
      </c>
      <c r="DE16" s="635"/>
      <c r="DF16" s="635"/>
      <c r="DG16" s="635"/>
      <c r="DH16" s="635"/>
      <c r="DI16" s="635"/>
      <c r="DJ16" s="635"/>
      <c r="DK16" s="635"/>
      <c r="DL16" s="635"/>
      <c r="DM16" s="635"/>
      <c r="DN16" s="635"/>
      <c r="DO16" s="635"/>
      <c r="DP16" s="636"/>
      <c r="DQ16" s="640">
        <v>3270</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3642</v>
      </c>
      <c r="S17" s="635"/>
      <c r="T17" s="635"/>
      <c r="U17" s="635"/>
      <c r="V17" s="635"/>
      <c r="W17" s="635"/>
      <c r="X17" s="635"/>
      <c r="Y17" s="636"/>
      <c r="Z17" s="672">
        <v>0.1</v>
      </c>
      <c r="AA17" s="672"/>
      <c r="AB17" s="672"/>
      <c r="AC17" s="672"/>
      <c r="AD17" s="673">
        <v>3642</v>
      </c>
      <c r="AE17" s="673"/>
      <c r="AF17" s="673"/>
      <c r="AG17" s="673"/>
      <c r="AH17" s="673"/>
      <c r="AI17" s="673"/>
      <c r="AJ17" s="673"/>
      <c r="AK17" s="673"/>
      <c r="AL17" s="637">
        <v>0.2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255</v>
      </c>
      <c r="CE17" s="632"/>
      <c r="CF17" s="632"/>
      <c r="CG17" s="632"/>
      <c r="CH17" s="632"/>
      <c r="CI17" s="632"/>
      <c r="CJ17" s="632"/>
      <c r="CK17" s="632"/>
      <c r="CL17" s="632"/>
      <c r="CM17" s="632"/>
      <c r="CN17" s="632"/>
      <c r="CO17" s="632"/>
      <c r="CP17" s="632"/>
      <c r="CQ17" s="633"/>
      <c r="CR17" s="634">
        <v>561298</v>
      </c>
      <c r="CS17" s="635"/>
      <c r="CT17" s="635"/>
      <c r="CU17" s="635"/>
      <c r="CV17" s="635"/>
      <c r="CW17" s="635"/>
      <c r="CX17" s="635"/>
      <c r="CY17" s="636"/>
      <c r="CZ17" s="672">
        <v>13.6</v>
      </c>
      <c r="DA17" s="672"/>
      <c r="DB17" s="672"/>
      <c r="DC17" s="672"/>
      <c r="DD17" s="640" t="s">
        <v>122</v>
      </c>
      <c r="DE17" s="635"/>
      <c r="DF17" s="635"/>
      <c r="DG17" s="635"/>
      <c r="DH17" s="635"/>
      <c r="DI17" s="635"/>
      <c r="DJ17" s="635"/>
      <c r="DK17" s="635"/>
      <c r="DL17" s="635"/>
      <c r="DM17" s="635"/>
      <c r="DN17" s="635"/>
      <c r="DO17" s="635"/>
      <c r="DP17" s="636"/>
      <c r="DQ17" s="640">
        <v>560098</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1286</v>
      </c>
      <c r="S18" s="635"/>
      <c r="T18" s="635"/>
      <c r="U18" s="635"/>
      <c r="V18" s="635"/>
      <c r="W18" s="635"/>
      <c r="X18" s="635"/>
      <c r="Y18" s="636"/>
      <c r="Z18" s="672">
        <v>0</v>
      </c>
      <c r="AA18" s="672"/>
      <c r="AB18" s="672"/>
      <c r="AC18" s="672"/>
      <c r="AD18" s="673">
        <v>1286</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1115</v>
      </c>
      <c r="S19" s="635"/>
      <c r="T19" s="635"/>
      <c r="U19" s="635"/>
      <c r="V19" s="635"/>
      <c r="W19" s="635"/>
      <c r="X19" s="635"/>
      <c r="Y19" s="636"/>
      <c r="Z19" s="672">
        <v>0</v>
      </c>
      <c r="AA19" s="672"/>
      <c r="AB19" s="672"/>
      <c r="AC19" s="672"/>
      <c r="AD19" s="673">
        <v>1115</v>
      </c>
      <c r="AE19" s="673"/>
      <c r="AF19" s="673"/>
      <c r="AG19" s="673"/>
      <c r="AH19" s="673"/>
      <c r="AI19" s="673"/>
      <c r="AJ19" s="673"/>
      <c r="AK19" s="673"/>
      <c r="AL19" s="637">
        <v>0</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7205</v>
      </c>
      <c r="BH19" s="635"/>
      <c r="BI19" s="635"/>
      <c r="BJ19" s="635"/>
      <c r="BK19" s="635"/>
      <c r="BL19" s="635"/>
      <c r="BM19" s="635"/>
      <c r="BN19" s="636"/>
      <c r="BO19" s="672">
        <v>2.2999999999999998</v>
      </c>
      <c r="BP19" s="672"/>
      <c r="BQ19" s="672"/>
      <c r="BR19" s="672"/>
      <c r="BS19" s="673" t="s">
        <v>122</v>
      </c>
      <c r="BT19" s="673"/>
      <c r="BU19" s="673"/>
      <c r="BV19" s="673"/>
      <c r="BW19" s="673"/>
      <c r="BX19" s="673"/>
      <c r="BY19" s="673"/>
      <c r="BZ19" s="673"/>
      <c r="CA19" s="673"/>
      <c r="CB19" s="711"/>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171</v>
      </c>
      <c r="S20" s="635"/>
      <c r="T20" s="635"/>
      <c r="U20" s="635"/>
      <c r="V20" s="635"/>
      <c r="W20" s="635"/>
      <c r="X20" s="635"/>
      <c r="Y20" s="636"/>
      <c r="Z20" s="672">
        <v>0</v>
      </c>
      <c r="AA20" s="672"/>
      <c r="AB20" s="672"/>
      <c r="AC20" s="672"/>
      <c r="AD20" s="673">
        <v>171</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7205</v>
      </c>
      <c r="BH20" s="635"/>
      <c r="BI20" s="635"/>
      <c r="BJ20" s="635"/>
      <c r="BK20" s="635"/>
      <c r="BL20" s="635"/>
      <c r="BM20" s="635"/>
      <c r="BN20" s="636"/>
      <c r="BO20" s="672">
        <v>2.2999999999999998</v>
      </c>
      <c r="BP20" s="672"/>
      <c r="BQ20" s="672"/>
      <c r="BR20" s="672"/>
      <c r="BS20" s="673" t="s">
        <v>122</v>
      </c>
      <c r="BT20" s="673"/>
      <c r="BU20" s="673"/>
      <c r="BV20" s="673"/>
      <c r="BW20" s="673"/>
      <c r="BX20" s="673"/>
      <c r="BY20" s="673"/>
      <c r="BZ20" s="673"/>
      <c r="CA20" s="673"/>
      <c r="CB20" s="711"/>
      <c r="CD20" s="631" t="s">
        <v>264</v>
      </c>
      <c r="CE20" s="632"/>
      <c r="CF20" s="632"/>
      <c r="CG20" s="632"/>
      <c r="CH20" s="632"/>
      <c r="CI20" s="632"/>
      <c r="CJ20" s="632"/>
      <c r="CK20" s="632"/>
      <c r="CL20" s="632"/>
      <c r="CM20" s="632"/>
      <c r="CN20" s="632"/>
      <c r="CO20" s="632"/>
      <c r="CP20" s="632"/>
      <c r="CQ20" s="633"/>
      <c r="CR20" s="634">
        <v>4124531</v>
      </c>
      <c r="CS20" s="635"/>
      <c r="CT20" s="635"/>
      <c r="CU20" s="635"/>
      <c r="CV20" s="635"/>
      <c r="CW20" s="635"/>
      <c r="CX20" s="635"/>
      <c r="CY20" s="636"/>
      <c r="CZ20" s="672">
        <v>100</v>
      </c>
      <c r="DA20" s="672"/>
      <c r="DB20" s="672"/>
      <c r="DC20" s="672"/>
      <c r="DD20" s="640">
        <v>612105</v>
      </c>
      <c r="DE20" s="635"/>
      <c r="DF20" s="635"/>
      <c r="DG20" s="635"/>
      <c r="DH20" s="635"/>
      <c r="DI20" s="635"/>
      <c r="DJ20" s="635"/>
      <c r="DK20" s="635"/>
      <c r="DL20" s="635"/>
      <c r="DM20" s="635"/>
      <c r="DN20" s="635"/>
      <c r="DO20" s="635"/>
      <c r="DP20" s="636"/>
      <c r="DQ20" s="640">
        <v>2923846</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2256451</v>
      </c>
      <c r="S21" s="635"/>
      <c r="T21" s="635"/>
      <c r="U21" s="635"/>
      <c r="V21" s="635"/>
      <c r="W21" s="635"/>
      <c r="X21" s="635"/>
      <c r="Y21" s="636"/>
      <c r="Z21" s="672">
        <v>53.6</v>
      </c>
      <c r="AA21" s="672"/>
      <c r="AB21" s="672"/>
      <c r="AC21" s="672"/>
      <c r="AD21" s="673">
        <v>1955231</v>
      </c>
      <c r="AE21" s="673"/>
      <c r="AF21" s="673"/>
      <c r="AG21" s="673"/>
      <c r="AH21" s="673"/>
      <c r="AI21" s="673"/>
      <c r="AJ21" s="673"/>
      <c r="AK21" s="673"/>
      <c r="AL21" s="637">
        <v>81.8</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7205</v>
      </c>
      <c r="BH21" s="635"/>
      <c r="BI21" s="635"/>
      <c r="BJ21" s="635"/>
      <c r="BK21" s="635"/>
      <c r="BL21" s="635"/>
      <c r="BM21" s="635"/>
      <c r="BN21" s="636"/>
      <c r="BO21" s="672">
        <v>2.2999999999999998</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1955231</v>
      </c>
      <c r="S22" s="635"/>
      <c r="T22" s="635"/>
      <c r="U22" s="635"/>
      <c r="V22" s="635"/>
      <c r="W22" s="635"/>
      <c r="X22" s="635"/>
      <c r="Y22" s="636"/>
      <c r="Z22" s="672">
        <v>46.4</v>
      </c>
      <c r="AA22" s="672"/>
      <c r="AB22" s="672"/>
      <c r="AC22" s="672"/>
      <c r="AD22" s="673">
        <v>1955231</v>
      </c>
      <c r="AE22" s="673"/>
      <c r="AF22" s="673"/>
      <c r="AG22" s="673"/>
      <c r="AH22" s="673"/>
      <c r="AI22" s="673"/>
      <c r="AJ22" s="673"/>
      <c r="AK22" s="673"/>
      <c r="AL22" s="637">
        <v>81.8</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301220</v>
      </c>
      <c r="S23" s="635"/>
      <c r="T23" s="635"/>
      <c r="U23" s="635"/>
      <c r="V23" s="635"/>
      <c r="W23" s="635"/>
      <c r="X23" s="635"/>
      <c r="Y23" s="636"/>
      <c r="Z23" s="672">
        <v>7.2</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279</v>
      </c>
      <c r="CE24" s="693"/>
      <c r="CF24" s="693"/>
      <c r="CG24" s="693"/>
      <c r="CH24" s="693"/>
      <c r="CI24" s="693"/>
      <c r="CJ24" s="693"/>
      <c r="CK24" s="693"/>
      <c r="CL24" s="693"/>
      <c r="CM24" s="693"/>
      <c r="CN24" s="693"/>
      <c r="CO24" s="693"/>
      <c r="CP24" s="693"/>
      <c r="CQ24" s="694"/>
      <c r="CR24" s="689">
        <v>1670847</v>
      </c>
      <c r="CS24" s="690"/>
      <c r="CT24" s="690"/>
      <c r="CU24" s="690"/>
      <c r="CV24" s="690"/>
      <c r="CW24" s="690"/>
      <c r="CX24" s="690"/>
      <c r="CY24" s="715"/>
      <c r="CZ24" s="716">
        <v>40.5</v>
      </c>
      <c r="DA24" s="698"/>
      <c r="DB24" s="698"/>
      <c r="DC24" s="718"/>
      <c r="DD24" s="714">
        <v>1334688</v>
      </c>
      <c r="DE24" s="690"/>
      <c r="DF24" s="690"/>
      <c r="DG24" s="690"/>
      <c r="DH24" s="690"/>
      <c r="DI24" s="690"/>
      <c r="DJ24" s="690"/>
      <c r="DK24" s="715"/>
      <c r="DL24" s="714">
        <v>1295447</v>
      </c>
      <c r="DM24" s="690"/>
      <c r="DN24" s="690"/>
      <c r="DO24" s="690"/>
      <c r="DP24" s="690"/>
      <c r="DQ24" s="690"/>
      <c r="DR24" s="690"/>
      <c r="DS24" s="690"/>
      <c r="DT24" s="690"/>
      <c r="DU24" s="690"/>
      <c r="DV24" s="715"/>
      <c r="DW24" s="716">
        <v>54</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2691094</v>
      </c>
      <c r="S25" s="635"/>
      <c r="T25" s="635"/>
      <c r="U25" s="635"/>
      <c r="V25" s="635"/>
      <c r="W25" s="635"/>
      <c r="X25" s="635"/>
      <c r="Y25" s="636"/>
      <c r="Z25" s="672">
        <v>63.9</v>
      </c>
      <c r="AA25" s="672"/>
      <c r="AB25" s="672"/>
      <c r="AC25" s="672"/>
      <c r="AD25" s="673">
        <v>2389874</v>
      </c>
      <c r="AE25" s="673"/>
      <c r="AF25" s="673"/>
      <c r="AG25" s="673"/>
      <c r="AH25" s="673"/>
      <c r="AI25" s="673"/>
      <c r="AJ25" s="673"/>
      <c r="AK25" s="673"/>
      <c r="AL25" s="637">
        <v>100</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282</v>
      </c>
      <c r="CE25" s="632"/>
      <c r="CF25" s="632"/>
      <c r="CG25" s="632"/>
      <c r="CH25" s="632"/>
      <c r="CI25" s="632"/>
      <c r="CJ25" s="632"/>
      <c r="CK25" s="632"/>
      <c r="CL25" s="632"/>
      <c r="CM25" s="632"/>
      <c r="CN25" s="632"/>
      <c r="CO25" s="632"/>
      <c r="CP25" s="632"/>
      <c r="CQ25" s="633"/>
      <c r="CR25" s="634">
        <v>857160</v>
      </c>
      <c r="CS25" s="647"/>
      <c r="CT25" s="647"/>
      <c r="CU25" s="647"/>
      <c r="CV25" s="647"/>
      <c r="CW25" s="647"/>
      <c r="CX25" s="647"/>
      <c r="CY25" s="648"/>
      <c r="CZ25" s="637">
        <v>20.8</v>
      </c>
      <c r="DA25" s="649"/>
      <c r="DB25" s="649"/>
      <c r="DC25" s="650"/>
      <c r="DD25" s="640">
        <v>665407</v>
      </c>
      <c r="DE25" s="647"/>
      <c r="DF25" s="647"/>
      <c r="DG25" s="647"/>
      <c r="DH25" s="647"/>
      <c r="DI25" s="647"/>
      <c r="DJ25" s="647"/>
      <c r="DK25" s="648"/>
      <c r="DL25" s="640">
        <v>664369</v>
      </c>
      <c r="DM25" s="647"/>
      <c r="DN25" s="647"/>
      <c r="DO25" s="647"/>
      <c r="DP25" s="647"/>
      <c r="DQ25" s="647"/>
      <c r="DR25" s="647"/>
      <c r="DS25" s="647"/>
      <c r="DT25" s="647"/>
      <c r="DU25" s="647"/>
      <c r="DV25" s="648"/>
      <c r="DW25" s="637">
        <v>27.7</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285</v>
      </c>
      <c r="CE26" s="632"/>
      <c r="CF26" s="632"/>
      <c r="CG26" s="632"/>
      <c r="CH26" s="632"/>
      <c r="CI26" s="632"/>
      <c r="CJ26" s="632"/>
      <c r="CK26" s="632"/>
      <c r="CL26" s="632"/>
      <c r="CM26" s="632"/>
      <c r="CN26" s="632"/>
      <c r="CO26" s="632"/>
      <c r="CP26" s="632"/>
      <c r="CQ26" s="633"/>
      <c r="CR26" s="634">
        <v>503938</v>
      </c>
      <c r="CS26" s="635"/>
      <c r="CT26" s="635"/>
      <c r="CU26" s="635"/>
      <c r="CV26" s="635"/>
      <c r="CW26" s="635"/>
      <c r="CX26" s="635"/>
      <c r="CY26" s="636"/>
      <c r="CZ26" s="637">
        <v>12.2</v>
      </c>
      <c r="DA26" s="649"/>
      <c r="DB26" s="649"/>
      <c r="DC26" s="650"/>
      <c r="DD26" s="640">
        <v>390633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5957</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309945</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1"/>
      <c r="CD27" s="631" t="s">
        <v>288</v>
      </c>
      <c r="CE27" s="632"/>
      <c r="CF27" s="632"/>
      <c r="CG27" s="632"/>
      <c r="CH27" s="632"/>
      <c r="CI27" s="632"/>
      <c r="CJ27" s="632"/>
      <c r="CK27" s="632"/>
      <c r="CL27" s="632"/>
      <c r="CM27" s="632"/>
      <c r="CN27" s="632"/>
      <c r="CO27" s="632"/>
      <c r="CP27" s="632"/>
      <c r="CQ27" s="633"/>
      <c r="CR27" s="634">
        <v>252389</v>
      </c>
      <c r="CS27" s="647"/>
      <c r="CT27" s="647"/>
      <c r="CU27" s="647"/>
      <c r="CV27" s="647"/>
      <c r="CW27" s="647"/>
      <c r="CX27" s="647"/>
      <c r="CY27" s="648"/>
      <c r="CZ27" s="637">
        <v>6.1</v>
      </c>
      <c r="DA27" s="649"/>
      <c r="DB27" s="649"/>
      <c r="DC27" s="650"/>
      <c r="DD27" s="640">
        <v>109183</v>
      </c>
      <c r="DE27" s="647"/>
      <c r="DF27" s="647"/>
      <c r="DG27" s="647"/>
      <c r="DH27" s="647"/>
      <c r="DI27" s="647"/>
      <c r="DJ27" s="647"/>
      <c r="DK27" s="648"/>
      <c r="DL27" s="640">
        <v>70980</v>
      </c>
      <c r="DM27" s="647"/>
      <c r="DN27" s="647"/>
      <c r="DO27" s="647"/>
      <c r="DP27" s="647"/>
      <c r="DQ27" s="647"/>
      <c r="DR27" s="647"/>
      <c r="DS27" s="647"/>
      <c r="DT27" s="647"/>
      <c r="DU27" s="647"/>
      <c r="DV27" s="648"/>
      <c r="DW27" s="637">
        <v>3</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172766</v>
      </c>
      <c r="S28" s="635"/>
      <c r="T28" s="635"/>
      <c r="U28" s="635"/>
      <c r="V28" s="635"/>
      <c r="W28" s="635"/>
      <c r="X28" s="635"/>
      <c r="Y28" s="636"/>
      <c r="Z28" s="672">
        <v>4.0999999999999996</v>
      </c>
      <c r="AA28" s="672"/>
      <c r="AB28" s="672"/>
      <c r="AC28" s="672"/>
      <c r="AD28" s="673">
        <v>540</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561298</v>
      </c>
      <c r="CS28" s="635"/>
      <c r="CT28" s="635"/>
      <c r="CU28" s="635"/>
      <c r="CV28" s="635"/>
      <c r="CW28" s="635"/>
      <c r="CX28" s="635"/>
      <c r="CY28" s="636"/>
      <c r="CZ28" s="637">
        <v>13.6</v>
      </c>
      <c r="DA28" s="649"/>
      <c r="DB28" s="649"/>
      <c r="DC28" s="650"/>
      <c r="DD28" s="640">
        <v>560098</v>
      </c>
      <c r="DE28" s="635"/>
      <c r="DF28" s="635"/>
      <c r="DG28" s="635"/>
      <c r="DH28" s="635"/>
      <c r="DI28" s="635"/>
      <c r="DJ28" s="635"/>
      <c r="DK28" s="636"/>
      <c r="DL28" s="640">
        <v>560098</v>
      </c>
      <c r="DM28" s="635"/>
      <c r="DN28" s="635"/>
      <c r="DO28" s="635"/>
      <c r="DP28" s="635"/>
      <c r="DQ28" s="635"/>
      <c r="DR28" s="635"/>
      <c r="DS28" s="635"/>
      <c r="DT28" s="635"/>
      <c r="DU28" s="635"/>
      <c r="DV28" s="636"/>
      <c r="DW28" s="637">
        <v>23.3</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7332</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292</v>
      </c>
      <c r="CE29" s="654"/>
      <c r="CF29" s="631" t="s">
        <v>66</v>
      </c>
      <c r="CG29" s="632"/>
      <c r="CH29" s="632"/>
      <c r="CI29" s="632"/>
      <c r="CJ29" s="632"/>
      <c r="CK29" s="632"/>
      <c r="CL29" s="632"/>
      <c r="CM29" s="632"/>
      <c r="CN29" s="632"/>
      <c r="CO29" s="632"/>
      <c r="CP29" s="632"/>
      <c r="CQ29" s="633"/>
      <c r="CR29" s="634">
        <v>561296</v>
      </c>
      <c r="CS29" s="647"/>
      <c r="CT29" s="647"/>
      <c r="CU29" s="647"/>
      <c r="CV29" s="647"/>
      <c r="CW29" s="647"/>
      <c r="CX29" s="647"/>
      <c r="CY29" s="648"/>
      <c r="CZ29" s="637">
        <v>13.6</v>
      </c>
      <c r="DA29" s="649"/>
      <c r="DB29" s="649"/>
      <c r="DC29" s="650"/>
      <c r="DD29" s="640">
        <v>560096</v>
      </c>
      <c r="DE29" s="647"/>
      <c r="DF29" s="647"/>
      <c r="DG29" s="647"/>
      <c r="DH29" s="647"/>
      <c r="DI29" s="647"/>
      <c r="DJ29" s="647"/>
      <c r="DK29" s="648"/>
      <c r="DL29" s="640">
        <v>560096</v>
      </c>
      <c r="DM29" s="647"/>
      <c r="DN29" s="647"/>
      <c r="DO29" s="647"/>
      <c r="DP29" s="647"/>
      <c r="DQ29" s="647"/>
      <c r="DR29" s="647"/>
      <c r="DS29" s="647"/>
      <c r="DT29" s="647"/>
      <c r="DU29" s="647"/>
      <c r="DV29" s="648"/>
      <c r="DW29" s="637">
        <v>23.3</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342330</v>
      </c>
      <c r="S30" s="635"/>
      <c r="T30" s="635"/>
      <c r="U30" s="635"/>
      <c r="V30" s="635"/>
      <c r="W30" s="635"/>
      <c r="X30" s="635"/>
      <c r="Y30" s="636"/>
      <c r="Z30" s="672">
        <v>8.1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553286</v>
      </c>
      <c r="CS30" s="635"/>
      <c r="CT30" s="635"/>
      <c r="CU30" s="635"/>
      <c r="CV30" s="635"/>
      <c r="CW30" s="635"/>
      <c r="CX30" s="635"/>
      <c r="CY30" s="636"/>
      <c r="CZ30" s="637">
        <v>13.4</v>
      </c>
      <c r="DA30" s="649"/>
      <c r="DB30" s="649"/>
      <c r="DC30" s="650"/>
      <c r="DD30" s="640">
        <v>552086</v>
      </c>
      <c r="DE30" s="635"/>
      <c r="DF30" s="635"/>
      <c r="DG30" s="635"/>
      <c r="DH30" s="635"/>
      <c r="DI30" s="635"/>
      <c r="DJ30" s="635"/>
      <c r="DK30" s="636"/>
      <c r="DL30" s="640">
        <v>552086</v>
      </c>
      <c r="DM30" s="635"/>
      <c r="DN30" s="635"/>
      <c r="DO30" s="635"/>
      <c r="DP30" s="635"/>
      <c r="DQ30" s="635"/>
      <c r="DR30" s="635"/>
      <c r="DS30" s="635"/>
      <c r="DT30" s="635"/>
      <c r="DU30" s="635"/>
      <c r="DV30" s="636"/>
      <c r="DW30" s="637">
        <v>23</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12"/>
      <c r="AV31" s="212"/>
      <c r="AW31" s="212"/>
      <c r="AX31" s="692" t="s">
        <v>177</v>
      </c>
      <c r="AY31" s="693"/>
      <c r="AZ31" s="693"/>
      <c r="BA31" s="693"/>
      <c r="BB31" s="693"/>
      <c r="BC31" s="693"/>
      <c r="BD31" s="693"/>
      <c r="BE31" s="693"/>
      <c r="BF31" s="694"/>
      <c r="BG31" s="696">
        <v>99</v>
      </c>
      <c r="BH31" s="697"/>
      <c r="BI31" s="697"/>
      <c r="BJ31" s="697"/>
      <c r="BK31" s="697"/>
      <c r="BL31" s="697"/>
      <c r="BM31" s="698">
        <v>91.9</v>
      </c>
      <c r="BN31" s="697"/>
      <c r="BO31" s="697"/>
      <c r="BP31" s="697"/>
      <c r="BQ31" s="699"/>
      <c r="BR31" s="696">
        <v>99</v>
      </c>
      <c r="BS31" s="697"/>
      <c r="BT31" s="697"/>
      <c r="BU31" s="697"/>
      <c r="BV31" s="697"/>
      <c r="BW31" s="697"/>
      <c r="BX31" s="698">
        <v>91.9</v>
      </c>
      <c r="BY31" s="697"/>
      <c r="BZ31" s="697"/>
      <c r="CA31" s="697"/>
      <c r="CB31" s="699"/>
      <c r="CD31" s="655"/>
      <c r="CE31" s="656"/>
      <c r="CF31" s="631" t="s">
        <v>300</v>
      </c>
      <c r="CG31" s="632"/>
      <c r="CH31" s="632"/>
      <c r="CI31" s="632"/>
      <c r="CJ31" s="632"/>
      <c r="CK31" s="632"/>
      <c r="CL31" s="632"/>
      <c r="CM31" s="632"/>
      <c r="CN31" s="632"/>
      <c r="CO31" s="632"/>
      <c r="CP31" s="632"/>
      <c r="CQ31" s="633"/>
      <c r="CR31" s="634">
        <v>8010</v>
      </c>
      <c r="CS31" s="647"/>
      <c r="CT31" s="647"/>
      <c r="CU31" s="647"/>
      <c r="CV31" s="647"/>
      <c r="CW31" s="647"/>
      <c r="CX31" s="647"/>
      <c r="CY31" s="648"/>
      <c r="CZ31" s="637">
        <v>0.2</v>
      </c>
      <c r="DA31" s="649"/>
      <c r="DB31" s="649"/>
      <c r="DC31" s="650"/>
      <c r="DD31" s="640">
        <v>8010</v>
      </c>
      <c r="DE31" s="647"/>
      <c r="DF31" s="647"/>
      <c r="DG31" s="647"/>
      <c r="DH31" s="647"/>
      <c r="DI31" s="647"/>
      <c r="DJ31" s="647"/>
      <c r="DK31" s="648"/>
      <c r="DL31" s="640">
        <v>8010</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178272</v>
      </c>
      <c r="S32" s="635"/>
      <c r="T32" s="635"/>
      <c r="U32" s="635"/>
      <c r="V32" s="635"/>
      <c r="W32" s="635"/>
      <c r="X32" s="635"/>
      <c r="Y32" s="636"/>
      <c r="Z32" s="672">
        <v>4.2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208" t="s">
        <v>302</v>
      </c>
      <c r="AX32" s="631" t="s">
        <v>303</v>
      </c>
      <c r="AY32" s="632"/>
      <c r="AZ32" s="632"/>
      <c r="BA32" s="632"/>
      <c r="BB32" s="632"/>
      <c r="BC32" s="632"/>
      <c r="BD32" s="632"/>
      <c r="BE32" s="632"/>
      <c r="BF32" s="633"/>
      <c r="BG32" s="700">
        <v>99.4</v>
      </c>
      <c r="BH32" s="647"/>
      <c r="BI32" s="647"/>
      <c r="BJ32" s="647"/>
      <c r="BK32" s="647"/>
      <c r="BL32" s="647"/>
      <c r="BM32" s="638">
        <v>95.7</v>
      </c>
      <c r="BN32" s="647"/>
      <c r="BO32" s="647"/>
      <c r="BP32" s="647"/>
      <c r="BQ32" s="670"/>
      <c r="BR32" s="700">
        <v>99.4</v>
      </c>
      <c r="BS32" s="647"/>
      <c r="BT32" s="647"/>
      <c r="BU32" s="647"/>
      <c r="BV32" s="647"/>
      <c r="BW32" s="647"/>
      <c r="BX32" s="638">
        <v>94.9</v>
      </c>
      <c r="BY32" s="647"/>
      <c r="BZ32" s="647"/>
      <c r="CA32" s="647"/>
      <c r="CB32" s="670"/>
      <c r="CD32" s="657"/>
      <c r="CE32" s="658"/>
      <c r="CF32" s="631" t="s">
        <v>304</v>
      </c>
      <c r="CG32" s="632"/>
      <c r="CH32" s="632"/>
      <c r="CI32" s="632"/>
      <c r="CJ32" s="632"/>
      <c r="CK32" s="632"/>
      <c r="CL32" s="632"/>
      <c r="CM32" s="632"/>
      <c r="CN32" s="632"/>
      <c r="CO32" s="632"/>
      <c r="CP32" s="632"/>
      <c r="CQ32" s="633"/>
      <c r="CR32" s="634">
        <v>2</v>
      </c>
      <c r="CS32" s="635"/>
      <c r="CT32" s="635"/>
      <c r="CU32" s="635"/>
      <c r="CV32" s="635"/>
      <c r="CW32" s="635"/>
      <c r="CX32" s="635"/>
      <c r="CY32" s="636"/>
      <c r="CZ32" s="637">
        <v>0</v>
      </c>
      <c r="DA32" s="649"/>
      <c r="DB32" s="649"/>
      <c r="DC32" s="650"/>
      <c r="DD32" s="640">
        <v>2</v>
      </c>
      <c r="DE32" s="635"/>
      <c r="DF32" s="635"/>
      <c r="DG32" s="635"/>
      <c r="DH32" s="635"/>
      <c r="DI32" s="635"/>
      <c r="DJ32" s="635"/>
      <c r="DK32" s="636"/>
      <c r="DL32" s="640">
        <v>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24820</v>
      </c>
      <c r="S33" s="635"/>
      <c r="T33" s="635"/>
      <c r="U33" s="635"/>
      <c r="V33" s="635"/>
      <c r="W33" s="635"/>
      <c r="X33" s="635"/>
      <c r="Y33" s="636"/>
      <c r="Z33" s="672">
        <v>0.6</v>
      </c>
      <c r="AA33" s="672"/>
      <c r="AB33" s="672"/>
      <c r="AC33" s="672"/>
      <c r="AD33" s="673">
        <v>464</v>
      </c>
      <c r="AE33" s="673"/>
      <c r="AF33" s="673"/>
      <c r="AG33" s="673"/>
      <c r="AH33" s="673"/>
      <c r="AI33" s="673"/>
      <c r="AJ33" s="673"/>
      <c r="AK33" s="673"/>
      <c r="AL33" s="637">
        <v>0</v>
      </c>
      <c r="AM33" s="638"/>
      <c r="AN33" s="638"/>
      <c r="AO33" s="674"/>
      <c r="AP33" s="677"/>
      <c r="AQ33" s="678"/>
      <c r="AR33" s="678"/>
      <c r="AS33" s="678"/>
      <c r="AT33" s="708"/>
      <c r="AU33" s="213"/>
      <c r="AV33" s="213"/>
      <c r="AW33" s="213"/>
      <c r="AX33" s="615" t="s">
        <v>306</v>
      </c>
      <c r="AY33" s="616"/>
      <c r="AZ33" s="616"/>
      <c r="BA33" s="616"/>
      <c r="BB33" s="616"/>
      <c r="BC33" s="616"/>
      <c r="BD33" s="616"/>
      <c r="BE33" s="616"/>
      <c r="BF33" s="617"/>
      <c r="BG33" s="695">
        <v>98.4</v>
      </c>
      <c r="BH33" s="619"/>
      <c r="BI33" s="619"/>
      <c r="BJ33" s="619"/>
      <c r="BK33" s="619"/>
      <c r="BL33" s="619"/>
      <c r="BM33" s="665">
        <v>87.3</v>
      </c>
      <c r="BN33" s="619"/>
      <c r="BO33" s="619"/>
      <c r="BP33" s="619"/>
      <c r="BQ33" s="682"/>
      <c r="BR33" s="695">
        <v>98.5</v>
      </c>
      <c r="BS33" s="619"/>
      <c r="BT33" s="619"/>
      <c r="BU33" s="619"/>
      <c r="BV33" s="619"/>
      <c r="BW33" s="619"/>
      <c r="BX33" s="665">
        <v>88.1</v>
      </c>
      <c r="BY33" s="619"/>
      <c r="BZ33" s="619"/>
      <c r="CA33" s="619"/>
      <c r="CB33" s="682"/>
      <c r="CD33" s="631" t="s">
        <v>307</v>
      </c>
      <c r="CE33" s="632"/>
      <c r="CF33" s="632"/>
      <c r="CG33" s="632"/>
      <c r="CH33" s="632"/>
      <c r="CI33" s="632"/>
      <c r="CJ33" s="632"/>
      <c r="CK33" s="632"/>
      <c r="CL33" s="632"/>
      <c r="CM33" s="632"/>
      <c r="CN33" s="632"/>
      <c r="CO33" s="632"/>
      <c r="CP33" s="632"/>
      <c r="CQ33" s="633"/>
      <c r="CR33" s="634">
        <v>1812285</v>
      </c>
      <c r="CS33" s="647"/>
      <c r="CT33" s="647"/>
      <c r="CU33" s="647"/>
      <c r="CV33" s="647"/>
      <c r="CW33" s="647"/>
      <c r="CX33" s="647"/>
      <c r="CY33" s="648"/>
      <c r="CZ33" s="637">
        <v>43.9</v>
      </c>
      <c r="DA33" s="649"/>
      <c r="DB33" s="649"/>
      <c r="DC33" s="650"/>
      <c r="DD33" s="640">
        <v>1383050</v>
      </c>
      <c r="DE33" s="647"/>
      <c r="DF33" s="647"/>
      <c r="DG33" s="647"/>
      <c r="DH33" s="647"/>
      <c r="DI33" s="647"/>
      <c r="DJ33" s="647"/>
      <c r="DK33" s="648"/>
      <c r="DL33" s="640">
        <v>852964</v>
      </c>
      <c r="DM33" s="647"/>
      <c r="DN33" s="647"/>
      <c r="DO33" s="647"/>
      <c r="DP33" s="647"/>
      <c r="DQ33" s="647"/>
      <c r="DR33" s="647"/>
      <c r="DS33" s="647"/>
      <c r="DT33" s="647"/>
      <c r="DU33" s="647"/>
      <c r="DV33" s="648"/>
      <c r="DW33" s="637">
        <v>35.5</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113489</v>
      </c>
      <c r="S34" s="635"/>
      <c r="T34" s="635"/>
      <c r="U34" s="635"/>
      <c r="V34" s="635"/>
      <c r="W34" s="635"/>
      <c r="X34" s="635"/>
      <c r="Y34" s="636"/>
      <c r="Z34" s="672">
        <v>2.7</v>
      </c>
      <c r="AA34" s="672"/>
      <c r="AB34" s="672"/>
      <c r="AC34" s="672"/>
      <c r="AD34" s="673" t="s">
        <v>122</v>
      </c>
      <c r="AE34" s="673"/>
      <c r="AF34" s="673"/>
      <c r="AG34" s="673"/>
      <c r="AH34" s="673"/>
      <c r="AI34" s="673"/>
      <c r="AJ34" s="673"/>
      <c r="AK34" s="673"/>
      <c r="AL34" s="637" t="s">
        <v>122</v>
      </c>
      <c r="AM34" s="638"/>
      <c r="AN34" s="638"/>
      <c r="AO34" s="674"/>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1" t="s">
        <v>309</v>
      </c>
      <c r="CE34" s="632"/>
      <c r="CF34" s="632"/>
      <c r="CG34" s="632"/>
      <c r="CH34" s="632"/>
      <c r="CI34" s="632"/>
      <c r="CJ34" s="632"/>
      <c r="CK34" s="632"/>
      <c r="CL34" s="632"/>
      <c r="CM34" s="632"/>
      <c r="CN34" s="632"/>
      <c r="CO34" s="632"/>
      <c r="CP34" s="632"/>
      <c r="CQ34" s="633"/>
      <c r="CR34" s="634">
        <v>708392</v>
      </c>
      <c r="CS34" s="635"/>
      <c r="CT34" s="635"/>
      <c r="CU34" s="635"/>
      <c r="CV34" s="635"/>
      <c r="CW34" s="635"/>
      <c r="CX34" s="635"/>
      <c r="CY34" s="636"/>
      <c r="CZ34" s="637">
        <v>17.2</v>
      </c>
      <c r="DA34" s="649"/>
      <c r="DB34" s="649"/>
      <c r="DC34" s="650"/>
      <c r="DD34" s="640">
        <v>497336</v>
      </c>
      <c r="DE34" s="635"/>
      <c r="DF34" s="635"/>
      <c r="DG34" s="635"/>
      <c r="DH34" s="635"/>
      <c r="DI34" s="635"/>
      <c r="DJ34" s="635"/>
      <c r="DK34" s="636"/>
      <c r="DL34" s="640">
        <v>383396</v>
      </c>
      <c r="DM34" s="635"/>
      <c r="DN34" s="635"/>
      <c r="DO34" s="635"/>
      <c r="DP34" s="635"/>
      <c r="DQ34" s="635"/>
      <c r="DR34" s="635"/>
      <c r="DS34" s="635"/>
      <c r="DT34" s="635"/>
      <c r="DU34" s="635"/>
      <c r="DV34" s="636"/>
      <c r="DW34" s="637">
        <v>16</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119655</v>
      </c>
      <c r="S35" s="635"/>
      <c r="T35" s="635"/>
      <c r="U35" s="635"/>
      <c r="V35" s="635"/>
      <c r="W35" s="635"/>
      <c r="X35" s="635"/>
      <c r="Y35" s="636"/>
      <c r="Z35" s="672">
        <v>2.8</v>
      </c>
      <c r="AA35" s="672"/>
      <c r="AB35" s="672"/>
      <c r="AC35" s="672"/>
      <c r="AD35" s="673" t="s">
        <v>122</v>
      </c>
      <c r="AE35" s="673"/>
      <c r="AF35" s="673"/>
      <c r="AG35" s="673"/>
      <c r="AH35" s="673"/>
      <c r="AI35" s="673"/>
      <c r="AJ35" s="673"/>
      <c r="AK35" s="673"/>
      <c r="AL35" s="637" t="s">
        <v>122</v>
      </c>
      <c r="AM35" s="638"/>
      <c r="AN35" s="638"/>
      <c r="AO35" s="674"/>
      <c r="AP35" s="218"/>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162199</v>
      </c>
      <c r="CS35" s="647"/>
      <c r="CT35" s="647"/>
      <c r="CU35" s="647"/>
      <c r="CV35" s="647"/>
      <c r="CW35" s="647"/>
      <c r="CX35" s="647"/>
      <c r="CY35" s="648"/>
      <c r="CZ35" s="637">
        <v>3.9</v>
      </c>
      <c r="DA35" s="649"/>
      <c r="DB35" s="649"/>
      <c r="DC35" s="650"/>
      <c r="DD35" s="640">
        <v>136239</v>
      </c>
      <c r="DE35" s="647"/>
      <c r="DF35" s="647"/>
      <c r="DG35" s="647"/>
      <c r="DH35" s="647"/>
      <c r="DI35" s="647"/>
      <c r="DJ35" s="647"/>
      <c r="DK35" s="648"/>
      <c r="DL35" s="640">
        <v>66937</v>
      </c>
      <c r="DM35" s="647"/>
      <c r="DN35" s="647"/>
      <c r="DO35" s="647"/>
      <c r="DP35" s="647"/>
      <c r="DQ35" s="647"/>
      <c r="DR35" s="647"/>
      <c r="DS35" s="647"/>
      <c r="DT35" s="647"/>
      <c r="DU35" s="647"/>
      <c r="DV35" s="648"/>
      <c r="DW35" s="637">
        <v>2.8</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85545</v>
      </c>
      <c r="S36" s="635"/>
      <c r="T36" s="635"/>
      <c r="U36" s="635"/>
      <c r="V36" s="635"/>
      <c r="W36" s="635"/>
      <c r="X36" s="635"/>
      <c r="Y36" s="636"/>
      <c r="Z36" s="672">
        <v>2</v>
      </c>
      <c r="AA36" s="672"/>
      <c r="AB36" s="672"/>
      <c r="AC36" s="672"/>
      <c r="AD36" s="673" t="s">
        <v>122</v>
      </c>
      <c r="AE36" s="673"/>
      <c r="AF36" s="673"/>
      <c r="AG36" s="673"/>
      <c r="AH36" s="673"/>
      <c r="AI36" s="673"/>
      <c r="AJ36" s="673"/>
      <c r="AK36" s="673"/>
      <c r="AL36" s="637" t="s">
        <v>122</v>
      </c>
      <c r="AM36" s="638"/>
      <c r="AN36" s="638"/>
      <c r="AO36" s="674"/>
      <c r="AP36" s="218"/>
      <c r="AQ36" s="683" t="s">
        <v>315</v>
      </c>
      <c r="AR36" s="684"/>
      <c r="AS36" s="684"/>
      <c r="AT36" s="684"/>
      <c r="AU36" s="684"/>
      <c r="AV36" s="684"/>
      <c r="AW36" s="684"/>
      <c r="AX36" s="684"/>
      <c r="AY36" s="685"/>
      <c r="AZ36" s="689">
        <v>337208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11213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430076</v>
      </c>
      <c r="CS36" s="635"/>
      <c r="CT36" s="635"/>
      <c r="CU36" s="635"/>
      <c r="CV36" s="635"/>
      <c r="CW36" s="635"/>
      <c r="CX36" s="635"/>
      <c r="CY36" s="636"/>
      <c r="CZ36" s="637">
        <v>10.4</v>
      </c>
      <c r="DA36" s="649"/>
      <c r="DB36" s="649"/>
      <c r="DC36" s="650"/>
      <c r="DD36" s="640">
        <v>281538</v>
      </c>
      <c r="DE36" s="635"/>
      <c r="DF36" s="635"/>
      <c r="DG36" s="635"/>
      <c r="DH36" s="635"/>
      <c r="DI36" s="635"/>
      <c r="DJ36" s="635"/>
      <c r="DK36" s="636"/>
      <c r="DL36" s="640">
        <v>190093</v>
      </c>
      <c r="DM36" s="635"/>
      <c r="DN36" s="635"/>
      <c r="DO36" s="635"/>
      <c r="DP36" s="635"/>
      <c r="DQ36" s="635"/>
      <c r="DR36" s="635"/>
      <c r="DS36" s="635"/>
      <c r="DT36" s="635"/>
      <c r="DU36" s="635"/>
      <c r="DV36" s="636"/>
      <c r="DW36" s="637">
        <v>7.9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55104</v>
      </c>
      <c r="S37" s="635"/>
      <c r="T37" s="635"/>
      <c r="U37" s="635"/>
      <c r="V37" s="635"/>
      <c r="W37" s="635"/>
      <c r="X37" s="635"/>
      <c r="Y37" s="636"/>
      <c r="Z37" s="672">
        <v>1.3</v>
      </c>
      <c r="AA37" s="672"/>
      <c r="AB37" s="672"/>
      <c r="AC37" s="672"/>
      <c r="AD37" s="673">
        <v>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115746</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11213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149468</v>
      </c>
      <c r="CS37" s="647"/>
      <c r="CT37" s="647"/>
      <c r="CU37" s="647"/>
      <c r="CV37" s="647"/>
      <c r="CW37" s="647"/>
      <c r="CX37" s="647"/>
      <c r="CY37" s="648"/>
      <c r="CZ37" s="637">
        <v>3.6</v>
      </c>
      <c r="DA37" s="649"/>
      <c r="DB37" s="649"/>
      <c r="DC37" s="650"/>
      <c r="DD37" s="640">
        <v>139116</v>
      </c>
      <c r="DE37" s="647"/>
      <c r="DF37" s="647"/>
      <c r="DG37" s="647"/>
      <c r="DH37" s="647"/>
      <c r="DI37" s="647"/>
      <c r="DJ37" s="647"/>
      <c r="DK37" s="648"/>
      <c r="DL37" s="640">
        <v>128643</v>
      </c>
      <c r="DM37" s="647"/>
      <c r="DN37" s="647"/>
      <c r="DO37" s="647"/>
      <c r="DP37" s="647"/>
      <c r="DQ37" s="647"/>
      <c r="DR37" s="647"/>
      <c r="DS37" s="647"/>
      <c r="DT37" s="647"/>
      <c r="DU37" s="647"/>
      <c r="DV37" s="648"/>
      <c r="DW37" s="637">
        <v>5.4</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415500</v>
      </c>
      <c r="S38" s="635"/>
      <c r="T38" s="635"/>
      <c r="U38" s="635"/>
      <c r="V38" s="635"/>
      <c r="W38" s="635"/>
      <c r="X38" s="635"/>
      <c r="Y38" s="636"/>
      <c r="Z38" s="672">
        <v>9.9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90578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401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337208</v>
      </c>
      <c r="CS38" s="635"/>
      <c r="CT38" s="635"/>
      <c r="CU38" s="635"/>
      <c r="CV38" s="635"/>
      <c r="CW38" s="635"/>
      <c r="CX38" s="635"/>
      <c r="CY38" s="636"/>
      <c r="CZ38" s="637">
        <v>8.1999999999999993</v>
      </c>
      <c r="DA38" s="649"/>
      <c r="DB38" s="649"/>
      <c r="DC38" s="650"/>
      <c r="DD38" s="640">
        <v>318989</v>
      </c>
      <c r="DE38" s="635"/>
      <c r="DF38" s="635"/>
      <c r="DG38" s="635"/>
      <c r="DH38" s="635"/>
      <c r="DI38" s="635"/>
      <c r="DJ38" s="635"/>
      <c r="DK38" s="636"/>
      <c r="DL38" s="640">
        <v>212538</v>
      </c>
      <c r="DM38" s="635"/>
      <c r="DN38" s="635"/>
      <c r="DO38" s="635"/>
      <c r="DP38" s="635"/>
      <c r="DQ38" s="635"/>
      <c r="DR38" s="635"/>
      <c r="DS38" s="635"/>
      <c r="DT38" s="635"/>
      <c r="DU38" s="635"/>
      <c r="DV38" s="636"/>
      <c r="DW38" s="637">
        <v>8.9</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629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149410</v>
      </c>
      <c r="CS39" s="647"/>
      <c r="CT39" s="647"/>
      <c r="CU39" s="647"/>
      <c r="CV39" s="647"/>
      <c r="CW39" s="647"/>
      <c r="CX39" s="647"/>
      <c r="CY39" s="648"/>
      <c r="CZ39" s="637">
        <v>3.6</v>
      </c>
      <c r="DA39" s="649"/>
      <c r="DB39" s="649"/>
      <c r="DC39" s="650"/>
      <c r="DD39" s="640">
        <v>148948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8700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14"/>
      <c r="BM40" s="632" t="s">
        <v>333</v>
      </c>
      <c r="BN40" s="632"/>
      <c r="BO40" s="632"/>
      <c r="BP40" s="632"/>
      <c r="BQ40" s="632"/>
      <c r="BR40" s="632"/>
      <c r="BS40" s="632"/>
      <c r="BT40" s="632"/>
      <c r="BU40" s="633"/>
      <c r="BV40" s="634">
        <v>92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25000</v>
      </c>
      <c r="CS40" s="635"/>
      <c r="CT40" s="635"/>
      <c r="CU40" s="635"/>
      <c r="CV40" s="635"/>
      <c r="CW40" s="635"/>
      <c r="CX40" s="635"/>
      <c r="CY40" s="636"/>
      <c r="CZ40" s="637">
        <v>0.6</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4211864</v>
      </c>
      <c r="S41" s="659"/>
      <c r="T41" s="659"/>
      <c r="U41" s="659"/>
      <c r="V41" s="659"/>
      <c r="W41" s="659"/>
      <c r="X41" s="659"/>
      <c r="Y41" s="662"/>
      <c r="Z41" s="663">
        <v>100</v>
      </c>
      <c r="AA41" s="663"/>
      <c r="AB41" s="663"/>
      <c r="AC41" s="663"/>
      <c r="AD41" s="664">
        <v>2390884</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17205</v>
      </c>
      <c r="BA41" s="635"/>
      <c r="BB41" s="635"/>
      <c r="BC41" s="635"/>
      <c r="BD41" s="647"/>
      <c r="BE41" s="647"/>
      <c r="BF41" s="670"/>
      <c r="BG41" s="675"/>
      <c r="BH41" s="676"/>
      <c r="BI41" s="676"/>
      <c r="BJ41" s="676"/>
      <c r="BK41" s="676"/>
      <c r="BL41" s="214"/>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113679</v>
      </c>
      <c r="BA42" s="659"/>
      <c r="BB42" s="659"/>
      <c r="BC42" s="659"/>
      <c r="BD42" s="619"/>
      <c r="BE42" s="619"/>
      <c r="BF42" s="682"/>
      <c r="BG42" s="677"/>
      <c r="BH42" s="678"/>
      <c r="BI42" s="678"/>
      <c r="BJ42" s="678"/>
      <c r="BK42" s="678"/>
      <c r="BL42" s="215"/>
      <c r="BM42" s="616" t="s">
        <v>340</v>
      </c>
      <c r="BN42" s="616"/>
      <c r="BO42" s="616"/>
      <c r="BP42" s="616"/>
      <c r="BQ42" s="616"/>
      <c r="BR42" s="616"/>
      <c r="BS42" s="616"/>
      <c r="BT42" s="616"/>
      <c r="BU42" s="617"/>
      <c r="BV42" s="618">
        <v>485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641399</v>
      </c>
      <c r="CS42" s="647"/>
      <c r="CT42" s="647"/>
      <c r="CU42" s="647"/>
      <c r="CV42" s="647"/>
      <c r="CW42" s="647"/>
      <c r="CX42" s="647"/>
      <c r="CY42" s="648"/>
      <c r="CZ42" s="637">
        <v>15.6</v>
      </c>
      <c r="DA42" s="649"/>
      <c r="DB42" s="649"/>
      <c r="DC42" s="650"/>
      <c r="DD42" s="640">
        <v>206108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342</v>
      </c>
      <c r="CD43" s="631" t="s">
        <v>343</v>
      </c>
      <c r="CE43" s="632"/>
      <c r="CF43" s="632"/>
      <c r="CG43" s="632"/>
      <c r="CH43" s="632"/>
      <c r="CI43" s="632"/>
      <c r="CJ43" s="632"/>
      <c r="CK43" s="632"/>
      <c r="CL43" s="632"/>
      <c r="CM43" s="632"/>
      <c r="CN43" s="632"/>
      <c r="CO43" s="632"/>
      <c r="CP43" s="632"/>
      <c r="CQ43" s="633"/>
      <c r="CR43" s="634">
        <v>17463</v>
      </c>
      <c r="CS43" s="647"/>
      <c r="CT43" s="647"/>
      <c r="CU43" s="647"/>
      <c r="CV43" s="647"/>
      <c r="CW43" s="647"/>
      <c r="CX43" s="647"/>
      <c r="CY43" s="648"/>
      <c r="CZ43" s="637">
        <v>0.4</v>
      </c>
      <c r="DA43" s="649"/>
      <c r="DB43" s="649"/>
      <c r="DC43" s="650"/>
      <c r="DD43" s="640">
        <v>17463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612105</v>
      </c>
      <c r="CS44" s="635"/>
      <c r="CT44" s="635"/>
      <c r="CU44" s="635"/>
      <c r="CV44" s="635"/>
      <c r="CW44" s="635"/>
      <c r="CX44" s="635"/>
      <c r="CY44" s="636"/>
      <c r="CZ44" s="637">
        <v>14.8</v>
      </c>
      <c r="DA44" s="638"/>
      <c r="DB44" s="638"/>
      <c r="DC44" s="639"/>
      <c r="DD44" s="640">
        <v>202838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86301</v>
      </c>
      <c r="CS45" s="647"/>
      <c r="CT45" s="647"/>
      <c r="CU45" s="647"/>
      <c r="CV45" s="647"/>
      <c r="CW45" s="647"/>
      <c r="CX45" s="647"/>
      <c r="CY45" s="648"/>
      <c r="CZ45" s="637">
        <v>2.1</v>
      </c>
      <c r="DA45" s="649"/>
      <c r="DB45" s="649"/>
      <c r="DC45" s="650"/>
      <c r="DD45" s="640">
        <v>6374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348</v>
      </c>
      <c r="CG46" s="632"/>
      <c r="CH46" s="632"/>
      <c r="CI46" s="632"/>
      <c r="CJ46" s="632"/>
      <c r="CK46" s="632"/>
      <c r="CL46" s="632"/>
      <c r="CM46" s="632"/>
      <c r="CN46" s="632"/>
      <c r="CO46" s="632"/>
      <c r="CP46" s="632"/>
      <c r="CQ46" s="633"/>
      <c r="CR46" s="634">
        <v>463456</v>
      </c>
      <c r="CS46" s="635"/>
      <c r="CT46" s="635"/>
      <c r="CU46" s="635"/>
      <c r="CV46" s="635"/>
      <c r="CW46" s="635"/>
      <c r="CX46" s="635"/>
      <c r="CY46" s="636"/>
      <c r="CZ46" s="637">
        <v>11.2</v>
      </c>
      <c r="DA46" s="638"/>
      <c r="DB46" s="638"/>
      <c r="DC46" s="639"/>
      <c r="DD46" s="640">
        <v>192816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349</v>
      </c>
      <c r="CG47" s="632"/>
      <c r="CH47" s="632"/>
      <c r="CI47" s="632"/>
      <c r="CJ47" s="632"/>
      <c r="CK47" s="632"/>
      <c r="CL47" s="632"/>
      <c r="CM47" s="632"/>
      <c r="CN47" s="632"/>
      <c r="CO47" s="632"/>
      <c r="CP47" s="632"/>
      <c r="CQ47" s="633"/>
      <c r="CR47" s="634">
        <v>29294</v>
      </c>
      <c r="CS47" s="647"/>
      <c r="CT47" s="647"/>
      <c r="CU47" s="647"/>
      <c r="CV47" s="647"/>
      <c r="CW47" s="647"/>
      <c r="CX47" s="647"/>
      <c r="CY47" s="648"/>
      <c r="CZ47" s="637">
        <v>0.7</v>
      </c>
      <c r="DA47" s="649"/>
      <c r="DB47" s="649"/>
      <c r="DC47" s="650"/>
      <c r="DD47" s="640">
        <v>3270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351</v>
      </c>
      <c r="CE49" s="616"/>
      <c r="CF49" s="616"/>
      <c r="CG49" s="616"/>
      <c r="CH49" s="616"/>
      <c r="CI49" s="616"/>
      <c r="CJ49" s="616"/>
      <c r="CK49" s="616"/>
      <c r="CL49" s="616"/>
      <c r="CM49" s="616"/>
      <c r="CN49" s="616"/>
      <c r="CO49" s="616"/>
      <c r="CP49" s="616"/>
      <c r="CQ49" s="617"/>
      <c r="CR49" s="618">
        <v>4124531</v>
      </c>
      <c r="CS49" s="619"/>
      <c r="CT49" s="619"/>
      <c r="CU49" s="619"/>
      <c r="CV49" s="619"/>
      <c r="CW49" s="619"/>
      <c r="CX49" s="619"/>
      <c r="CY49" s="620"/>
      <c r="CZ49" s="621">
        <v>100</v>
      </c>
      <c r="DA49" s="622"/>
      <c r="DB49" s="622"/>
      <c r="DC49" s="623"/>
      <c r="DD49" s="624">
        <v>2923846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uXGLAyVNFNzSjJyJiXVc+mEjZxBkyeLLuj6PFu+Cd0FHodbBaLndMuptN7EPPEGd9HQqu1yjZSjH68ghN9OR2g==" saltValue="x/WzrO01TB4qGxKN/y3PV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353</v>
      </c>
      <c r="DK2" s="1105"/>
      <c r="DL2" s="1105"/>
      <c r="DM2" s="1105"/>
      <c r="DN2" s="1105"/>
      <c r="DO2" s="1106"/>
      <c r="DP2" s="222"/>
      <c r="DQ2" s="1104" t="s">
        <v>354</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9"/>
    </row>
    <row r="5" spans="1:131" s="230"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26"/>
      <c r="BA5" s="226"/>
      <c r="BB5" s="226"/>
      <c r="BC5" s="226"/>
      <c r="BD5" s="226"/>
      <c r="BE5" s="227"/>
      <c r="BF5" s="227"/>
      <c r="BG5" s="227"/>
      <c r="BH5" s="227"/>
      <c r="BI5" s="227"/>
      <c r="BJ5" s="227"/>
      <c r="BK5" s="227"/>
      <c r="BL5" s="227"/>
      <c r="BM5" s="227"/>
      <c r="BN5" s="227"/>
      <c r="BO5" s="227"/>
      <c r="BP5" s="227"/>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29"/>
    </row>
    <row r="6" spans="1:131" s="230"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9"/>
    </row>
    <row r="7" spans="1:131" s="230" customFormat="1" ht="26.25" customHeight="1" thickTop="1" x14ac:dyDescent="0.15">
      <c r="A7" s="231">
        <v>1</v>
      </c>
      <c r="B7" s="1060" t="s">
        <v>374</v>
      </c>
      <c r="C7" s="1061"/>
      <c r="D7" s="1061"/>
      <c r="E7" s="1061"/>
      <c r="F7" s="1061"/>
      <c r="G7" s="1061"/>
      <c r="H7" s="1061"/>
      <c r="I7" s="1061"/>
      <c r="J7" s="1061"/>
      <c r="K7" s="1061"/>
      <c r="L7" s="1061"/>
      <c r="M7" s="1061"/>
      <c r="N7" s="1061"/>
      <c r="O7" s="1061"/>
      <c r="P7" s="1062"/>
      <c r="Q7" s="1115">
        <v>4056</v>
      </c>
      <c r="R7" s="1116"/>
      <c r="S7" s="1116"/>
      <c r="T7" s="1116"/>
      <c r="U7" s="1116"/>
      <c r="V7" s="1116">
        <v>3971</v>
      </c>
      <c r="W7" s="1116"/>
      <c r="X7" s="1116"/>
      <c r="Y7" s="1116"/>
      <c r="Z7" s="1116"/>
      <c r="AA7" s="1116">
        <v>85</v>
      </c>
      <c r="AB7" s="1116"/>
      <c r="AC7" s="1116"/>
      <c r="AD7" s="1116"/>
      <c r="AE7" s="1117"/>
      <c r="AF7" s="1118">
        <v>62</v>
      </c>
      <c r="AG7" s="1119"/>
      <c r="AH7" s="1119"/>
      <c r="AI7" s="1119"/>
      <c r="AJ7" s="1120"/>
      <c r="AK7" s="1121">
        <v>120</v>
      </c>
      <c r="AL7" s="1122"/>
      <c r="AM7" s="1122"/>
      <c r="AN7" s="1122"/>
      <c r="AO7" s="1122"/>
      <c r="AP7" s="1122">
        <v>4173</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1">
        <v>1</v>
      </c>
      <c r="BR7" s="232"/>
      <c r="BS7" s="1112" t="s">
        <v>553</v>
      </c>
      <c r="BT7" s="1113"/>
      <c r="BU7" s="1113"/>
      <c r="BV7" s="1113"/>
      <c r="BW7" s="1113"/>
      <c r="BX7" s="1113"/>
      <c r="BY7" s="1113"/>
      <c r="BZ7" s="1113"/>
      <c r="CA7" s="1113"/>
      <c r="CB7" s="1113"/>
      <c r="CC7" s="1113"/>
      <c r="CD7" s="1113"/>
      <c r="CE7" s="1113"/>
      <c r="CF7" s="1113"/>
      <c r="CG7" s="1125"/>
      <c r="CH7" s="1109">
        <v>-5</v>
      </c>
      <c r="CI7" s="1110"/>
      <c r="CJ7" s="1110"/>
      <c r="CK7" s="1110"/>
      <c r="CL7" s="1111"/>
      <c r="CM7" s="1109">
        <v>21</v>
      </c>
      <c r="CN7" s="1110"/>
      <c r="CO7" s="1110"/>
      <c r="CP7" s="1110"/>
      <c r="CQ7" s="1111"/>
      <c r="CR7" s="1109">
        <v>13</v>
      </c>
      <c r="CS7" s="1110"/>
      <c r="CT7" s="1110"/>
      <c r="CU7" s="1110"/>
      <c r="CV7" s="1111"/>
      <c r="CW7" s="1109">
        <v>2</v>
      </c>
      <c r="CX7" s="1110"/>
      <c r="CY7" s="1110"/>
      <c r="CZ7" s="1110"/>
      <c r="DA7" s="1111"/>
      <c r="DB7" s="1109" t="s">
        <v>487</v>
      </c>
      <c r="DC7" s="1110"/>
      <c r="DD7" s="1110"/>
      <c r="DE7" s="1110"/>
      <c r="DF7" s="1111"/>
      <c r="DG7" s="1109" t="s">
        <v>487</v>
      </c>
      <c r="DH7" s="1110"/>
      <c r="DI7" s="1110"/>
      <c r="DJ7" s="1110"/>
      <c r="DK7" s="1111"/>
      <c r="DL7" s="1109" t="s">
        <v>487</v>
      </c>
      <c r="DM7" s="1110"/>
      <c r="DN7" s="1110"/>
      <c r="DO7" s="1110"/>
      <c r="DP7" s="1111"/>
      <c r="DQ7" s="1109" t="s">
        <v>487</v>
      </c>
      <c r="DR7" s="1110"/>
      <c r="DS7" s="1110"/>
      <c r="DT7" s="1110"/>
      <c r="DU7" s="1111"/>
      <c r="DV7" s="1112"/>
      <c r="DW7" s="1113"/>
      <c r="DX7" s="1113"/>
      <c r="DY7" s="1113"/>
      <c r="DZ7" s="1114"/>
      <c r="EA7" s="229"/>
    </row>
    <row r="8" spans="1:131" s="230" customFormat="1" ht="26.25" customHeight="1" x14ac:dyDescent="0.15">
      <c r="A8" s="233">
        <v>2</v>
      </c>
      <c r="B8" s="1043" t="s">
        <v>375</v>
      </c>
      <c r="C8" s="1044"/>
      <c r="D8" s="1044"/>
      <c r="E8" s="1044"/>
      <c r="F8" s="1044"/>
      <c r="G8" s="1044"/>
      <c r="H8" s="1044"/>
      <c r="I8" s="1044"/>
      <c r="J8" s="1044"/>
      <c r="K8" s="1044"/>
      <c r="L8" s="1044"/>
      <c r="M8" s="1044"/>
      <c r="N8" s="1044"/>
      <c r="O8" s="1044"/>
      <c r="P8" s="1045"/>
      <c r="Q8" s="1051">
        <v>214</v>
      </c>
      <c r="R8" s="1052"/>
      <c r="S8" s="1052"/>
      <c r="T8" s="1052"/>
      <c r="U8" s="1052"/>
      <c r="V8" s="1052">
        <v>212</v>
      </c>
      <c r="W8" s="1052"/>
      <c r="X8" s="1052"/>
      <c r="Y8" s="1052"/>
      <c r="Z8" s="1052"/>
      <c r="AA8" s="1052">
        <v>2</v>
      </c>
      <c r="AB8" s="1052"/>
      <c r="AC8" s="1052"/>
      <c r="AD8" s="1052"/>
      <c r="AE8" s="1053"/>
      <c r="AF8" s="1048">
        <v>2</v>
      </c>
      <c r="AG8" s="1049"/>
      <c r="AH8" s="1049"/>
      <c r="AI8" s="1049"/>
      <c r="AJ8" s="1050"/>
      <c r="AK8" s="1093">
        <v>59</v>
      </c>
      <c r="AL8" s="1094"/>
      <c r="AM8" s="1094"/>
      <c r="AN8" s="1094"/>
      <c r="AO8" s="1094"/>
      <c r="AP8" s="1094">
        <v>44</v>
      </c>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3">
        <v>2</v>
      </c>
      <c r="BR8" s="234"/>
      <c r="BS8" s="1005" t="s">
        <v>554</v>
      </c>
      <c r="BT8" s="1006"/>
      <c r="BU8" s="1006"/>
      <c r="BV8" s="1006"/>
      <c r="BW8" s="1006"/>
      <c r="BX8" s="1006"/>
      <c r="BY8" s="1006"/>
      <c r="BZ8" s="1006"/>
      <c r="CA8" s="1006"/>
      <c r="CB8" s="1006"/>
      <c r="CC8" s="1006"/>
      <c r="CD8" s="1006"/>
      <c r="CE8" s="1006"/>
      <c r="CF8" s="1006"/>
      <c r="CG8" s="1027"/>
      <c r="CH8" s="1002">
        <v>-8</v>
      </c>
      <c r="CI8" s="1003"/>
      <c r="CJ8" s="1003"/>
      <c r="CK8" s="1003"/>
      <c r="CL8" s="1004"/>
      <c r="CM8" s="1002">
        <v>64</v>
      </c>
      <c r="CN8" s="1003"/>
      <c r="CO8" s="1003"/>
      <c r="CP8" s="1003"/>
      <c r="CQ8" s="1004"/>
      <c r="CR8" s="1002">
        <v>41</v>
      </c>
      <c r="CS8" s="1003"/>
      <c r="CT8" s="1003"/>
      <c r="CU8" s="1003"/>
      <c r="CV8" s="1004"/>
      <c r="CW8" s="1002" t="s">
        <v>487</v>
      </c>
      <c r="CX8" s="1003"/>
      <c r="CY8" s="1003"/>
      <c r="CZ8" s="1003"/>
      <c r="DA8" s="1004"/>
      <c r="DB8" s="1002">
        <v>44</v>
      </c>
      <c r="DC8" s="1003"/>
      <c r="DD8" s="1003"/>
      <c r="DE8" s="1003"/>
      <c r="DF8" s="1004"/>
      <c r="DG8" s="1002" t="s">
        <v>487</v>
      </c>
      <c r="DH8" s="1003"/>
      <c r="DI8" s="1003"/>
      <c r="DJ8" s="1003"/>
      <c r="DK8" s="1004"/>
      <c r="DL8" s="1002" t="s">
        <v>487</v>
      </c>
      <c r="DM8" s="1003"/>
      <c r="DN8" s="1003"/>
      <c r="DO8" s="1003"/>
      <c r="DP8" s="1004"/>
      <c r="DQ8" s="1002" t="s">
        <v>487</v>
      </c>
      <c r="DR8" s="1003"/>
      <c r="DS8" s="1003"/>
      <c r="DT8" s="1003"/>
      <c r="DU8" s="1004"/>
      <c r="DV8" s="1005"/>
      <c r="DW8" s="1006"/>
      <c r="DX8" s="1006"/>
      <c r="DY8" s="1006"/>
      <c r="DZ8" s="1007"/>
      <c r="EA8" s="229"/>
    </row>
    <row r="9" spans="1:131" s="230" customFormat="1" ht="26.25" customHeight="1" x14ac:dyDescent="0.15">
      <c r="A9" s="233">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3">
        <v>3</v>
      </c>
      <c r="BR9" s="234"/>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29"/>
    </row>
    <row r="10" spans="1:131" s="230" customFormat="1" ht="26.25" customHeight="1" x14ac:dyDescent="0.15">
      <c r="A10" s="233">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3">
        <v>4</v>
      </c>
      <c r="BR10" s="234"/>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9"/>
    </row>
    <row r="11" spans="1:131" s="230" customFormat="1" ht="26.25" customHeight="1" x14ac:dyDescent="0.15">
      <c r="A11" s="233">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3">
        <v>5</v>
      </c>
      <c r="BR11" s="234"/>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9"/>
    </row>
    <row r="12" spans="1:131" s="230" customFormat="1" ht="26.25" customHeight="1" x14ac:dyDescent="0.15">
      <c r="A12" s="233">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3">
        <v>6</v>
      </c>
      <c r="BR12" s="234"/>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9"/>
    </row>
    <row r="13" spans="1:131" s="230" customFormat="1" ht="26.25" customHeight="1" x14ac:dyDescent="0.15">
      <c r="A13" s="233">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3">
        <v>7</v>
      </c>
      <c r="BR13" s="234"/>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9"/>
    </row>
    <row r="14" spans="1:131" s="230" customFormat="1" ht="26.25" customHeight="1" x14ac:dyDescent="0.15">
      <c r="A14" s="233">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3">
        <v>8</v>
      </c>
      <c r="BR14" s="234"/>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9"/>
    </row>
    <row r="15" spans="1:131" s="230" customFormat="1" ht="26.25" customHeight="1" x14ac:dyDescent="0.15">
      <c r="A15" s="233">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3">
        <v>9</v>
      </c>
      <c r="BR15" s="234"/>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9"/>
    </row>
    <row r="16" spans="1:131" s="230" customFormat="1" ht="26.25" customHeight="1" x14ac:dyDescent="0.15">
      <c r="A16" s="233">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3">
        <v>10</v>
      </c>
      <c r="BR16" s="234"/>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9"/>
    </row>
    <row r="17" spans="1:131" s="230" customFormat="1" ht="26.25" customHeight="1" x14ac:dyDescent="0.15">
      <c r="A17" s="233">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3">
        <v>11</v>
      </c>
      <c r="BR17" s="234"/>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9"/>
    </row>
    <row r="18" spans="1:131" s="230" customFormat="1" ht="26.25" customHeight="1" x14ac:dyDescent="0.15">
      <c r="A18" s="233">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3">
        <v>12</v>
      </c>
      <c r="BR18" s="234"/>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9"/>
    </row>
    <row r="19" spans="1:131" s="230" customFormat="1" ht="26.25" customHeight="1" x14ac:dyDescent="0.15">
      <c r="A19" s="233">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3">
        <v>13</v>
      </c>
      <c r="BR19" s="234"/>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9"/>
    </row>
    <row r="20" spans="1:131" s="230" customFormat="1" ht="26.25" customHeight="1" x14ac:dyDescent="0.15">
      <c r="A20" s="233">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3">
        <v>14</v>
      </c>
      <c r="BR20" s="234"/>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9"/>
    </row>
    <row r="21" spans="1:131" s="230" customFormat="1" ht="26.25" customHeight="1" thickBot="1" x14ac:dyDescent="0.2">
      <c r="A21" s="233">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3">
        <v>15</v>
      </c>
      <c r="BR21" s="234"/>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9"/>
    </row>
    <row r="22" spans="1:131" s="230" customFormat="1" ht="26.25" customHeight="1" x14ac:dyDescent="0.15">
      <c r="A22" s="233">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27"/>
      <c r="BF22" s="227"/>
      <c r="BG22" s="227"/>
      <c r="BH22" s="227"/>
      <c r="BI22" s="227"/>
      <c r="BJ22" s="227"/>
      <c r="BK22" s="227"/>
      <c r="BL22" s="227"/>
      <c r="BM22" s="227"/>
      <c r="BN22" s="227"/>
      <c r="BO22" s="227"/>
      <c r="BP22" s="227"/>
      <c r="BQ22" s="233">
        <v>16</v>
      </c>
      <c r="BR22" s="234"/>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9"/>
    </row>
    <row r="23" spans="1:131" s="230" customFormat="1" ht="26.25" customHeight="1" thickBot="1" x14ac:dyDescent="0.2">
      <c r="A23" s="235" t="s">
        <v>377</v>
      </c>
      <c r="B23" s="950" t="s">
        <v>378</v>
      </c>
      <c r="C23" s="951"/>
      <c r="D23" s="951"/>
      <c r="E23" s="951"/>
      <c r="F23" s="951"/>
      <c r="G23" s="951"/>
      <c r="H23" s="951"/>
      <c r="I23" s="951"/>
      <c r="J23" s="951"/>
      <c r="K23" s="951"/>
      <c r="L23" s="951"/>
      <c r="M23" s="951"/>
      <c r="N23" s="951"/>
      <c r="O23" s="951"/>
      <c r="P23" s="961"/>
      <c r="Q23" s="1080">
        <v>4212</v>
      </c>
      <c r="R23" s="1074"/>
      <c r="S23" s="1074"/>
      <c r="T23" s="1074"/>
      <c r="U23" s="1074"/>
      <c r="V23" s="1074">
        <v>4125</v>
      </c>
      <c r="W23" s="1074"/>
      <c r="X23" s="1074"/>
      <c r="Y23" s="1074"/>
      <c r="Z23" s="1074"/>
      <c r="AA23" s="1074">
        <v>87</v>
      </c>
      <c r="AB23" s="1074"/>
      <c r="AC23" s="1074"/>
      <c r="AD23" s="1074"/>
      <c r="AE23" s="1081"/>
      <c r="AF23" s="1082">
        <v>65</v>
      </c>
      <c r="AG23" s="1074"/>
      <c r="AH23" s="1074"/>
      <c r="AI23" s="1074"/>
      <c r="AJ23" s="1083"/>
      <c r="AK23" s="1084"/>
      <c r="AL23" s="1085"/>
      <c r="AM23" s="1085"/>
      <c r="AN23" s="1085"/>
      <c r="AO23" s="1085"/>
      <c r="AP23" s="1074">
        <v>4217</v>
      </c>
      <c r="AQ23" s="1074"/>
      <c r="AR23" s="1074"/>
      <c r="AS23" s="1074"/>
      <c r="AT23" s="1074"/>
      <c r="AU23" s="1075"/>
      <c r="AV23" s="1075"/>
      <c r="AW23" s="1075"/>
      <c r="AX23" s="1075"/>
      <c r="AY23" s="1076"/>
      <c r="AZ23" s="1077" t="s">
        <v>122</v>
      </c>
      <c r="BA23" s="1078"/>
      <c r="BB23" s="1078"/>
      <c r="BC23" s="1078"/>
      <c r="BD23" s="1079"/>
      <c r="BE23" s="227"/>
      <c r="BF23" s="227"/>
      <c r="BG23" s="227"/>
      <c r="BH23" s="227"/>
      <c r="BI23" s="227"/>
      <c r="BJ23" s="227"/>
      <c r="BK23" s="227"/>
      <c r="BL23" s="227"/>
      <c r="BM23" s="227"/>
      <c r="BN23" s="227"/>
      <c r="BO23" s="227"/>
      <c r="BP23" s="227"/>
      <c r="BQ23" s="233">
        <v>17</v>
      </c>
      <c r="BR23" s="234"/>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9"/>
    </row>
    <row r="24" spans="1:131" s="230"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3">
        <v>18</v>
      </c>
      <c r="BR24" s="234"/>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9"/>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6"/>
      <c r="BP25" s="236"/>
      <c r="BQ25" s="233">
        <v>19</v>
      </c>
      <c r="BR25" s="234"/>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26"/>
      <c r="BK26" s="226"/>
      <c r="BL26" s="226"/>
      <c r="BM26" s="226"/>
      <c r="BN26" s="226"/>
      <c r="BO26" s="236"/>
      <c r="BP26" s="236"/>
      <c r="BQ26" s="233">
        <v>20</v>
      </c>
      <c r="BR26" s="234"/>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6"/>
      <c r="BP27" s="236"/>
      <c r="BQ27" s="233">
        <v>21</v>
      </c>
      <c r="BR27" s="234"/>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7">
        <v>1</v>
      </c>
      <c r="B28" s="1060" t="s">
        <v>389</v>
      </c>
      <c r="C28" s="1061"/>
      <c r="D28" s="1061"/>
      <c r="E28" s="1061"/>
      <c r="F28" s="1061"/>
      <c r="G28" s="1061"/>
      <c r="H28" s="1061"/>
      <c r="I28" s="1061"/>
      <c r="J28" s="1061"/>
      <c r="K28" s="1061"/>
      <c r="L28" s="1061"/>
      <c r="M28" s="1061"/>
      <c r="N28" s="1061"/>
      <c r="O28" s="1061"/>
      <c r="P28" s="1062"/>
      <c r="Q28" s="1063">
        <v>436</v>
      </c>
      <c r="R28" s="1064"/>
      <c r="S28" s="1064"/>
      <c r="T28" s="1064"/>
      <c r="U28" s="1064"/>
      <c r="V28" s="1064">
        <v>424</v>
      </c>
      <c r="W28" s="1064"/>
      <c r="X28" s="1064"/>
      <c r="Y28" s="1064"/>
      <c r="Z28" s="1064"/>
      <c r="AA28" s="1064">
        <v>11</v>
      </c>
      <c r="AB28" s="1064"/>
      <c r="AC28" s="1064"/>
      <c r="AD28" s="1064"/>
      <c r="AE28" s="1065"/>
      <c r="AF28" s="1066">
        <v>11</v>
      </c>
      <c r="AG28" s="1064"/>
      <c r="AH28" s="1064"/>
      <c r="AI28" s="1064"/>
      <c r="AJ28" s="1067"/>
      <c r="AK28" s="1055">
        <v>17</v>
      </c>
      <c r="AL28" s="1056"/>
      <c r="AM28" s="1056"/>
      <c r="AN28" s="1056"/>
      <c r="AO28" s="1056"/>
      <c r="AP28" s="1056" t="s">
        <v>487</v>
      </c>
      <c r="AQ28" s="1056"/>
      <c r="AR28" s="1056"/>
      <c r="AS28" s="1056"/>
      <c r="AT28" s="1056"/>
      <c r="AU28" s="1056" t="s">
        <v>487</v>
      </c>
      <c r="AV28" s="1056"/>
      <c r="AW28" s="1056"/>
      <c r="AX28" s="1056"/>
      <c r="AY28" s="1056"/>
      <c r="AZ28" s="1057" t="s">
        <v>487</v>
      </c>
      <c r="BA28" s="1057"/>
      <c r="BB28" s="1057"/>
      <c r="BC28" s="1057"/>
      <c r="BD28" s="1057"/>
      <c r="BE28" s="1058"/>
      <c r="BF28" s="1058"/>
      <c r="BG28" s="1058"/>
      <c r="BH28" s="1058"/>
      <c r="BI28" s="1059"/>
      <c r="BJ28" s="226"/>
      <c r="BK28" s="226"/>
      <c r="BL28" s="226"/>
      <c r="BM28" s="226"/>
      <c r="BN28" s="226"/>
      <c r="BO28" s="236"/>
      <c r="BP28" s="236"/>
      <c r="BQ28" s="233">
        <v>22</v>
      </c>
      <c r="BR28" s="234"/>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7">
        <v>2</v>
      </c>
      <c r="B29" s="1043" t="s">
        <v>390</v>
      </c>
      <c r="C29" s="1044"/>
      <c r="D29" s="1044"/>
      <c r="E29" s="1044"/>
      <c r="F29" s="1044"/>
      <c r="G29" s="1044"/>
      <c r="H29" s="1044"/>
      <c r="I29" s="1044"/>
      <c r="J29" s="1044"/>
      <c r="K29" s="1044"/>
      <c r="L29" s="1044"/>
      <c r="M29" s="1044"/>
      <c r="N29" s="1044"/>
      <c r="O29" s="1044"/>
      <c r="P29" s="1045"/>
      <c r="Q29" s="1051">
        <v>421</v>
      </c>
      <c r="R29" s="1052"/>
      <c r="S29" s="1052"/>
      <c r="T29" s="1052"/>
      <c r="U29" s="1052"/>
      <c r="V29" s="1052">
        <v>405</v>
      </c>
      <c r="W29" s="1052"/>
      <c r="X29" s="1052"/>
      <c r="Y29" s="1052"/>
      <c r="Z29" s="1052"/>
      <c r="AA29" s="1052">
        <v>16</v>
      </c>
      <c r="AB29" s="1052"/>
      <c r="AC29" s="1052"/>
      <c r="AD29" s="1052"/>
      <c r="AE29" s="1053"/>
      <c r="AF29" s="1048">
        <v>18</v>
      </c>
      <c r="AG29" s="1049"/>
      <c r="AH29" s="1049"/>
      <c r="AI29" s="1049"/>
      <c r="AJ29" s="1050"/>
      <c r="AK29" s="993">
        <v>65</v>
      </c>
      <c r="AL29" s="984"/>
      <c r="AM29" s="984"/>
      <c r="AN29" s="984"/>
      <c r="AO29" s="984"/>
      <c r="AP29" s="984" t="s">
        <v>487</v>
      </c>
      <c r="AQ29" s="984"/>
      <c r="AR29" s="984"/>
      <c r="AS29" s="984"/>
      <c r="AT29" s="984"/>
      <c r="AU29" s="984" t="s">
        <v>487</v>
      </c>
      <c r="AV29" s="984"/>
      <c r="AW29" s="984"/>
      <c r="AX29" s="984"/>
      <c r="AY29" s="984"/>
      <c r="AZ29" s="1054" t="s">
        <v>487</v>
      </c>
      <c r="BA29" s="1054"/>
      <c r="BB29" s="1054"/>
      <c r="BC29" s="1054"/>
      <c r="BD29" s="1054"/>
      <c r="BE29" s="985"/>
      <c r="BF29" s="985"/>
      <c r="BG29" s="985"/>
      <c r="BH29" s="985"/>
      <c r="BI29" s="986"/>
      <c r="BJ29" s="226"/>
      <c r="BK29" s="226"/>
      <c r="BL29" s="226"/>
      <c r="BM29" s="226"/>
      <c r="BN29" s="226"/>
      <c r="BO29" s="236"/>
      <c r="BP29" s="236"/>
      <c r="BQ29" s="233">
        <v>23</v>
      </c>
      <c r="BR29" s="234"/>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7">
        <v>3</v>
      </c>
      <c r="B30" s="1043" t="s">
        <v>391</v>
      </c>
      <c r="C30" s="1044"/>
      <c r="D30" s="1044"/>
      <c r="E30" s="1044"/>
      <c r="F30" s="1044"/>
      <c r="G30" s="1044"/>
      <c r="H30" s="1044"/>
      <c r="I30" s="1044"/>
      <c r="J30" s="1044"/>
      <c r="K30" s="1044"/>
      <c r="L30" s="1044"/>
      <c r="M30" s="1044"/>
      <c r="N30" s="1044"/>
      <c r="O30" s="1044"/>
      <c r="P30" s="1045"/>
      <c r="Q30" s="1051">
        <v>42</v>
      </c>
      <c r="R30" s="1052"/>
      <c r="S30" s="1052"/>
      <c r="T30" s="1052"/>
      <c r="U30" s="1052"/>
      <c r="V30" s="1052">
        <v>42</v>
      </c>
      <c r="W30" s="1052"/>
      <c r="X30" s="1052"/>
      <c r="Y30" s="1052"/>
      <c r="Z30" s="1052"/>
      <c r="AA30" s="1052">
        <v>0</v>
      </c>
      <c r="AB30" s="1052"/>
      <c r="AC30" s="1052"/>
      <c r="AD30" s="1052"/>
      <c r="AE30" s="1053"/>
      <c r="AF30" s="1048">
        <v>0</v>
      </c>
      <c r="AG30" s="1049"/>
      <c r="AH30" s="1049"/>
      <c r="AI30" s="1049"/>
      <c r="AJ30" s="1050"/>
      <c r="AK30" s="993">
        <v>14</v>
      </c>
      <c r="AL30" s="984"/>
      <c r="AM30" s="984"/>
      <c r="AN30" s="984"/>
      <c r="AO30" s="984"/>
      <c r="AP30" s="984" t="s">
        <v>487</v>
      </c>
      <c r="AQ30" s="984"/>
      <c r="AR30" s="984"/>
      <c r="AS30" s="984"/>
      <c r="AT30" s="984"/>
      <c r="AU30" s="984" t="s">
        <v>487</v>
      </c>
      <c r="AV30" s="984"/>
      <c r="AW30" s="984"/>
      <c r="AX30" s="984"/>
      <c r="AY30" s="984"/>
      <c r="AZ30" s="1054" t="s">
        <v>487</v>
      </c>
      <c r="BA30" s="1054"/>
      <c r="BB30" s="1054"/>
      <c r="BC30" s="1054"/>
      <c r="BD30" s="1054"/>
      <c r="BE30" s="985"/>
      <c r="BF30" s="985"/>
      <c r="BG30" s="985"/>
      <c r="BH30" s="985"/>
      <c r="BI30" s="986"/>
      <c r="BJ30" s="226"/>
      <c r="BK30" s="226"/>
      <c r="BL30" s="226"/>
      <c r="BM30" s="226"/>
      <c r="BN30" s="226"/>
      <c r="BO30" s="236"/>
      <c r="BP30" s="236"/>
      <c r="BQ30" s="233">
        <v>24</v>
      </c>
      <c r="BR30" s="234"/>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7">
        <v>4</v>
      </c>
      <c r="B31" s="1043" t="s">
        <v>392</v>
      </c>
      <c r="C31" s="1044"/>
      <c r="D31" s="1044"/>
      <c r="E31" s="1044"/>
      <c r="F31" s="1044"/>
      <c r="G31" s="1044"/>
      <c r="H31" s="1044"/>
      <c r="I31" s="1044"/>
      <c r="J31" s="1044"/>
      <c r="K31" s="1044"/>
      <c r="L31" s="1044"/>
      <c r="M31" s="1044"/>
      <c r="N31" s="1044"/>
      <c r="O31" s="1044"/>
      <c r="P31" s="1045"/>
      <c r="Q31" s="1051">
        <v>144</v>
      </c>
      <c r="R31" s="1052"/>
      <c r="S31" s="1052"/>
      <c r="T31" s="1052"/>
      <c r="U31" s="1052"/>
      <c r="V31" s="1052">
        <v>135</v>
      </c>
      <c r="W31" s="1052"/>
      <c r="X31" s="1052"/>
      <c r="Y31" s="1052"/>
      <c r="Z31" s="1052"/>
      <c r="AA31" s="1052">
        <v>9</v>
      </c>
      <c r="AB31" s="1052"/>
      <c r="AC31" s="1052"/>
      <c r="AD31" s="1052"/>
      <c r="AE31" s="1053"/>
      <c r="AF31" s="1048">
        <v>9</v>
      </c>
      <c r="AG31" s="1049"/>
      <c r="AH31" s="1049"/>
      <c r="AI31" s="1049"/>
      <c r="AJ31" s="1050"/>
      <c r="AK31" s="993">
        <v>91</v>
      </c>
      <c r="AL31" s="984"/>
      <c r="AM31" s="984"/>
      <c r="AN31" s="984"/>
      <c r="AO31" s="984"/>
      <c r="AP31" s="984">
        <v>610</v>
      </c>
      <c r="AQ31" s="984"/>
      <c r="AR31" s="984"/>
      <c r="AS31" s="984"/>
      <c r="AT31" s="984"/>
      <c r="AU31" s="984">
        <v>438</v>
      </c>
      <c r="AV31" s="984"/>
      <c r="AW31" s="984"/>
      <c r="AX31" s="984"/>
      <c r="AY31" s="984"/>
      <c r="AZ31" s="1054" t="s">
        <v>487</v>
      </c>
      <c r="BA31" s="1054"/>
      <c r="BB31" s="1054"/>
      <c r="BC31" s="1054"/>
      <c r="BD31" s="1054"/>
      <c r="BE31" s="985" t="s">
        <v>393</v>
      </c>
      <c r="BF31" s="985"/>
      <c r="BG31" s="985"/>
      <c r="BH31" s="985"/>
      <c r="BI31" s="986"/>
      <c r="BJ31" s="226"/>
      <c r="BK31" s="226"/>
      <c r="BL31" s="226"/>
      <c r="BM31" s="226"/>
      <c r="BN31" s="226"/>
      <c r="BO31" s="236"/>
      <c r="BP31" s="236"/>
      <c r="BQ31" s="233">
        <v>25</v>
      </c>
      <c r="BR31" s="234"/>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7">
        <v>5</v>
      </c>
      <c r="B32" s="1043" t="s">
        <v>394</v>
      </c>
      <c r="C32" s="1044"/>
      <c r="D32" s="1044"/>
      <c r="E32" s="1044"/>
      <c r="F32" s="1044"/>
      <c r="G32" s="1044"/>
      <c r="H32" s="1044"/>
      <c r="I32" s="1044"/>
      <c r="J32" s="1044"/>
      <c r="K32" s="1044"/>
      <c r="L32" s="1044"/>
      <c r="M32" s="1044"/>
      <c r="N32" s="1044"/>
      <c r="O32" s="1044"/>
      <c r="P32" s="1045"/>
      <c r="Q32" s="1051">
        <v>134</v>
      </c>
      <c r="R32" s="1052"/>
      <c r="S32" s="1052"/>
      <c r="T32" s="1052"/>
      <c r="U32" s="1052"/>
      <c r="V32" s="1052">
        <v>128</v>
      </c>
      <c r="W32" s="1052"/>
      <c r="X32" s="1052"/>
      <c r="Y32" s="1052"/>
      <c r="Z32" s="1052"/>
      <c r="AA32" s="1052">
        <v>6</v>
      </c>
      <c r="AB32" s="1052"/>
      <c r="AC32" s="1052"/>
      <c r="AD32" s="1052"/>
      <c r="AE32" s="1053"/>
      <c r="AF32" s="1048">
        <v>6</v>
      </c>
      <c r="AG32" s="1049"/>
      <c r="AH32" s="1049"/>
      <c r="AI32" s="1049"/>
      <c r="AJ32" s="1050"/>
      <c r="AK32" s="993">
        <v>108</v>
      </c>
      <c r="AL32" s="984"/>
      <c r="AM32" s="984"/>
      <c r="AN32" s="984"/>
      <c r="AO32" s="984"/>
      <c r="AP32" s="984">
        <v>502</v>
      </c>
      <c r="AQ32" s="984"/>
      <c r="AR32" s="984"/>
      <c r="AS32" s="984"/>
      <c r="AT32" s="984"/>
      <c r="AU32" s="984">
        <v>502</v>
      </c>
      <c r="AV32" s="984"/>
      <c r="AW32" s="984"/>
      <c r="AX32" s="984"/>
      <c r="AY32" s="984"/>
      <c r="AZ32" s="1054" t="s">
        <v>487</v>
      </c>
      <c r="BA32" s="1054"/>
      <c r="BB32" s="1054"/>
      <c r="BC32" s="1054"/>
      <c r="BD32" s="1054"/>
      <c r="BE32" s="985" t="s">
        <v>393</v>
      </c>
      <c r="BF32" s="985"/>
      <c r="BG32" s="985"/>
      <c r="BH32" s="985"/>
      <c r="BI32" s="986"/>
      <c r="BJ32" s="226"/>
      <c r="BK32" s="226"/>
      <c r="BL32" s="226"/>
      <c r="BM32" s="226"/>
      <c r="BN32" s="226"/>
      <c r="BO32" s="236"/>
      <c r="BP32" s="236"/>
      <c r="BQ32" s="233">
        <v>26</v>
      </c>
      <c r="BR32" s="234"/>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7">
        <v>6</v>
      </c>
      <c r="B33" s="1043" t="s">
        <v>395</v>
      </c>
      <c r="C33" s="1044"/>
      <c r="D33" s="1044"/>
      <c r="E33" s="1044"/>
      <c r="F33" s="1044"/>
      <c r="G33" s="1044"/>
      <c r="H33" s="1044"/>
      <c r="I33" s="1044"/>
      <c r="J33" s="1044"/>
      <c r="K33" s="1044"/>
      <c r="L33" s="1044"/>
      <c r="M33" s="1044"/>
      <c r="N33" s="1044"/>
      <c r="O33" s="1044"/>
      <c r="P33" s="1045"/>
      <c r="Q33" s="1051">
        <v>21</v>
      </c>
      <c r="R33" s="1052"/>
      <c r="S33" s="1052"/>
      <c r="T33" s="1052"/>
      <c r="U33" s="1052"/>
      <c r="V33" s="1052">
        <v>21</v>
      </c>
      <c r="W33" s="1052"/>
      <c r="X33" s="1052"/>
      <c r="Y33" s="1052"/>
      <c r="Z33" s="1052"/>
      <c r="AA33" s="1052">
        <v>0</v>
      </c>
      <c r="AB33" s="1052"/>
      <c r="AC33" s="1052"/>
      <c r="AD33" s="1052"/>
      <c r="AE33" s="1053"/>
      <c r="AF33" s="1048">
        <v>0</v>
      </c>
      <c r="AG33" s="1049"/>
      <c r="AH33" s="1049"/>
      <c r="AI33" s="1049"/>
      <c r="AJ33" s="1050"/>
      <c r="AK33" s="993">
        <v>8</v>
      </c>
      <c r="AL33" s="984"/>
      <c r="AM33" s="984"/>
      <c r="AN33" s="984"/>
      <c r="AO33" s="984"/>
      <c r="AP33" s="984">
        <v>46</v>
      </c>
      <c r="AQ33" s="984"/>
      <c r="AR33" s="984"/>
      <c r="AS33" s="984"/>
      <c r="AT33" s="984"/>
      <c r="AU33" s="984">
        <v>46</v>
      </c>
      <c r="AV33" s="984"/>
      <c r="AW33" s="984"/>
      <c r="AX33" s="984"/>
      <c r="AY33" s="984"/>
      <c r="AZ33" s="1054" t="s">
        <v>487</v>
      </c>
      <c r="BA33" s="1054"/>
      <c r="BB33" s="1054"/>
      <c r="BC33" s="1054"/>
      <c r="BD33" s="1054"/>
      <c r="BE33" s="985" t="s">
        <v>393</v>
      </c>
      <c r="BF33" s="985"/>
      <c r="BG33" s="985"/>
      <c r="BH33" s="985"/>
      <c r="BI33" s="986"/>
      <c r="BJ33" s="226"/>
      <c r="BK33" s="226"/>
      <c r="BL33" s="226"/>
      <c r="BM33" s="226"/>
      <c r="BN33" s="226"/>
      <c r="BO33" s="236"/>
      <c r="BP33" s="236"/>
      <c r="BQ33" s="233">
        <v>27</v>
      </c>
      <c r="BR33" s="234"/>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7">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6"/>
      <c r="BP34" s="236"/>
      <c r="BQ34" s="233">
        <v>28</v>
      </c>
      <c r="BR34" s="234"/>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7">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6"/>
      <c r="BP35" s="236"/>
      <c r="BQ35" s="233">
        <v>29</v>
      </c>
      <c r="BR35" s="234"/>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7">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6"/>
      <c r="BP36" s="236"/>
      <c r="BQ36" s="233">
        <v>30</v>
      </c>
      <c r="BR36" s="234"/>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7">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6"/>
      <c r="BP37" s="236"/>
      <c r="BQ37" s="233">
        <v>31</v>
      </c>
      <c r="BR37" s="234"/>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7">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6"/>
      <c r="BP38" s="236"/>
      <c r="BQ38" s="233">
        <v>32</v>
      </c>
      <c r="BR38" s="234"/>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7">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6"/>
      <c r="BP39" s="236"/>
      <c r="BQ39" s="233">
        <v>33</v>
      </c>
      <c r="BR39" s="234"/>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3">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6"/>
      <c r="BP40" s="236"/>
      <c r="BQ40" s="233">
        <v>34</v>
      </c>
      <c r="BR40" s="234"/>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3">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6"/>
      <c r="BP41" s="236"/>
      <c r="BQ41" s="233">
        <v>35</v>
      </c>
      <c r="BR41" s="234"/>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3">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6"/>
      <c r="BP42" s="236"/>
      <c r="BQ42" s="233">
        <v>36</v>
      </c>
      <c r="BR42" s="234"/>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3">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6"/>
      <c r="BP43" s="236"/>
      <c r="BQ43" s="233">
        <v>37</v>
      </c>
      <c r="BR43" s="234"/>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3">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6"/>
      <c r="BP44" s="236"/>
      <c r="BQ44" s="233">
        <v>38</v>
      </c>
      <c r="BR44" s="234"/>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3">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6"/>
      <c r="BP45" s="236"/>
      <c r="BQ45" s="233">
        <v>39</v>
      </c>
      <c r="BR45" s="234"/>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3">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6"/>
      <c r="BP46" s="236"/>
      <c r="BQ46" s="233">
        <v>40</v>
      </c>
      <c r="BR46" s="234"/>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3">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6"/>
      <c r="BP47" s="236"/>
      <c r="BQ47" s="233">
        <v>41</v>
      </c>
      <c r="BR47" s="234"/>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3">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6"/>
      <c r="BP48" s="236"/>
      <c r="BQ48" s="233">
        <v>42</v>
      </c>
      <c r="BR48" s="234"/>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3">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6"/>
      <c r="BP49" s="236"/>
      <c r="BQ49" s="233">
        <v>43</v>
      </c>
      <c r="BR49" s="234"/>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3">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6"/>
      <c r="BP50" s="236"/>
      <c r="BQ50" s="233">
        <v>44</v>
      </c>
      <c r="BR50" s="234"/>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3">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6"/>
      <c r="BP51" s="236"/>
      <c r="BQ51" s="233">
        <v>45</v>
      </c>
      <c r="BR51" s="234"/>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3">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6"/>
      <c r="BP52" s="236"/>
      <c r="BQ52" s="233">
        <v>46</v>
      </c>
      <c r="BR52" s="234"/>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3">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6"/>
      <c r="BP53" s="236"/>
      <c r="BQ53" s="233">
        <v>47</v>
      </c>
      <c r="BR53" s="234"/>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3">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6"/>
      <c r="BP54" s="236"/>
      <c r="BQ54" s="233">
        <v>48</v>
      </c>
      <c r="BR54" s="234"/>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3">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6"/>
      <c r="BP55" s="236"/>
      <c r="BQ55" s="233">
        <v>49</v>
      </c>
      <c r="BR55" s="234"/>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3">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6"/>
      <c r="BP56" s="236"/>
      <c r="BQ56" s="233">
        <v>50</v>
      </c>
      <c r="BR56" s="234"/>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3">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6"/>
      <c r="BP57" s="236"/>
      <c r="BQ57" s="233">
        <v>51</v>
      </c>
      <c r="BR57" s="234"/>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3">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6"/>
      <c r="BP58" s="236"/>
      <c r="BQ58" s="233">
        <v>52</v>
      </c>
      <c r="BR58" s="234"/>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3">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6"/>
      <c r="BP59" s="236"/>
      <c r="BQ59" s="233">
        <v>53</v>
      </c>
      <c r="BR59" s="234"/>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3">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6"/>
      <c r="BP60" s="236"/>
      <c r="BQ60" s="233">
        <v>54</v>
      </c>
      <c r="BR60" s="234"/>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3">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6"/>
      <c r="BP61" s="236"/>
      <c r="BQ61" s="233">
        <v>55</v>
      </c>
      <c r="BR61" s="234"/>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3">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36"/>
      <c r="BP62" s="236"/>
      <c r="BQ62" s="233">
        <v>56</v>
      </c>
      <c r="BR62" s="234"/>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5"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44</v>
      </c>
      <c r="AG63" s="972"/>
      <c r="AH63" s="972"/>
      <c r="AI63" s="972"/>
      <c r="AJ63" s="1035"/>
      <c r="AK63" s="1036"/>
      <c r="AL63" s="976"/>
      <c r="AM63" s="976"/>
      <c r="AN63" s="976"/>
      <c r="AO63" s="976"/>
      <c r="AP63" s="972">
        <v>1158</v>
      </c>
      <c r="AQ63" s="972"/>
      <c r="AR63" s="972"/>
      <c r="AS63" s="972"/>
      <c r="AT63" s="972"/>
      <c r="AU63" s="972">
        <v>986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36"/>
      <c r="BP63" s="236"/>
      <c r="BQ63" s="233">
        <v>57</v>
      </c>
      <c r="BR63" s="234"/>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398</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364</v>
      </c>
      <c r="BA66" s="1015"/>
      <c r="BB66" s="1015"/>
      <c r="BC66" s="1015"/>
      <c r="BD66" s="1028"/>
      <c r="BE66" s="236"/>
      <c r="BF66" s="236"/>
      <c r="BG66" s="236"/>
      <c r="BH66" s="236"/>
      <c r="BI66" s="236"/>
      <c r="BJ66" s="236"/>
      <c r="BK66" s="236"/>
      <c r="BL66" s="236"/>
      <c r="BM66" s="236"/>
      <c r="BN66" s="236"/>
      <c r="BO66" s="236"/>
      <c r="BP66" s="236"/>
      <c r="BQ66" s="233">
        <v>60</v>
      </c>
      <c r="BR66" s="238"/>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6"/>
      <c r="BF67" s="236"/>
      <c r="BG67" s="236"/>
      <c r="BH67" s="236"/>
      <c r="BI67" s="236"/>
      <c r="BJ67" s="236"/>
      <c r="BK67" s="236"/>
      <c r="BL67" s="236"/>
      <c r="BM67" s="236"/>
      <c r="BN67" s="236"/>
      <c r="BO67" s="236"/>
      <c r="BP67" s="236"/>
      <c r="BQ67" s="233">
        <v>61</v>
      </c>
      <c r="BR67" s="238"/>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1">
        <v>1</v>
      </c>
      <c r="B68" s="998" t="s">
        <v>546</v>
      </c>
      <c r="C68" s="999"/>
      <c r="D68" s="999"/>
      <c r="E68" s="999"/>
      <c r="F68" s="999"/>
      <c r="G68" s="999"/>
      <c r="H68" s="999"/>
      <c r="I68" s="999"/>
      <c r="J68" s="999"/>
      <c r="K68" s="999"/>
      <c r="L68" s="999"/>
      <c r="M68" s="999"/>
      <c r="N68" s="999"/>
      <c r="O68" s="999"/>
      <c r="P68" s="1000"/>
      <c r="Q68" s="1001">
        <v>1103</v>
      </c>
      <c r="R68" s="995"/>
      <c r="S68" s="995"/>
      <c r="T68" s="995"/>
      <c r="U68" s="995"/>
      <c r="V68" s="995">
        <v>1100</v>
      </c>
      <c r="W68" s="995"/>
      <c r="X68" s="995"/>
      <c r="Y68" s="995"/>
      <c r="Z68" s="995"/>
      <c r="AA68" s="995">
        <v>3</v>
      </c>
      <c r="AB68" s="995"/>
      <c r="AC68" s="995"/>
      <c r="AD68" s="995"/>
      <c r="AE68" s="995"/>
      <c r="AF68" s="995">
        <v>3</v>
      </c>
      <c r="AG68" s="995"/>
      <c r="AH68" s="995"/>
      <c r="AI68" s="995"/>
      <c r="AJ68" s="995"/>
      <c r="AK68" s="995" t="s">
        <v>487</v>
      </c>
      <c r="AL68" s="995"/>
      <c r="AM68" s="995"/>
      <c r="AN68" s="995"/>
      <c r="AO68" s="995"/>
      <c r="AP68" s="995" t="s">
        <v>487</v>
      </c>
      <c r="AQ68" s="995"/>
      <c r="AR68" s="995"/>
      <c r="AS68" s="995"/>
      <c r="AT68" s="995"/>
      <c r="AU68" s="995" t="s">
        <v>487</v>
      </c>
      <c r="AV68" s="995"/>
      <c r="AW68" s="995"/>
      <c r="AX68" s="995"/>
      <c r="AY68" s="995"/>
      <c r="AZ68" s="996"/>
      <c r="BA68" s="996"/>
      <c r="BB68" s="996"/>
      <c r="BC68" s="996"/>
      <c r="BD68" s="997"/>
      <c r="BE68" s="236"/>
      <c r="BF68" s="236"/>
      <c r="BG68" s="236"/>
      <c r="BH68" s="236"/>
      <c r="BI68" s="236"/>
      <c r="BJ68" s="236"/>
      <c r="BK68" s="236"/>
      <c r="BL68" s="236"/>
      <c r="BM68" s="236"/>
      <c r="BN68" s="236"/>
      <c r="BO68" s="236"/>
      <c r="BP68" s="236"/>
      <c r="BQ68" s="233">
        <v>62</v>
      </c>
      <c r="BR68" s="238"/>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3">
        <v>2</v>
      </c>
      <c r="B69" s="987" t="s">
        <v>547</v>
      </c>
      <c r="C69" s="988"/>
      <c r="D69" s="988"/>
      <c r="E69" s="988"/>
      <c r="F69" s="988"/>
      <c r="G69" s="988"/>
      <c r="H69" s="988"/>
      <c r="I69" s="988"/>
      <c r="J69" s="988"/>
      <c r="K69" s="988"/>
      <c r="L69" s="988"/>
      <c r="M69" s="988"/>
      <c r="N69" s="988"/>
      <c r="O69" s="988"/>
      <c r="P69" s="989"/>
      <c r="Q69" s="990">
        <v>83</v>
      </c>
      <c r="R69" s="984"/>
      <c r="S69" s="984"/>
      <c r="T69" s="984"/>
      <c r="U69" s="984"/>
      <c r="V69" s="984">
        <v>69</v>
      </c>
      <c r="W69" s="984"/>
      <c r="X69" s="984"/>
      <c r="Y69" s="984"/>
      <c r="Z69" s="984"/>
      <c r="AA69" s="984">
        <v>14</v>
      </c>
      <c r="AB69" s="984"/>
      <c r="AC69" s="984"/>
      <c r="AD69" s="984"/>
      <c r="AE69" s="984"/>
      <c r="AF69" s="984">
        <v>14</v>
      </c>
      <c r="AG69" s="984"/>
      <c r="AH69" s="984"/>
      <c r="AI69" s="984"/>
      <c r="AJ69" s="984"/>
      <c r="AK69" s="984" t="s">
        <v>487</v>
      </c>
      <c r="AL69" s="984"/>
      <c r="AM69" s="984"/>
      <c r="AN69" s="984"/>
      <c r="AO69" s="984"/>
      <c r="AP69" s="984" t="s">
        <v>487</v>
      </c>
      <c r="AQ69" s="984"/>
      <c r="AR69" s="984"/>
      <c r="AS69" s="984"/>
      <c r="AT69" s="984"/>
      <c r="AU69" s="984" t="s">
        <v>487</v>
      </c>
      <c r="AV69" s="984"/>
      <c r="AW69" s="984"/>
      <c r="AX69" s="984"/>
      <c r="AY69" s="984"/>
      <c r="AZ69" s="985"/>
      <c r="BA69" s="985"/>
      <c r="BB69" s="985"/>
      <c r="BC69" s="985"/>
      <c r="BD69" s="986"/>
      <c r="BE69" s="236"/>
      <c r="BF69" s="236"/>
      <c r="BG69" s="236"/>
      <c r="BH69" s="236"/>
      <c r="BI69" s="236"/>
      <c r="BJ69" s="236"/>
      <c r="BK69" s="236"/>
      <c r="BL69" s="236"/>
      <c r="BM69" s="236"/>
      <c r="BN69" s="236"/>
      <c r="BO69" s="236"/>
      <c r="BP69" s="236"/>
      <c r="BQ69" s="233">
        <v>63</v>
      </c>
      <c r="BR69" s="238"/>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3">
        <v>3</v>
      </c>
      <c r="B70" s="987" t="s">
        <v>548</v>
      </c>
      <c r="C70" s="988"/>
      <c r="D70" s="988"/>
      <c r="E70" s="988"/>
      <c r="F70" s="988"/>
      <c r="G70" s="988"/>
      <c r="H70" s="988"/>
      <c r="I70" s="988"/>
      <c r="J70" s="988"/>
      <c r="K70" s="988"/>
      <c r="L70" s="988"/>
      <c r="M70" s="988"/>
      <c r="N70" s="988"/>
      <c r="O70" s="988"/>
      <c r="P70" s="989"/>
      <c r="Q70" s="990">
        <v>6431</v>
      </c>
      <c r="R70" s="984"/>
      <c r="S70" s="984"/>
      <c r="T70" s="984"/>
      <c r="U70" s="984"/>
      <c r="V70" s="984">
        <v>6234</v>
      </c>
      <c r="W70" s="984"/>
      <c r="X70" s="984"/>
      <c r="Y70" s="984"/>
      <c r="Z70" s="984"/>
      <c r="AA70" s="984">
        <v>197</v>
      </c>
      <c r="AB70" s="984"/>
      <c r="AC70" s="984"/>
      <c r="AD70" s="984"/>
      <c r="AE70" s="984"/>
      <c r="AF70" s="984">
        <v>197</v>
      </c>
      <c r="AG70" s="984"/>
      <c r="AH70" s="984"/>
      <c r="AI70" s="984"/>
      <c r="AJ70" s="984"/>
      <c r="AK70" s="984" t="s">
        <v>487</v>
      </c>
      <c r="AL70" s="984"/>
      <c r="AM70" s="984"/>
      <c r="AN70" s="984"/>
      <c r="AO70" s="984"/>
      <c r="AP70" s="984" t="s">
        <v>487</v>
      </c>
      <c r="AQ70" s="984"/>
      <c r="AR70" s="984"/>
      <c r="AS70" s="984"/>
      <c r="AT70" s="984"/>
      <c r="AU70" s="984" t="s">
        <v>487</v>
      </c>
      <c r="AV70" s="984"/>
      <c r="AW70" s="984"/>
      <c r="AX70" s="984"/>
      <c r="AY70" s="984"/>
      <c r="AZ70" s="985"/>
      <c r="BA70" s="985"/>
      <c r="BB70" s="985"/>
      <c r="BC70" s="985"/>
      <c r="BD70" s="986"/>
      <c r="BE70" s="236"/>
      <c r="BF70" s="236"/>
      <c r="BG70" s="236"/>
      <c r="BH70" s="236"/>
      <c r="BI70" s="236"/>
      <c r="BJ70" s="236"/>
      <c r="BK70" s="236"/>
      <c r="BL70" s="236"/>
      <c r="BM70" s="236"/>
      <c r="BN70" s="236"/>
      <c r="BO70" s="236"/>
      <c r="BP70" s="236"/>
      <c r="BQ70" s="233">
        <v>64</v>
      </c>
      <c r="BR70" s="238"/>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3">
        <v>4</v>
      </c>
      <c r="B71" s="987" t="s">
        <v>549</v>
      </c>
      <c r="C71" s="988"/>
      <c r="D71" s="988"/>
      <c r="E71" s="988"/>
      <c r="F71" s="988"/>
      <c r="G71" s="988"/>
      <c r="H71" s="988"/>
      <c r="I71" s="988"/>
      <c r="J71" s="988"/>
      <c r="K71" s="988"/>
      <c r="L71" s="988"/>
      <c r="M71" s="988"/>
      <c r="N71" s="988"/>
      <c r="O71" s="988"/>
      <c r="P71" s="989"/>
      <c r="Q71" s="990">
        <v>25</v>
      </c>
      <c r="R71" s="984"/>
      <c r="S71" s="984"/>
      <c r="T71" s="984"/>
      <c r="U71" s="984"/>
      <c r="V71" s="984">
        <v>19</v>
      </c>
      <c r="W71" s="984"/>
      <c r="X71" s="984"/>
      <c r="Y71" s="984"/>
      <c r="Z71" s="984"/>
      <c r="AA71" s="984">
        <v>6</v>
      </c>
      <c r="AB71" s="984"/>
      <c r="AC71" s="984"/>
      <c r="AD71" s="984"/>
      <c r="AE71" s="984"/>
      <c r="AF71" s="984">
        <v>6</v>
      </c>
      <c r="AG71" s="984"/>
      <c r="AH71" s="984"/>
      <c r="AI71" s="984"/>
      <c r="AJ71" s="984"/>
      <c r="AK71" s="984">
        <v>7</v>
      </c>
      <c r="AL71" s="984"/>
      <c r="AM71" s="984"/>
      <c r="AN71" s="984"/>
      <c r="AO71" s="984"/>
      <c r="AP71" s="984" t="s">
        <v>487</v>
      </c>
      <c r="AQ71" s="984"/>
      <c r="AR71" s="984"/>
      <c r="AS71" s="984"/>
      <c r="AT71" s="984"/>
      <c r="AU71" s="984" t="s">
        <v>487</v>
      </c>
      <c r="AV71" s="984"/>
      <c r="AW71" s="984"/>
      <c r="AX71" s="984"/>
      <c r="AY71" s="984"/>
      <c r="AZ71" s="985"/>
      <c r="BA71" s="985"/>
      <c r="BB71" s="985"/>
      <c r="BC71" s="985"/>
      <c r="BD71" s="986"/>
      <c r="BE71" s="236"/>
      <c r="BF71" s="236"/>
      <c r="BG71" s="236"/>
      <c r="BH71" s="236"/>
      <c r="BI71" s="236"/>
      <c r="BJ71" s="236"/>
      <c r="BK71" s="236"/>
      <c r="BL71" s="236"/>
      <c r="BM71" s="236"/>
      <c r="BN71" s="236"/>
      <c r="BO71" s="236"/>
      <c r="BP71" s="236"/>
      <c r="BQ71" s="233">
        <v>65</v>
      </c>
      <c r="BR71" s="238"/>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3">
        <v>5</v>
      </c>
      <c r="B72" s="987" t="s">
        <v>550</v>
      </c>
      <c r="C72" s="988"/>
      <c r="D72" s="988"/>
      <c r="E72" s="988"/>
      <c r="F72" s="988"/>
      <c r="G72" s="988"/>
      <c r="H72" s="988"/>
      <c r="I72" s="988"/>
      <c r="J72" s="988"/>
      <c r="K72" s="988"/>
      <c r="L72" s="988"/>
      <c r="M72" s="988"/>
      <c r="N72" s="988"/>
      <c r="O72" s="988"/>
      <c r="P72" s="989"/>
      <c r="Q72" s="990">
        <v>3452</v>
      </c>
      <c r="R72" s="984"/>
      <c r="S72" s="984"/>
      <c r="T72" s="984"/>
      <c r="U72" s="984"/>
      <c r="V72" s="984">
        <v>3055</v>
      </c>
      <c r="W72" s="984"/>
      <c r="X72" s="984"/>
      <c r="Y72" s="984"/>
      <c r="Z72" s="984"/>
      <c r="AA72" s="984">
        <v>396</v>
      </c>
      <c r="AB72" s="984"/>
      <c r="AC72" s="984"/>
      <c r="AD72" s="984"/>
      <c r="AE72" s="984"/>
      <c r="AF72" s="984">
        <v>252</v>
      </c>
      <c r="AG72" s="984"/>
      <c r="AH72" s="984"/>
      <c r="AI72" s="984"/>
      <c r="AJ72" s="984"/>
      <c r="AK72" s="984">
        <v>122</v>
      </c>
      <c r="AL72" s="984"/>
      <c r="AM72" s="984"/>
      <c r="AN72" s="984"/>
      <c r="AO72" s="984"/>
      <c r="AP72" s="984">
        <v>635</v>
      </c>
      <c r="AQ72" s="984"/>
      <c r="AR72" s="984"/>
      <c r="AS72" s="984"/>
      <c r="AT72" s="984"/>
      <c r="AU72" s="984" t="s">
        <v>487</v>
      </c>
      <c r="AV72" s="984"/>
      <c r="AW72" s="984"/>
      <c r="AX72" s="984"/>
      <c r="AY72" s="984"/>
      <c r="AZ72" s="985"/>
      <c r="BA72" s="985"/>
      <c r="BB72" s="985"/>
      <c r="BC72" s="985"/>
      <c r="BD72" s="986"/>
      <c r="BE72" s="236"/>
      <c r="BF72" s="236"/>
      <c r="BG72" s="236"/>
      <c r="BH72" s="236"/>
      <c r="BI72" s="236"/>
      <c r="BJ72" s="236"/>
      <c r="BK72" s="236"/>
      <c r="BL72" s="236"/>
      <c r="BM72" s="236"/>
      <c r="BN72" s="236"/>
      <c r="BO72" s="236"/>
      <c r="BP72" s="236"/>
      <c r="BQ72" s="233">
        <v>66</v>
      </c>
      <c r="BR72" s="238"/>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3">
        <v>6</v>
      </c>
      <c r="B73" s="987" t="s">
        <v>551</v>
      </c>
      <c r="C73" s="988"/>
      <c r="D73" s="988"/>
      <c r="E73" s="988"/>
      <c r="F73" s="988"/>
      <c r="G73" s="988"/>
      <c r="H73" s="988"/>
      <c r="I73" s="988"/>
      <c r="J73" s="988"/>
      <c r="K73" s="988"/>
      <c r="L73" s="988"/>
      <c r="M73" s="988"/>
      <c r="N73" s="988"/>
      <c r="O73" s="988"/>
      <c r="P73" s="989"/>
      <c r="Q73" s="990">
        <v>406</v>
      </c>
      <c r="R73" s="984"/>
      <c r="S73" s="984"/>
      <c r="T73" s="984"/>
      <c r="U73" s="984"/>
      <c r="V73" s="984">
        <v>324</v>
      </c>
      <c r="W73" s="984"/>
      <c r="X73" s="984"/>
      <c r="Y73" s="984"/>
      <c r="Z73" s="984"/>
      <c r="AA73" s="984">
        <v>82</v>
      </c>
      <c r="AB73" s="984"/>
      <c r="AC73" s="984"/>
      <c r="AD73" s="984"/>
      <c r="AE73" s="984"/>
      <c r="AF73" s="984">
        <v>82</v>
      </c>
      <c r="AG73" s="984"/>
      <c r="AH73" s="984"/>
      <c r="AI73" s="984"/>
      <c r="AJ73" s="984"/>
      <c r="AK73" s="984" t="s">
        <v>487</v>
      </c>
      <c r="AL73" s="984"/>
      <c r="AM73" s="984"/>
      <c r="AN73" s="984"/>
      <c r="AO73" s="984"/>
      <c r="AP73" s="984" t="s">
        <v>487</v>
      </c>
      <c r="AQ73" s="984"/>
      <c r="AR73" s="984"/>
      <c r="AS73" s="984"/>
      <c r="AT73" s="984"/>
      <c r="AU73" s="984" t="s">
        <v>487</v>
      </c>
      <c r="AV73" s="984"/>
      <c r="AW73" s="984"/>
      <c r="AX73" s="984"/>
      <c r="AY73" s="984"/>
      <c r="AZ73" s="985"/>
      <c r="BA73" s="985"/>
      <c r="BB73" s="985"/>
      <c r="BC73" s="985"/>
      <c r="BD73" s="986"/>
      <c r="BE73" s="236"/>
      <c r="BF73" s="236"/>
      <c r="BG73" s="236"/>
      <c r="BH73" s="236"/>
      <c r="BI73" s="236"/>
      <c r="BJ73" s="236"/>
      <c r="BK73" s="236"/>
      <c r="BL73" s="236"/>
      <c r="BM73" s="236"/>
      <c r="BN73" s="236"/>
      <c r="BO73" s="236"/>
      <c r="BP73" s="236"/>
      <c r="BQ73" s="233">
        <v>67</v>
      </c>
      <c r="BR73" s="238"/>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3">
        <v>7</v>
      </c>
      <c r="B74" s="987" t="s">
        <v>552</v>
      </c>
      <c r="C74" s="988"/>
      <c r="D74" s="988"/>
      <c r="E74" s="988"/>
      <c r="F74" s="988"/>
      <c r="G74" s="988"/>
      <c r="H74" s="988"/>
      <c r="I74" s="988"/>
      <c r="J74" s="988"/>
      <c r="K74" s="988"/>
      <c r="L74" s="988"/>
      <c r="M74" s="988"/>
      <c r="N74" s="988"/>
      <c r="O74" s="988"/>
      <c r="P74" s="989"/>
      <c r="Q74" s="990">
        <v>161934</v>
      </c>
      <c r="R74" s="984"/>
      <c r="S74" s="984"/>
      <c r="T74" s="984"/>
      <c r="U74" s="984"/>
      <c r="V74" s="984">
        <v>158460</v>
      </c>
      <c r="W74" s="984"/>
      <c r="X74" s="984"/>
      <c r="Y74" s="984"/>
      <c r="Z74" s="984"/>
      <c r="AA74" s="984">
        <v>3473</v>
      </c>
      <c r="AB74" s="984"/>
      <c r="AC74" s="984"/>
      <c r="AD74" s="984"/>
      <c r="AE74" s="984"/>
      <c r="AF74" s="984">
        <v>3473</v>
      </c>
      <c r="AG74" s="984"/>
      <c r="AH74" s="984"/>
      <c r="AI74" s="984"/>
      <c r="AJ74" s="984"/>
      <c r="AK74" s="984">
        <v>1726</v>
      </c>
      <c r="AL74" s="984"/>
      <c r="AM74" s="984"/>
      <c r="AN74" s="984"/>
      <c r="AO74" s="984"/>
      <c r="AP74" s="984" t="s">
        <v>487</v>
      </c>
      <c r="AQ74" s="984"/>
      <c r="AR74" s="984"/>
      <c r="AS74" s="984"/>
      <c r="AT74" s="984"/>
      <c r="AU74" s="984" t="s">
        <v>487</v>
      </c>
      <c r="AV74" s="984"/>
      <c r="AW74" s="984"/>
      <c r="AX74" s="984"/>
      <c r="AY74" s="984"/>
      <c r="AZ74" s="985"/>
      <c r="BA74" s="985"/>
      <c r="BB74" s="985"/>
      <c r="BC74" s="985"/>
      <c r="BD74" s="986"/>
      <c r="BE74" s="236"/>
      <c r="BF74" s="236"/>
      <c r="BG74" s="236"/>
      <c r="BH74" s="236"/>
      <c r="BI74" s="236"/>
      <c r="BJ74" s="236"/>
      <c r="BK74" s="236"/>
      <c r="BL74" s="236"/>
      <c r="BM74" s="236"/>
      <c r="BN74" s="236"/>
      <c r="BO74" s="236"/>
      <c r="BP74" s="236"/>
      <c r="BQ74" s="233">
        <v>68</v>
      </c>
      <c r="BR74" s="238"/>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3">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36"/>
      <c r="BF75" s="236"/>
      <c r="BG75" s="236"/>
      <c r="BH75" s="236"/>
      <c r="BI75" s="236"/>
      <c r="BJ75" s="236"/>
      <c r="BK75" s="236"/>
      <c r="BL75" s="236"/>
      <c r="BM75" s="236"/>
      <c r="BN75" s="236"/>
      <c r="BO75" s="236"/>
      <c r="BP75" s="236"/>
      <c r="BQ75" s="233">
        <v>69</v>
      </c>
      <c r="BR75" s="238"/>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3">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6"/>
      <c r="BF76" s="236"/>
      <c r="BG76" s="236"/>
      <c r="BH76" s="236"/>
      <c r="BI76" s="236"/>
      <c r="BJ76" s="236"/>
      <c r="BK76" s="236"/>
      <c r="BL76" s="236"/>
      <c r="BM76" s="236"/>
      <c r="BN76" s="236"/>
      <c r="BO76" s="236"/>
      <c r="BP76" s="236"/>
      <c r="BQ76" s="233">
        <v>70</v>
      </c>
      <c r="BR76" s="238"/>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3">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6"/>
      <c r="BF77" s="236"/>
      <c r="BG77" s="236"/>
      <c r="BH77" s="236"/>
      <c r="BI77" s="236"/>
      <c r="BJ77" s="236"/>
      <c r="BK77" s="236"/>
      <c r="BL77" s="236"/>
      <c r="BM77" s="236"/>
      <c r="BN77" s="236"/>
      <c r="BO77" s="236"/>
      <c r="BP77" s="236"/>
      <c r="BQ77" s="233">
        <v>71</v>
      </c>
      <c r="BR77" s="238"/>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3">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6"/>
      <c r="BF78" s="236"/>
      <c r="BG78" s="236"/>
      <c r="BH78" s="236"/>
      <c r="BI78" s="236"/>
      <c r="BJ78" s="224"/>
      <c r="BK78" s="224"/>
      <c r="BL78" s="224"/>
      <c r="BM78" s="224"/>
      <c r="BN78" s="224"/>
      <c r="BO78" s="236"/>
      <c r="BP78" s="236"/>
      <c r="BQ78" s="233">
        <v>72</v>
      </c>
      <c r="BR78" s="238"/>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3">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6"/>
      <c r="BF79" s="236"/>
      <c r="BG79" s="236"/>
      <c r="BH79" s="236"/>
      <c r="BI79" s="236"/>
      <c r="BJ79" s="224"/>
      <c r="BK79" s="224"/>
      <c r="BL79" s="224"/>
      <c r="BM79" s="224"/>
      <c r="BN79" s="224"/>
      <c r="BO79" s="236"/>
      <c r="BP79" s="236"/>
      <c r="BQ79" s="233">
        <v>73</v>
      </c>
      <c r="BR79" s="238"/>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3">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6"/>
      <c r="BF80" s="236"/>
      <c r="BG80" s="236"/>
      <c r="BH80" s="236"/>
      <c r="BI80" s="236"/>
      <c r="BJ80" s="236"/>
      <c r="BK80" s="236"/>
      <c r="BL80" s="236"/>
      <c r="BM80" s="236"/>
      <c r="BN80" s="236"/>
      <c r="BO80" s="236"/>
      <c r="BP80" s="236"/>
      <c r="BQ80" s="233">
        <v>74</v>
      </c>
      <c r="BR80" s="238"/>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3">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6"/>
      <c r="BF81" s="236"/>
      <c r="BG81" s="236"/>
      <c r="BH81" s="236"/>
      <c r="BI81" s="236"/>
      <c r="BJ81" s="236"/>
      <c r="BK81" s="236"/>
      <c r="BL81" s="236"/>
      <c r="BM81" s="236"/>
      <c r="BN81" s="236"/>
      <c r="BO81" s="236"/>
      <c r="BP81" s="236"/>
      <c r="BQ81" s="233">
        <v>75</v>
      </c>
      <c r="BR81" s="238"/>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3">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6"/>
      <c r="BF82" s="236"/>
      <c r="BG82" s="236"/>
      <c r="BH82" s="236"/>
      <c r="BI82" s="236"/>
      <c r="BJ82" s="236"/>
      <c r="BK82" s="236"/>
      <c r="BL82" s="236"/>
      <c r="BM82" s="236"/>
      <c r="BN82" s="236"/>
      <c r="BO82" s="236"/>
      <c r="BP82" s="236"/>
      <c r="BQ82" s="233">
        <v>76</v>
      </c>
      <c r="BR82" s="238"/>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3">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6"/>
      <c r="BF83" s="236"/>
      <c r="BG83" s="236"/>
      <c r="BH83" s="236"/>
      <c r="BI83" s="236"/>
      <c r="BJ83" s="236"/>
      <c r="BK83" s="236"/>
      <c r="BL83" s="236"/>
      <c r="BM83" s="236"/>
      <c r="BN83" s="236"/>
      <c r="BO83" s="236"/>
      <c r="BP83" s="236"/>
      <c r="BQ83" s="233">
        <v>77</v>
      </c>
      <c r="BR83" s="238"/>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3">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6"/>
      <c r="BF84" s="236"/>
      <c r="BG84" s="236"/>
      <c r="BH84" s="236"/>
      <c r="BI84" s="236"/>
      <c r="BJ84" s="236"/>
      <c r="BK84" s="236"/>
      <c r="BL84" s="236"/>
      <c r="BM84" s="236"/>
      <c r="BN84" s="236"/>
      <c r="BO84" s="236"/>
      <c r="BP84" s="236"/>
      <c r="BQ84" s="233">
        <v>78</v>
      </c>
      <c r="BR84" s="238"/>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3">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6"/>
      <c r="BF85" s="236"/>
      <c r="BG85" s="236"/>
      <c r="BH85" s="236"/>
      <c r="BI85" s="236"/>
      <c r="BJ85" s="236"/>
      <c r="BK85" s="236"/>
      <c r="BL85" s="236"/>
      <c r="BM85" s="236"/>
      <c r="BN85" s="236"/>
      <c r="BO85" s="236"/>
      <c r="BP85" s="236"/>
      <c r="BQ85" s="233">
        <v>79</v>
      </c>
      <c r="BR85" s="238"/>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3">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6"/>
      <c r="BF86" s="236"/>
      <c r="BG86" s="236"/>
      <c r="BH86" s="236"/>
      <c r="BI86" s="236"/>
      <c r="BJ86" s="236"/>
      <c r="BK86" s="236"/>
      <c r="BL86" s="236"/>
      <c r="BM86" s="236"/>
      <c r="BN86" s="236"/>
      <c r="BO86" s="236"/>
      <c r="BP86" s="236"/>
      <c r="BQ86" s="233">
        <v>80</v>
      </c>
      <c r="BR86" s="238"/>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9">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6"/>
      <c r="BF87" s="236"/>
      <c r="BG87" s="236"/>
      <c r="BH87" s="236"/>
      <c r="BI87" s="236"/>
      <c r="BJ87" s="236"/>
      <c r="BK87" s="236"/>
      <c r="BL87" s="236"/>
      <c r="BM87" s="236"/>
      <c r="BN87" s="236"/>
      <c r="BO87" s="236"/>
      <c r="BP87" s="236"/>
      <c r="BQ87" s="233">
        <v>81</v>
      </c>
      <c r="BR87" s="238"/>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5"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4027</v>
      </c>
      <c r="AG88" s="972"/>
      <c r="AH88" s="972"/>
      <c r="AI88" s="972"/>
      <c r="AJ88" s="972"/>
      <c r="AK88" s="976"/>
      <c r="AL88" s="976"/>
      <c r="AM88" s="976"/>
      <c r="AN88" s="976"/>
      <c r="AO88" s="976"/>
      <c r="AP88" s="972">
        <v>635</v>
      </c>
      <c r="AQ88" s="972"/>
      <c r="AR88" s="972"/>
      <c r="AS88" s="972"/>
      <c r="AT88" s="972"/>
      <c r="AU88" s="972" t="s">
        <v>555</v>
      </c>
      <c r="AV88" s="972"/>
      <c r="AW88" s="972"/>
      <c r="AX88" s="972"/>
      <c r="AY88" s="972"/>
      <c r="AZ88" s="973"/>
      <c r="BA88" s="973"/>
      <c r="BB88" s="973"/>
      <c r="BC88" s="973"/>
      <c r="BD88" s="974"/>
      <c r="BE88" s="236"/>
      <c r="BF88" s="236"/>
      <c r="BG88" s="236"/>
      <c r="BH88" s="236"/>
      <c r="BI88" s="236"/>
      <c r="BJ88" s="236"/>
      <c r="BK88" s="236"/>
      <c r="BL88" s="236"/>
      <c r="BM88" s="236"/>
      <c r="BN88" s="236"/>
      <c r="BO88" s="236"/>
      <c r="BP88" s="236"/>
      <c r="BQ88" s="233">
        <v>82</v>
      </c>
      <c r="BR88" s="238"/>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54</v>
      </c>
      <c r="CS102" s="966"/>
      <c r="CT102" s="966"/>
      <c r="CU102" s="966"/>
      <c r="CV102" s="967"/>
      <c r="CW102" s="965">
        <v>2</v>
      </c>
      <c r="CX102" s="966"/>
      <c r="CY102" s="966"/>
      <c r="CZ102" s="966"/>
      <c r="DA102" s="967"/>
      <c r="DB102" s="965">
        <v>44</v>
      </c>
      <c r="DC102" s="966"/>
      <c r="DD102" s="966"/>
      <c r="DE102" s="966"/>
      <c r="DF102" s="967"/>
      <c r="DG102" s="965" t="s">
        <v>487</v>
      </c>
      <c r="DH102" s="966"/>
      <c r="DI102" s="966"/>
      <c r="DJ102" s="966"/>
      <c r="DK102" s="967"/>
      <c r="DL102" s="965" t="s">
        <v>487</v>
      </c>
      <c r="DM102" s="966"/>
      <c r="DN102" s="966"/>
      <c r="DO102" s="966"/>
      <c r="DP102" s="967"/>
      <c r="DQ102" s="965" t="s">
        <v>487</v>
      </c>
      <c r="DR102" s="966"/>
      <c r="DS102" s="966"/>
      <c r="DT102" s="966"/>
      <c r="DU102" s="967"/>
      <c r="DV102" s="950"/>
      <c r="DW102" s="951"/>
      <c r="DX102" s="951"/>
      <c r="DY102" s="951"/>
      <c r="DZ102" s="952"/>
      <c r="EA102" s="224"/>
    </row>
    <row r="103" spans="1:131" ht="26.25" customHeight="1" x14ac:dyDescent="0.15">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28" t="s">
        <v>405</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406</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24" customFormat="1" ht="26.25" customHeight="1" x14ac:dyDescent="0.15">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513593</v>
      </c>
      <c r="AB110" s="902"/>
      <c r="AC110" s="902"/>
      <c r="AD110" s="902"/>
      <c r="AE110" s="903"/>
      <c r="AF110" s="904">
        <v>556924</v>
      </c>
      <c r="AG110" s="902"/>
      <c r="AH110" s="902"/>
      <c r="AI110" s="902"/>
      <c r="AJ110" s="903"/>
      <c r="AK110" s="904">
        <v>561296</v>
      </c>
      <c r="AL110" s="902"/>
      <c r="AM110" s="902"/>
      <c r="AN110" s="902"/>
      <c r="AO110" s="903"/>
      <c r="AP110" s="905">
        <v>29.1</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4553495</v>
      </c>
      <c r="BR110" s="855"/>
      <c r="BS110" s="855"/>
      <c r="BT110" s="855"/>
      <c r="BU110" s="855"/>
      <c r="BV110" s="855">
        <v>4354433</v>
      </c>
      <c r="BW110" s="855"/>
      <c r="BX110" s="855"/>
      <c r="BY110" s="855"/>
      <c r="BZ110" s="855"/>
      <c r="CA110" s="855">
        <v>4216647</v>
      </c>
      <c r="CB110" s="855"/>
      <c r="CC110" s="855"/>
      <c r="CD110" s="855"/>
      <c r="CE110" s="855"/>
      <c r="CF110" s="879">
        <v>219</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24" customFormat="1" ht="26.25" customHeight="1" x14ac:dyDescent="0.15">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2556</v>
      </c>
      <c r="BR111" s="830"/>
      <c r="BS111" s="830"/>
      <c r="BT111" s="830"/>
      <c r="BU111" s="830"/>
      <c r="BV111" s="830">
        <v>1269</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1132407</v>
      </c>
      <c r="BR112" s="830"/>
      <c r="BS112" s="830"/>
      <c r="BT112" s="830"/>
      <c r="BU112" s="830"/>
      <c r="BV112" s="830">
        <v>1069221</v>
      </c>
      <c r="BW112" s="830"/>
      <c r="BX112" s="830"/>
      <c r="BY112" s="830"/>
      <c r="BZ112" s="830"/>
      <c r="CA112" s="830">
        <v>986755</v>
      </c>
      <c r="CB112" s="830"/>
      <c r="CC112" s="830"/>
      <c r="CD112" s="830"/>
      <c r="CE112" s="830"/>
      <c r="CF112" s="888">
        <v>51.2</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108860</v>
      </c>
      <c r="AB113" s="932"/>
      <c r="AC113" s="932"/>
      <c r="AD113" s="932"/>
      <c r="AE113" s="933"/>
      <c r="AF113" s="934">
        <v>110901</v>
      </c>
      <c r="AG113" s="932"/>
      <c r="AH113" s="932"/>
      <c r="AI113" s="932"/>
      <c r="AJ113" s="933"/>
      <c r="AK113" s="934">
        <v>119669</v>
      </c>
      <c r="AL113" s="932"/>
      <c r="AM113" s="932"/>
      <c r="AN113" s="932"/>
      <c r="AO113" s="933"/>
      <c r="AP113" s="935">
        <v>6.2</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2050</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24" customFormat="1" ht="26.25" customHeight="1" x14ac:dyDescent="0.15">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3723</v>
      </c>
      <c r="AB114" s="793"/>
      <c r="AC114" s="793"/>
      <c r="AD114" s="793"/>
      <c r="AE114" s="794"/>
      <c r="AF114" s="795">
        <v>4695</v>
      </c>
      <c r="AG114" s="793"/>
      <c r="AH114" s="793"/>
      <c r="AI114" s="793"/>
      <c r="AJ114" s="794"/>
      <c r="AK114" s="795">
        <v>4679</v>
      </c>
      <c r="AL114" s="793"/>
      <c r="AM114" s="793"/>
      <c r="AN114" s="793"/>
      <c r="AO114" s="794"/>
      <c r="AP114" s="837">
        <v>0.2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131007</v>
      </c>
      <c r="BR114" s="830"/>
      <c r="BS114" s="830"/>
      <c r="BT114" s="830"/>
      <c r="BU114" s="830"/>
      <c r="BV114" s="830">
        <v>125796</v>
      </c>
      <c r="BW114" s="830"/>
      <c r="BX114" s="830"/>
      <c r="BY114" s="830"/>
      <c r="BZ114" s="830"/>
      <c r="CA114" s="830">
        <v>183042</v>
      </c>
      <c r="CB114" s="830"/>
      <c r="CC114" s="830"/>
      <c r="CD114" s="830"/>
      <c r="CE114" s="830"/>
      <c r="CF114" s="888">
        <v>9.5</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1306</v>
      </c>
      <c r="AB115" s="932"/>
      <c r="AC115" s="932"/>
      <c r="AD115" s="932"/>
      <c r="AE115" s="933"/>
      <c r="AF115" s="934">
        <v>1288</v>
      </c>
      <c r="AG115" s="932"/>
      <c r="AH115" s="932"/>
      <c r="AI115" s="932"/>
      <c r="AJ115" s="933"/>
      <c r="AK115" s="934">
        <v>1269</v>
      </c>
      <c r="AL115" s="932"/>
      <c r="AM115" s="932"/>
      <c r="AN115" s="932"/>
      <c r="AO115" s="933"/>
      <c r="AP115" s="935">
        <v>0.1</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2556</v>
      </c>
      <c r="DH116" s="793"/>
      <c r="DI116" s="793"/>
      <c r="DJ116" s="793"/>
      <c r="DK116" s="794"/>
      <c r="DL116" s="795">
        <v>1269</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627482</v>
      </c>
      <c r="AB117" s="916"/>
      <c r="AC117" s="916"/>
      <c r="AD117" s="916"/>
      <c r="AE117" s="917"/>
      <c r="AF117" s="918">
        <v>673808</v>
      </c>
      <c r="AG117" s="916"/>
      <c r="AH117" s="916"/>
      <c r="AI117" s="916"/>
      <c r="AJ117" s="917"/>
      <c r="AK117" s="918">
        <v>686913</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47" t="s">
        <v>177</v>
      </c>
      <c r="BA119" s="247"/>
      <c r="BB119" s="247"/>
      <c r="BC119" s="247"/>
      <c r="BD119" s="247"/>
      <c r="BE119" s="247"/>
      <c r="BF119" s="247"/>
      <c r="BG119" s="247"/>
      <c r="BH119" s="247"/>
      <c r="BI119" s="247"/>
      <c r="BJ119" s="247"/>
      <c r="BK119" s="247"/>
      <c r="BL119" s="247"/>
      <c r="BM119" s="247"/>
      <c r="BN119" s="247"/>
      <c r="BO119" s="890" t="s">
        <v>442</v>
      </c>
      <c r="BP119" s="891"/>
      <c r="BQ119" s="892">
        <v>5821515</v>
      </c>
      <c r="BR119" s="858"/>
      <c r="BS119" s="858"/>
      <c r="BT119" s="858"/>
      <c r="BU119" s="858"/>
      <c r="BV119" s="858">
        <v>5550719</v>
      </c>
      <c r="BW119" s="858"/>
      <c r="BX119" s="858"/>
      <c r="BY119" s="858"/>
      <c r="BZ119" s="858"/>
      <c r="CA119" s="858">
        <v>5386444</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24" customFormat="1" ht="26.25" customHeight="1" x14ac:dyDescent="0.15">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3689893</v>
      </c>
      <c r="BR120" s="855"/>
      <c r="BS120" s="855"/>
      <c r="BT120" s="855"/>
      <c r="BU120" s="855"/>
      <c r="BV120" s="855">
        <v>3891235</v>
      </c>
      <c r="BW120" s="855"/>
      <c r="BX120" s="855"/>
      <c r="BY120" s="855"/>
      <c r="BZ120" s="855"/>
      <c r="CA120" s="855">
        <v>3885500</v>
      </c>
      <c r="CB120" s="855"/>
      <c r="CC120" s="855"/>
      <c r="CD120" s="855"/>
      <c r="CE120" s="855"/>
      <c r="CF120" s="879">
        <v>201.8</v>
      </c>
      <c r="CG120" s="880"/>
      <c r="CH120" s="880"/>
      <c r="CI120" s="880"/>
      <c r="CJ120" s="880"/>
      <c r="CK120" s="881" t="s">
        <v>446</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591018</v>
      </c>
      <c r="DH120" s="855"/>
      <c r="DI120" s="855"/>
      <c r="DJ120" s="855"/>
      <c r="DK120" s="855"/>
      <c r="DL120" s="855">
        <v>552439</v>
      </c>
      <c r="DM120" s="855"/>
      <c r="DN120" s="855"/>
      <c r="DO120" s="855"/>
      <c r="DP120" s="855"/>
      <c r="DQ120" s="855">
        <v>502284</v>
      </c>
      <c r="DR120" s="855"/>
      <c r="DS120" s="855"/>
      <c r="DT120" s="855"/>
      <c r="DU120" s="855"/>
      <c r="DV120" s="856">
        <v>26.1</v>
      </c>
      <c r="DW120" s="856"/>
      <c r="DX120" s="856"/>
      <c r="DY120" s="856"/>
      <c r="DZ120" s="857"/>
    </row>
    <row r="121" spans="1:130" s="224" customFormat="1" ht="26.25" customHeight="1" x14ac:dyDescent="0.15">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13200</v>
      </c>
      <c r="BR121" s="830"/>
      <c r="BS121" s="830"/>
      <c r="BT121" s="830"/>
      <c r="BU121" s="830"/>
      <c r="BV121" s="830">
        <v>12000</v>
      </c>
      <c r="BW121" s="830"/>
      <c r="BX121" s="830"/>
      <c r="BY121" s="830"/>
      <c r="BZ121" s="830"/>
      <c r="CA121" s="830">
        <v>10800</v>
      </c>
      <c r="CB121" s="830"/>
      <c r="CC121" s="830"/>
      <c r="CD121" s="830"/>
      <c r="CE121" s="830"/>
      <c r="CF121" s="888">
        <v>0.6</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501701</v>
      </c>
      <c r="DH121" s="830"/>
      <c r="DI121" s="830"/>
      <c r="DJ121" s="830"/>
      <c r="DK121" s="830"/>
      <c r="DL121" s="830">
        <v>468403</v>
      </c>
      <c r="DM121" s="830"/>
      <c r="DN121" s="830"/>
      <c r="DO121" s="830"/>
      <c r="DP121" s="830"/>
      <c r="DQ121" s="830">
        <v>437985</v>
      </c>
      <c r="DR121" s="830"/>
      <c r="DS121" s="830"/>
      <c r="DT121" s="830"/>
      <c r="DU121" s="830"/>
      <c r="DV121" s="807">
        <v>22.7</v>
      </c>
      <c r="DW121" s="807"/>
      <c r="DX121" s="807"/>
      <c r="DY121" s="807"/>
      <c r="DZ121" s="808"/>
    </row>
    <row r="122" spans="1:130" s="224" customFormat="1" ht="26.25" customHeight="1" x14ac:dyDescent="0.15">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4225552</v>
      </c>
      <c r="BR122" s="858"/>
      <c r="BS122" s="858"/>
      <c r="BT122" s="858"/>
      <c r="BU122" s="858"/>
      <c r="BV122" s="858">
        <v>4050076</v>
      </c>
      <c r="BW122" s="858"/>
      <c r="BX122" s="858"/>
      <c r="BY122" s="858"/>
      <c r="BZ122" s="858"/>
      <c r="CA122" s="858">
        <v>4444601</v>
      </c>
      <c r="CB122" s="858"/>
      <c r="CC122" s="858"/>
      <c r="CD122" s="858"/>
      <c r="CE122" s="858"/>
      <c r="CF122" s="859">
        <v>230.8</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v>39688</v>
      </c>
      <c r="DH122" s="830"/>
      <c r="DI122" s="830"/>
      <c r="DJ122" s="830"/>
      <c r="DK122" s="830"/>
      <c r="DL122" s="830">
        <v>48379</v>
      </c>
      <c r="DM122" s="830"/>
      <c r="DN122" s="830"/>
      <c r="DO122" s="830"/>
      <c r="DP122" s="830"/>
      <c r="DQ122" s="830">
        <v>46486</v>
      </c>
      <c r="DR122" s="830"/>
      <c r="DS122" s="830"/>
      <c r="DT122" s="830"/>
      <c r="DU122" s="830"/>
      <c r="DV122" s="807">
        <v>2.4</v>
      </c>
      <c r="DW122" s="807"/>
      <c r="DX122" s="807"/>
      <c r="DY122" s="807"/>
      <c r="DZ122" s="808"/>
    </row>
    <row r="123" spans="1:130" s="224" customFormat="1" ht="26.25" customHeight="1" x14ac:dyDescent="0.15">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1306</v>
      </c>
      <c r="AB123" s="793"/>
      <c r="AC123" s="793"/>
      <c r="AD123" s="793"/>
      <c r="AE123" s="794"/>
      <c r="AF123" s="795">
        <v>1288</v>
      </c>
      <c r="AG123" s="793"/>
      <c r="AH123" s="793"/>
      <c r="AI123" s="793"/>
      <c r="AJ123" s="794"/>
      <c r="AK123" s="795">
        <v>1269</v>
      </c>
      <c r="AL123" s="793"/>
      <c r="AM123" s="793"/>
      <c r="AN123" s="793"/>
      <c r="AO123" s="794"/>
      <c r="AP123" s="837">
        <v>0.1</v>
      </c>
      <c r="AQ123" s="838"/>
      <c r="AR123" s="838"/>
      <c r="AS123" s="838"/>
      <c r="AT123" s="839"/>
      <c r="AU123" s="899"/>
      <c r="AV123" s="900"/>
      <c r="AW123" s="900"/>
      <c r="AX123" s="900"/>
      <c r="AY123" s="900"/>
      <c r="AZ123" s="247" t="s">
        <v>177</v>
      </c>
      <c r="BA123" s="247"/>
      <c r="BB123" s="247"/>
      <c r="BC123" s="247"/>
      <c r="BD123" s="247"/>
      <c r="BE123" s="247"/>
      <c r="BF123" s="247"/>
      <c r="BG123" s="247"/>
      <c r="BH123" s="247"/>
      <c r="BI123" s="247"/>
      <c r="BJ123" s="247"/>
      <c r="BK123" s="247"/>
      <c r="BL123" s="247"/>
      <c r="BM123" s="247"/>
      <c r="BN123" s="247"/>
      <c r="BO123" s="890" t="s">
        <v>450</v>
      </c>
      <c r="BP123" s="891"/>
      <c r="BQ123" s="845">
        <v>7928645</v>
      </c>
      <c r="BR123" s="846"/>
      <c r="BS123" s="846"/>
      <c r="BT123" s="846"/>
      <c r="BU123" s="846"/>
      <c r="BV123" s="846">
        <v>7953311</v>
      </c>
      <c r="BW123" s="846"/>
      <c r="BX123" s="846"/>
      <c r="BY123" s="846"/>
      <c r="BZ123" s="846"/>
      <c r="CA123" s="846">
        <v>8340901</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24" customFormat="1" ht="26.25" customHeight="1" thickBot="1" x14ac:dyDescent="0.2">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24" customFormat="1" ht="26.25" customHeight="1" x14ac:dyDescent="0.15">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24" customFormat="1" ht="26.25" customHeight="1" x14ac:dyDescent="0.15">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26"/>
      <c r="AV127" s="226"/>
      <c r="AW127" s="226"/>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1200</v>
      </c>
      <c r="AB128" s="814"/>
      <c r="AC128" s="814"/>
      <c r="AD128" s="814"/>
      <c r="AE128" s="815"/>
      <c r="AF128" s="816">
        <v>1200</v>
      </c>
      <c r="AG128" s="814"/>
      <c r="AH128" s="814"/>
      <c r="AI128" s="814"/>
      <c r="AJ128" s="815"/>
      <c r="AK128" s="816">
        <v>1200</v>
      </c>
      <c r="AL128" s="814"/>
      <c r="AM128" s="814"/>
      <c r="AN128" s="814"/>
      <c r="AO128" s="815"/>
      <c r="AP128" s="817"/>
      <c r="AQ128" s="818"/>
      <c r="AR128" s="818"/>
      <c r="AS128" s="818"/>
      <c r="AT128" s="819"/>
      <c r="AU128" s="226"/>
      <c r="AV128" s="226"/>
      <c r="AW128" s="226"/>
      <c r="AX128" s="820" t="s">
        <v>464</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2466832</v>
      </c>
      <c r="AB129" s="793"/>
      <c r="AC129" s="793"/>
      <c r="AD129" s="793"/>
      <c r="AE129" s="794"/>
      <c r="AF129" s="795">
        <v>2412028</v>
      </c>
      <c r="AG129" s="793"/>
      <c r="AH129" s="793"/>
      <c r="AI129" s="793"/>
      <c r="AJ129" s="794"/>
      <c r="AK129" s="795">
        <v>2391012</v>
      </c>
      <c r="AL129" s="793"/>
      <c r="AM129" s="793"/>
      <c r="AN129" s="793"/>
      <c r="AO129" s="794"/>
      <c r="AP129" s="796"/>
      <c r="AQ129" s="797"/>
      <c r="AR129" s="797"/>
      <c r="AS129" s="797"/>
      <c r="AT129" s="798"/>
      <c r="AU129" s="227"/>
      <c r="AV129" s="227"/>
      <c r="AW129" s="227"/>
      <c r="AX129" s="764" t="s">
        <v>467</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457256</v>
      </c>
      <c r="AB130" s="793"/>
      <c r="AC130" s="793"/>
      <c r="AD130" s="793"/>
      <c r="AE130" s="794"/>
      <c r="AF130" s="795">
        <v>472784</v>
      </c>
      <c r="AG130" s="793"/>
      <c r="AH130" s="793"/>
      <c r="AI130" s="793"/>
      <c r="AJ130" s="794"/>
      <c r="AK130" s="795">
        <v>465270</v>
      </c>
      <c r="AL130" s="793"/>
      <c r="AM130" s="793"/>
      <c r="AN130" s="793"/>
      <c r="AO130" s="794"/>
      <c r="AP130" s="796"/>
      <c r="AQ130" s="797"/>
      <c r="AR130" s="797"/>
      <c r="AS130" s="797"/>
      <c r="AT130" s="798"/>
      <c r="AU130" s="227"/>
      <c r="AV130" s="227"/>
      <c r="AW130" s="227"/>
      <c r="AX130" s="764" t="s">
        <v>470</v>
      </c>
      <c r="AY130" s="765"/>
      <c r="AZ130" s="765"/>
      <c r="BA130" s="765"/>
      <c r="BB130" s="765"/>
      <c r="BC130" s="765"/>
      <c r="BD130" s="765"/>
      <c r="BE130" s="766"/>
      <c r="BF130" s="767">
        <v>10</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2009576</v>
      </c>
      <c r="AB131" s="777"/>
      <c r="AC131" s="777"/>
      <c r="AD131" s="777"/>
      <c r="AE131" s="778"/>
      <c r="AF131" s="779">
        <v>1939244</v>
      </c>
      <c r="AG131" s="777"/>
      <c r="AH131" s="777"/>
      <c r="AI131" s="777"/>
      <c r="AJ131" s="778"/>
      <c r="AK131" s="779">
        <v>1925742</v>
      </c>
      <c r="AL131" s="777"/>
      <c r="AM131" s="777"/>
      <c r="AN131" s="777"/>
      <c r="AO131" s="778"/>
      <c r="AP131" s="780"/>
      <c r="AQ131" s="781"/>
      <c r="AR131" s="781"/>
      <c r="AS131" s="781"/>
      <c r="AT131" s="782"/>
      <c r="AU131" s="227"/>
      <c r="AV131" s="227"/>
      <c r="AW131" s="227"/>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8.4110279979999998</v>
      </c>
      <c r="AB132" s="758"/>
      <c r="AC132" s="758"/>
      <c r="AD132" s="758"/>
      <c r="AE132" s="759"/>
      <c r="AF132" s="760">
        <v>10.304221650000001</v>
      </c>
      <c r="AG132" s="758"/>
      <c r="AH132" s="758"/>
      <c r="AI132" s="758"/>
      <c r="AJ132" s="759"/>
      <c r="AK132" s="760">
        <v>11.447172050000001</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8</v>
      </c>
      <c r="AB133" s="737"/>
      <c r="AC133" s="737"/>
      <c r="AD133" s="737"/>
      <c r="AE133" s="738"/>
      <c r="AF133" s="736">
        <v>8.9</v>
      </c>
      <c r="AG133" s="737"/>
      <c r="AH133" s="737"/>
      <c r="AI133" s="737"/>
      <c r="AJ133" s="738"/>
      <c r="AK133" s="736">
        <v>10</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rD0iCiyAn7xRs9/8xl62A8DqgvwExi1oNZKfKFLK6WQHAfuDKIwVS+LGOxuPCK8ESQPk5g2DEcTB/5NuoQ971A==" saltValue="k8cy7t5jQfMURr3QuVcV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476</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TRYM2JUFiaWDBdKCMC2+cwtwskoe6UiLpNIBfwPTccuU78QB+7aNWeBtrCTdjvLGfhNl+XTUbJx2y979npF+wQ==" saltValue="0hZX0+k2j1k552RuI5fj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2DYdFJp/GewIWjSlY4tlnjjnkY8g1PnR45wMShRl8RcHJvrTAkREBbjHoiBjQnE6roRbpPUnOaj6pF2tcoW2w==" saltValue="64vP37qg3MnXJLTvFbPBRw=="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477</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478</v>
      </c>
      <c r="AL6" s="260"/>
      <c r="AM6" s="260"/>
      <c r="AN6" s="260"/>
    </row>
    <row r="7" spans="1:46" ht="13.5" customHeight="1" x14ac:dyDescent="0.15">
      <c r="A7" s="259"/>
      <c r="AK7" s="262"/>
      <c r="AL7" s="263"/>
      <c r="AM7" s="263"/>
      <c r="AN7" s="264"/>
      <c r="AO7" s="1131" t="s">
        <v>479</v>
      </c>
      <c r="AP7" s="265"/>
      <c r="AQ7" s="266" t="s">
        <v>480</v>
      </c>
      <c r="AR7" s="267"/>
    </row>
    <row r="8" spans="1:46" x14ac:dyDescent="0.15">
      <c r="A8" s="259"/>
      <c r="AK8" s="268"/>
      <c r="AL8" s="269"/>
      <c r="AM8" s="269"/>
      <c r="AN8" s="270"/>
      <c r="AO8" s="1132"/>
      <c r="AP8" s="271" t="s">
        <v>481</v>
      </c>
      <c r="AQ8" s="272" t="s">
        <v>482</v>
      </c>
      <c r="AR8" s="273" t="s">
        <v>483</v>
      </c>
    </row>
    <row r="9" spans="1:46" x14ac:dyDescent="0.15">
      <c r="A9" s="259"/>
      <c r="AK9" s="1143" t="s">
        <v>484</v>
      </c>
      <c r="AL9" s="1144"/>
      <c r="AM9" s="1144"/>
      <c r="AN9" s="1145"/>
      <c r="AO9" s="274">
        <v>857160</v>
      </c>
      <c r="AP9" s="274">
        <v>302883</v>
      </c>
      <c r="AQ9" s="275">
        <v>243450</v>
      </c>
      <c r="AR9" s="276">
        <v>24.4</v>
      </c>
    </row>
    <row r="10" spans="1:46" ht="13.5" customHeight="1" x14ac:dyDescent="0.15">
      <c r="A10" s="259"/>
      <c r="AK10" s="1143" t="s">
        <v>485</v>
      </c>
      <c r="AL10" s="1144"/>
      <c r="AM10" s="1144"/>
      <c r="AN10" s="1145"/>
      <c r="AO10" s="277">
        <v>48840</v>
      </c>
      <c r="AP10" s="277">
        <v>17258</v>
      </c>
      <c r="AQ10" s="278">
        <v>36828</v>
      </c>
      <c r="AR10" s="279">
        <v>-53.1</v>
      </c>
    </row>
    <row r="11" spans="1:46" ht="13.5" customHeight="1" x14ac:dyDescent="0.15">
      <c r="A11" s="259"/>
      <c r="AK11" s="1143" t="s">
        <v>486</v>
      </c>
      <c r="AL11" s="1144"/>
      <c r="AM11" s="1144"/>
      <c r="AN11" s="1145"/>
      <c r="AO11" s="277" t="s">
        <v>487</v>
      </c>
      <c r="AP11" s="277" t="s">
        <v>487</v>
      </c>
      <c r="AQ11" s="278">
        <v>2575</v>
      </c>
      <c r="AR11" s="279" t="s">
        <v>487</v>
      </c>
    </row>
    <row r="12" spans="1:46" ht="13.5" customHeight="1" x14ac:dyDescent="0.15">
      <c r="A12" s="259"/>
      <c r="AK12" s="1143" t="s">
        <v>488</v>
      </c>
      <c r="AL12" s="1144"/>
      <c r="AM12" s="1144"/>
      <c r="AN12" s="1145"/>
      <c r="AO12" s="277" t="s">
        <v>487</v>
      </c>
      <c r="AP12" s="277" t="s">
        <v>487</v>
      </c>
      <c r="AQ12" s="278" t="s">
        <v>487</v>
      </c>
      <c r="AR12" s="279" t="s">
        <v>487</v>
      </c>
    </row>
    <row r="13" spans="1:46" ht="13.5" customHeight="1" x14ac:dyDescent="0.15">
      <c r="A13" s="259"/>
      <c r="AK13" s="1143" t="s">
        <v>489</v>
      </c>
      <c r="AL13" s="1144"/>
      <c r="AM13" s="1144"/>
      <c r="AN13" s="1145"/>
      <c r="AO13" s="277">
        <v>33301</v>
      </c>
      <c r="AP13" s="277">
        <v>11767</v>
      </c>
      <c r="AQ13" s="278">
        <v>11862</v>
      </c>
      <c r="AR13" s="279">
        <v>-0.8</v>
      </c>
    </row>
    <row r="14" spans="1:46" ht="13.5" customHeight="1" x14ac:dyDescent="0.15">
      <c r="A14" s="259"/>
      <c r="AK14" s="1143" t="s">
        <v>490</v>
      </c>
      <c r="AL14" s="1144"/>
      <c r="AM14" s="1144"/>
      <c r="AN14" s="1145"/>
      <c r="AO14" s="277">
        <v>17463</v>
      </c>
      <c r="AP14" s="277">
        <v>6171</v>
      </c>
      <c r="AQ14" s="278">
        <v>4647</v>
      </c>
      <c r="AR14" s="279">
        <v>32.799999999999997</v>
      </c>
    </row>
    <row r="15" spans="1:46" ht="13.5" customHeight="1" x14ac:dyDescent="0.15">
      <c r="A15" s="259"/>
      <c r="AK15" s="1146" t="s">
        <v>491</v>
      </c>
      <c r="AL15" s="1147"/>
      <c r="AM15" s="1147"/>
      <c r="AN15" s="1148"/>
      <c r="AO15" s="277">
        <v>-49644</v>
      </c>
      <c r="AP15" s="277">
        <v>-17542</v>
      </c>
      <c r="AQ15" s="278">
        <v>-13358</v>
      </c>
      <c r="AR15" s="279">
        <v>31.3</v>
      </c>
    </row>
    <row r="16" spans="1:46" x14ac:dyDescent="0.15">
      <c r="A16" s="259"/>
      <c r="AK16" s="1146" t="s">
        <v>177</v>
      </c>
      <c r="AL16" s="1147"/>
      <c r="AM16" s="1147"/>
      <c r="AN16" s="1148"/>
      <c r="AO16" s="277">
        <v>907120</v>
      </c>
      <c r="AP16" s="277">
        <v>320537</v>
      </c>
      <c r="AQ16" s="278">
        <v>286004</v>
      </c>
      <c r="AR16" s="279">
        <v>12.1</v>
      </c>
    </row>
    <row r="17" spans="1:46" x14ac:dyDescent="0.15">
      <c r="A17" s="259"/>
    </row>
    <row r="18" spans="1:46" x14ac:dyDescent="0.15">
      <c r="A18" s="259"/>
      <c r="AQ18" s="280"/>
      <c r="AR18" s="280"/>
    </row>
    <row r="19" spans="1:46" x14ac:dyDescent="0.15">
      <c r="A19" s="259"/>
      <c r="AK19" s="255" t="s">
        <v>492</v>
      </c>
    </row>
    <row r="20" spans="1:46" x14ac:dyDescent="0.15">
      <c r="A20" s="259"/>
      <c r="AK20" s="281"/>
      <c r="AL20" s="282"/>
      <c r="AM20" s="282"/>
      <c r="AN20" s="283"/>
      <c r="AO20" s="284" t="s">
        <v>493</v>
      </c>
      <c r="AP20" s="285" t="s">
        <v>494</v>
      </c>
      <c r="AQ20" s="286" t="s">
        <v>495</v>
      </c>
      <c r="AR20" s="287"/>
    </row>
    <row r="21" spans="1:46" s="260" customFormat="1" x14ac:dyDescent="0.15">
      <c r="A21" s="288"/>
      <c r="AK21" s="1149" t="s">
        <v>496</v>
      </c>
      <c r="AL21" s="1150"/>
      <c r="AM21" s="1150"/>
      <c r="AN21" s="1151"/>
      <c r="AO21" s="289">
        <v>28.98</v>
      </c>
      <c r="AP21" s="290">
        <v>24.25</v>
      </c>
      <c r="AQ21" s="291">
        <v>4.7300000000000004</v>
      </c>
      <c r="AS21" s="292"/>
      <c r="AT21" s="288"/>
    </row>
    <row r="22" spans="1:46" s="260" customFormat="1" x14ac:dyDescent="0.15">
      <c r="A22" s="288"/>
      <c r="AK22" s="1149" t="s">
        <v>497</v>
      </c>
      <c r="AL22" s="1150"/>
      <c r="AM22" s="1150"/>
      <c r="AN22" s="1151"/>
      <c r="AO22" s="293">
        <v>99.6</v>
      </c>
      <c r="AP22" s="294">
        <v>95.4</v>
      </c>
      <c r="AQ22" s="295">
        <v>4.2</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499</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500</v>
      </c>
      <c r="AL29" s="260"/>
      <c r="AM29" s="260"/>
      <c r="AN29" s="260"/>
      <c r="AS29" s="302"/>
    </row>
    <row r="30" spans="1:46" ht="13.5" customHeight="1" x14ac:dyDescent="0.15">
      <c r="A30" s="259"/>
      <c r="AK30" s="262"/>
      <c r="AL30" s="263"/>
      <c r="AM30" s="263"/>
      <c r="AN30" s="264"/>
      <c r="AO30" s="1131" t="s">
        <v>479</v>
      </c>
      <c r="AP30" s="265"/>
      <c r="AQ30" s="266" t="s">
        <v>480</v>
      </c>
      <c r="AR30" s="267"/>
    </row>
    <row r="31" spans="1:46" x14ac:dyDescent="0.15">
      <c r="A31" s="259"/>
      <c r="AK31" s="268"/>
      <c r="AL31" s="269"/>
      <c r="AM31" s="269"/>
      <c r="AN31" s="270"/>
      <c r="AO31" s="1132"/>
      <c r="AP31" s="271" t="s">
        <v>481</v>
      </c>
      <c r="AQ31" s="272" t="s">
        <v>482</v>
      </c>
      <c r="AR31" s="273" t="s">
        <v>483</v>
      </c>
    </row>
    <row r="32" spans="1:46" ht="27" customHeight="1" x14ac:dyDescent="0.15">
      <c r="A32" s="259"/>
      <c r="AK32" s="1133" t="s">
        <v>501</v>
      </c>
      <c r="AL32" s="1134"/>
      <c r="AM32" s="1134"/>
      <c r="AN32" s="1135"/>
      <c r="AO32" s="303">
        <v>561296</v>
      </c>
      <c r="AP32" s="303">
        <v>198338</v>
      </c>
      <c r="AQ32" s="304">
        <v>167387</v>
      </c>
      <c r="AR32" s="305">
        <v>18.5</v>
      </c>
    </row>
    <row r="33" spans="1:46" ht="13.5" customHeight="1" x14ac:dyDescent="0.15">
      <c r="A33" s="259"/>
      <c r="AK33" s="1133" t="s">
        <v>502</v>
      </c>
      <c r="AL33" s="1134"/>
      <c r="AM33" s="1134"/>
      <c r="AN33" s="1135"/>
      <c r="AO33" s="303" t="s">
        <v>487</v>
      </c>
      <c r="AP33" s="303" t="s">
        <v>487</v>
      </c>
      <c r="AQ33" s="304" t="s">
        <v>487</v>
      </c>
      <c r="AR33" s="305" t="s">
        <v>487</v>
      </c>
    </row>
    <row r="34" spans="1:46" ht="27" customHeight="1" x14ac:dyDescent="0.15">
      <c r="A34" s="259"/>
      <c r="AK34" s="1133" t="s">
        <v>503</v>
      </c>
      <c r="AL34" s="1134"/>
      <c r="AM34" s="1134"/>
      <c r="AN34" s="1135"/>
      <c r="AO34" s="303" t="s">
        <v>487</v>
      </c>
      <c r="AP34" s="303" t="s">
        <v>487</v>
      </c>
      <c r="AQ34" s="304">
        <v>5</v>
      </c>
      <c r="AR34" s="305" t="s">
        <v>487</v>
      </c>
    </row>
    <row r="35" spans="1:46" ht="27" customHeight="1" x14ac:dyDescent="0.15">
      <c r="A35" s="259"/>
      <c r="AK35" s="1133" t="s">
        <v>504</v>
      </c>
      <c r="AL35" s="1134"/>
      <c r="AM35" s="1134"/>
      <c r="AN35" s="1135"/>
      <c r="AO35" s="303">
        <v>119669</v>
      </c>
      <c r="AP35" s="303">
        <v>42286</v>
      </c>
      <c r="AQ35" s="304">
        <v>34589</v>
      </c>
      <c r="AR35" s="305">
        <v>22.3</v>
      </c>
    </row>
    <row r="36" spans="1:46" ht="27" customHeight="1" x14ac:dyDescent="0.15">
      <c r="A36" s="259"/>
      <c r="AK36" s="1133" t="s">
        <v>505</v>
      </c>
      <c r="AL36" s="1134"/>
      <c r="AM36" s="1134"/>
      <c r="AN36" s="1135"/>
      <c r="AO36" s="303">
        <v>4679</v>
      </c>
      <c r="AP36" s="303">
        <v>1653</v>
      </c>
      <c r="AQ36" s="304">
        <v>2508</v>
      </c>
      <c r="AR36" s="305">
        <v>-34.1</v>
      </c>
    </row>
    <row r="37" spans="1:46" ht="13.5" customHeight="1" x14ac:dyDescent="0.15">
      <c r="A37" s="259"/>
      <c r="AK37" s="1133" t="s">
        <v>506</v>
      </c>
      <c r="AL37" s="1134"/>
      <c r="AM37" s="1134"/>
      <c r="AN37" s="1135"/>
      <c r="AO37" s="303">
        <v>1269</v>
      </c>
      <c r="AP37" s="303">
        <v>448</v>
      </c>
      <c r="AQ37" s="304">
        <v>1525</v>
      </c>
      <c r="AR37" s="305">
        <v>-70.599999999999994</v>
      </c>
    </row>
    <row r="38" spans="1:46" ht="27" customHeight="1" x14ac:dyDescent="0.15">
      <c r="A38" s="259"/>
      <c r="AK38" s="1136" t="s">
        <v>507</v>
      </c>
      <c r="AL38" s="1137"/>
      <c r="AM38" s="1137"/>
      <c r="AN38" s="1138"/>
      <c r="AO38" s="306" t="s">
        <v>487</v>
      </c>
      <c r="AP38" s="306" t="s">
        <v>487</v>
      </c>
      <c r="AQ38" s="307">
        <v>44</v>
      </c>
      <c r="AR38" s="295" t="s">
        <v>487</v>
      </c>
      <c r="AS38" s="302"/>
    </row>
    <row r="39" spans="1:46" x14ac:dyDescent="0.15">
      <c r="A39" s="259"/>
      <c r="AK39" s="1136" t="s">
        <v>508</v>
      </c>
      <c r="AL39" s="1137"/>
      <c r="AM39" s="1137"/>
      <c r="AN39" s="1138"/>
      <c r="AO39" s="303">
        <v>-1200</v>
      </c>
      <c r="AP39" s="303">
        <v>-424</v>
      </c>
      <c r="AQ39" s="304">
        <v>-7489</v>
      </c>
      <c r="AR39" s="305">
        <v>-94.3</v>
      </c>
      <c r="AS39" s="302"/>
    </row>
    <row r="40" spans="1:46" ht="27" customHeight="1" x14ac:dyDescent="0.15">
      <c r="A40" s="259"/>
      <c r="AK40" s="1133" t="s">
        <v>509</v>
      </c>
      <c r="AL40" s="1134"/>
      <c r="AM40" s="1134"/>
      <c r="AN40" s="1135"/>
      <c r="AO40" s="303">
        <v>-465270</v>
      </c>
      <c r="AP40" s="303">
        <v>-164406</v>
      </c>
      <c r="AQ40" s="304">
        <v>-138932</v>
      </c>
      <c r="AR40" s="305">
        <v>18.3</v>
      </c>
      <c r="AS40" s="302"/>
    </row>
    <row r="41" spans="1:46" x14ac:dyDescent="0.15">
      <c r="A41" s="259"/>
      <c r="AK41" s="1139" t="s">
        <v>287</v>
      </c>
      <c r="AL41" s="1140"/>
      <c r="AM41" s="1140"/>
      <c r="AN41" s="1141"/>
      <c r="AO41" s="303">
        <v>220443</v>
      </c>
      <c r="AP41" s="303">
        <v>77895</v>
      </c>
      <c r="AQ41" s="304">
        <v>59636</v>
      </c>
      <c r="AR41" s="305">
        <v>30.6</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510</v>
      </c>
    </row>
    <row r="48" spans="1:46" x14ac:dyDescent="0.15">
      <c r="A48" s="259"/>
      <c r="AK48" s="313" t="s">
        <v>511</v>
      </c>
      <c r="AL48" s="313"/>
      <c r="AM48" s="313"/>
      <c r="AN48" s="313"/>
      <c r="AO48" s="313"/>
      <c r="AP48" s="313"/>
      <c r="AQ48" s="314"/>
      <c r="AR48" s="313"/>
    </row>
    <row r="49" spans="1:44" ht="13.5" customHeight="1" x14ac:dyDescent="0.15">
      <c r="A49" s="259"/>
      <c r="AK49" s="315"/>
      <c r="AL49" s="316"/>
      <c r="AM49" s="1126" t="s">
        <v>479</v>
      </c>
      <c r="AN49" s="1128" t="s">
        <v>512</v>
      </c>
      <c r="AO49" s="1129"/>
      <c r="AP49" s="1129"/>
      <c r="AQ49" s="1129"/>
      <c r="AR49" s="1130"/>
    </row>
    <row r="50" spans="1:44" x14ac:dyDescent="0.15">
      <c r="A50" s="259"/>
      <c r="AK50" s="317"/>
      <c r="AL50" s="318"/>
      <c r="AM50" s="1127"/>
      <c r="AN50" s="319" t="s">
        <v>513</v>
      </c>
      <c r="AO50" s="320" t="s">
        <v>514</v>
      </c>
      <c r="AP50" s="321" t="s">
        <v>515</v>
      </c>
      <c r="AQ50" s="322" t="s">
        <v>516</v>
      </c>
      <c r="AR50" s="323" t="s">
        <v>517</v>
      </c>
    </row>
    <row r="51" spans="1:44" x14ac:dyDescent="0.15">
      <c r="A51" s="259"/>
      <c r="AK51" s="315" t="s">
        <v>518</v>
      </c>
      <c r="AL51" s="316"/>
      <c r="AM51" s="324">
        <v>661298</v>
      </c>
      <c r="AN51" s="325">
        <v>208611</v>
      </c>
      <c r="AO51" s="326">
        <v>29.3</v>
      </c>
      <c r="AP51" s="327">
        <v>268375</v>
      </c>
      <c r="AQ51" s="328">
        <v>-1.2</v>
      </c>
      <c r="AR51" s="329">
        <v>30.5</v>
      </c>
    </row>
    <row r="52" spans="1:44" x14ac:dyDescent="0.15">
      <c r="A52" s="259"/>
      <c r="AK52" s="330"/>
      <c r="AL52" s="331" t="s">
        <v>519</v>
      </c>
      <c r="AM52" s="332">
        <v>430292</v>
      </c>
      <c r="AN52" s="333">
        <v>135739</v>
      </c>
      <c r="AO52" s="334">
        <v>28</v>
      </c>
      <c r="AP52" s="335">
        <v>119602</v>
      </c>
      <c r="AQ52" s="336">
        <v>1.5</v>
      </c>
      <c r="AR52" s="337">
        <v>26.5</v>
      </c>
    </row>
    <row r="53" spans="1:44" x14ac:dyDescent="0.15">
      <c r="A53" s="259"/>
      <c r="AK53" s="315" t="s">
        <v>520</v>
      </c>
      <c r="AL53" s="316"/>
      <c r="AM53" s="324">
        <v>543651</v>
      </c>
      <c r="AN53" s="325">
        <v>174976</v>
      </c>
      <c r="AO53" s="326">
        <v>-16.100000000000001</v>
      </c>
      <c r="AP53" s="327">
        <v>301035</v>
      </c>
      <c r="AQ53" s="328">
        <v>12.2</v>
      </c>
      <c r="AR53" s="329">
        <v>-28.3</v>
      </c>
    </row>
    <row r="54" spans="1:44" x14ac:dyDescent="0.15">
      <c r="A54" s="259"/>
      <c r="AK54" s="330"/>
      <c r="AL54" s="331" t="s">
        <v>519</v>
      </c>
      <c r="AM54" s="332">
        <v>236665</v>
      </c>
      <c r="AN54" s="333">
        <v>76172</v>
      </c>
      <c r="AO54" s="334">
        <v>-43.9</v>
      </c>
      <c r="AP54" s="335">
        <v>154376</v>
      </c>
      <c r="AQ54" s="336">
        <v>29.1</v>
      </c>
      <c r="AR54" s="337">
        <v>-73</v>
      </c>
    </row>
    <row r="55" spans="1:44" x14ac:dyDescent="0.15">
      <c r="A55" s="259"/>
      <c r="AK55" s="315" t="s">
        <v>521</v>
      </c>
      <c r="AL55" s="316"/>
      <c r="AM55" s="324">
        <v>747875</v>
      </c>
      <c r="AN55" s="325">
        <v>246823</v>
      </c>
      <c r="AO55" s="326">
        <v>41.1</v>
      </c>
      <c r="AP55" s="327">
        <v>277467</v>
      </c>
      <c r="AQ55" s="328">
        <v>-7.8</v>
      </c>
      <c r="AR55" s="329">
        <v>48.9</v>
      </c>
    </row>
    <row r="56" spans="1:44" x14ac:dyDescent="0.15">
      <c r="A56" s="259"/>
      <c r="AK56" s="330"/>
      <c r="AL56" s="331" t="s">
        <v>519</v>
      </c>
      <c r="AM56" s="332">
        <v>303363</v>
      </c>
      <c r="AN56" s="333">
        <v>100120</v>
      </c>
      <c r="AO56" s="334">
        <v>31.4</v>
      </c>
      <c r="AP56" s="335">
        <v>128378</v>
      </c>
      <c r="AQ56" s="336">
        <v>-16.8</v>
      </c>
      <c r="AR56" s="337">
        <v>48.2</v>
      </c>
    </row>
    <row r="57" spans="1:44" x14ac:dyDescent="0.15">
      <c r="A57" s="259"/>
      <c r="AK57" s="315" t="s">
        <v>522</v>
      </c>
      <c r="AL57" s="316"/>
      <c r="AM57" s="324">
        <v>478950</v>
      </c>
      <c r="AN57" s="325">
        <v>162964</v>
      </c>
      <c r="AO57" s="326">
        <v>-34</v>
      </c>
      <c r="AP57" s="327">
        <v>282256</v>
      </c>
      <c r="AQ57" s="328">
        <v>1.7</v>
      </c>
      <c r="AR57" s="329">
        <v>-35.700000000000003</v>
      </c>
    </row>
    <row r="58" spans="1:44" x14ac:dyDescent="0.15">
      <c r="A58" s="259"/>
      <c r="AK58" s="330"/>
      <c r="AL58" s="331" t="s">
        <v>519</v>
      </c>
      <c r="AM58" s="332">
        <v>319721</v>
      </c>
      <c r="AN58" s="333">
        <v>108786</v>
      </c>
      <c r="AO58" s="334">
        <v>8.6999999999999993</v>
      </c>
      <c r="AP58" s="335">
        <v>145453</v>
      </c>
      <c r="AQ58" s="336">
        <v>13.3</v>
      </c>
      <c r="AR58" s="337">
        <v>-4.5999999999999996</v>
      </c>
    </row>
    <row r="59" spans="1:44" x14ac:dyDescent="0.15">
      <c r="A59" s="259"/>
      <c r="AK59" s="315" t="s">
        <v>523</v>
      </c>
      <c r="AL59" s="316"/>
      <c r="AM59" s="324">
        <v>612105</v>
      </c>
      <c r="AN59" s="325">
        <v>216292</v>
      </c>
      <c r="AO59" s="326">
        <v>32.700000000000003</v>
      </c>
      <c r="AP59" s="327">
        <v>295341</v>
      </c>
      <c r="AQ59" s="328">
        <v>4.5999999999999996</v>
      </c>
      <c r="AR59" s="329">
        <v>28.1</v>
      </c>
    </row>
    <row r="60" spans="1:44" x14ac:dyDescent="0.15">
      <c r="A60" s="259"/>
      <c r="AK60" s="330"/>
      <c r="AL60" s="331" t="s">
        <v>519</v>
      </c>
      <c r="AM60" s="332">
        <v>463456</v>
      </c>
      <c r="AN60" s="333">
        <v>163765</v>
      </c>
      <c r="AO60" s="334">
        <v>50.5</v>
      </c>
      <c r="AP60" s="335">
        <v>137402</v>
      </c>
      <c r="AQ60" s="336">
        <v>-5.5</v>
      </c>
      <c r="AR60" s="337">
        <v>56</v>
      </c>
    </row>
    <row r="61" spans="1:44" x14ac:dyDescent="0.15">
      <c r="A61" s="259"/>
      <c r="AK61" s="315" t="s">
        <v>524</v>
      </c>
      <c r="AL61" s="338"/>
      <c r="AM61" s="324">
        <v>608776</v>
      </c>
      <c r="AN61" s="325">
        <v>201933</v>
      </c>
      <c r="AO61" s="326">
        <v>10.6</v>
      </c>
      <c r="AP61" s="327">
        <v>284895</v>
      </c>
      <c r="AQ61" s="339">
        <v>1.9</v>
      </c>
      <c r="AR61" s="329">
        <v>8.6999999999999993</v>
      </c>
    </row>
    <row r="62" spans="1:44" x14ac:dyDescent="0.15">
      <c r="A62" s="259"/>
      <c r="AK62" s="330"/>
      <c r="AL62" s="331" t="s">
        <v>519</v>
      </c>
      <c r="AM62" s="332">
        <v>350699</v>
      </c>
      <c r="AN62" s="333">
        <v>116916</v>
      </c>
      <c r="AO62" s="334">
        <v>14.9</v>
      </c>
      <c r="AP62" s="335">
        <v>137042</v>
      </c>
      <c r="AQ62" s="336">
        <v>4.3</v>
      </c>
      <c r="AR62" s="337">
        <v>10.6</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uD42/0Qh6HVB/nXGsqHnsekPzOLCnOPLHo5xPCDxAKGyY+NF1O69Pi8dQDU+G6I4izYdMAEKAK7vMDzx22vGcw==" saltValue="0qUembOyBmFLCdM77s6xK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476</v>
      </c>
    </row>
    <row r="121" spans="125:125" ht="13.5" hidden="1" customHeight="1" x14ac:dyDescent="0.15">
      <c r="DU121" s="253"/>
    </row>
  </sheetData>
  <sheetProtection algorithmName="SHA-512" hashValue="7p96jXfleyfBln9d7IxGA9bQdcQETILtZOOUhu0dItuERl9Vro4t1nYXzHB/hQVWBxxx21cyjO3dlPqkV/v9dA==" saltValue="sVpj65v0avh4C+0uG4cl2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476</v>
      </c>
    </row>
  </sheetData>
  <sheetProtection algorithmName="SHA-512" hashValue="TMC3GojdE7o28r5l54aWp2HkA9oWK+xdJOm5vHSt9E6DXYiat3L44JIdH+W4JuVWXJvBfWH5YgjNw4zJdTDsvw==" saltValue="Q9IDqi5SC4UGrlf1MIDP0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36.049999999999997</v>
      </c>
      <c r="G47" s="12">
        <v>38.28</v>
      </c>
      <c r="H47" s="12">
        <v>36.92</v>
      </c>
      <c r="I47" s="12">
        <v>39.909999999999997</v>
      </c>
      <c r="J47" s="13">
        <v>41.48</v>
      </c>
    </row>
    <row r="48" spans="2:10" ht="57.75" customHeight="1" x14ac:dyDescent="0.15">
      <c r="B48" s="14"/>
      <c r="C48" s="1154" t="s">
        <v>4</v>
      </c>
      <c r="D48" s="1154"/>
      <c r="E48" s="1155"/>
      <c r="F48" s="15">
        <v>4.5599999999999996</v>
      </c>
      <c r="G48" s="16">
        <v>2.94</v>
      </c>
      <c r="H48" s="16">
        <v>4.24</v>
      </c>
      <c r="I48" s="16">
        <v>2.44</v>
      </c>
      <c r="J48" s="17">
        <v>2.71</v>
      </c>
    </row>
    <row r="49" spans="2:10" ht="57.75" customHeight="1" thickBot="1" x14ac:dyDescent="0.2">
      <c r="B49" s="18"/>
      <c r="C49" s="1156" t="s">
        <v>5</v>
      </c>
      <c r="D49" s="1156"/>
      <c r="E49" s="1157"/>
      <c r="F49" s="19">
        <v>1.39</v>
      </c>
      <c r="G49" s="20">
        <v>2.21</v>
      </c>
      <c r="H49" s="20">
        <v>3.16</v>
      </c>
      <c r="I49" s="20">
        <v>0.26</v>
      </c>
      <c r="J49" s="21">
        <v>1.46</v>
      </c>
    </row>
    <row r="50" spans="2:10" x14ac:dyDescent="0.15"/>
  </sheetData>
  <sheetProtection algorithmName="SHA-512" hashValue="gT35VP004ROX1FFUFZv10O05iBqle5X3XeeJ0tjdle00d4Y8A14hxo/BR8TZyLLlIy58GlLaF23vcjFHAoSriw==" saltValue="Nd+tA/LkufyMFkjAKjGw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531</v>
      </c>
      <c r="D34" s="1162"/>
      <c r="E34" s="1163"/>
      <c r="F34" s="32">
        <v>4.42</v>
      </c>
      <c r="G34" s="33">
        <v>2.83</v>
      </c>
      <c r="H34" s="33">
        <v>4.1399999999999997</v>
      </c>
      <c r="I34" s="33">
        <v>2.33</v>
      </c>
      <c r="J34" s="34">
        <v>2.61</v>
      </c>
      <c r="K34" s="22"/>
      <c r="L34" s="22"/>
      <c r="M34" s="22"/>
      <c r="N34" s="22"/>
      <c r="O34" s="22"/>
      <c r="P34" s="22"/>
    </row>
    <row r="35" spans="1:16" ht="39" customHeight="1" x14ac:dyDescent="0.15">
      <c r="A35" s="22"/>
      <c r="B35" s="35"/>
      <c r="C35" s="1158" t="s">
        <v>532</v>
      </c>
      <c r="D35" s="1158"/>
      <c r="E35" s="1159"/>
      <c r="F35" s="36">
        <v>1.1299999999999999</v>
      </c>
      <c r="G35" s="37">
        <v>1.39</v>
      </c>
      <c r="H35" s="37">
        <v>0.62</v>
      </c>
      <c r="I35" s="37">
        <v>1.28</v>
      </c>
      <c r="J35" s="38">
        <v>0.75</v>
      </c>
      <c r="K35" s="22"/>
      <c r="L35" s="22"/>
      <c r="M35" s="22"/>
      <c r="N35" s="22"/>
      <c r="O35" s="22"/>
      <c r="P35" s="22"/>
    </row>
    <row r="36" spans="1:16" ht="39" customHeight="1" x14ac:dyDescent="0.15">
      <c r="A36" s="22"/>
      <c r="B36" s="35"/>
      <c r="C36" s="1158" t="s">
        <v>533</v>
      </c>
      <c r="D36" s="1158"/>
      <c r="E36" s="1159"/>
      <c r="F36" s="36">
        <v>0.67</v>
      </c>
      <c r="G36" s="37">
        <v>1.22</v>
      </c>
      <c r="H36" s="37">
        <v>1.1200000000000001</v>
      </c>
      <c r="I36" s="37">
        <v>0.46</v>
      </c>
      <c r="J36" s="38">
        <v>0.46</v>
      </c>
      <c r="K36" s="22"/>
      <c r="L36" s="22"/>
      <c r="M36" s="22"/>
      <c r="N36" s="22"/>
      <c r="O36" s="22"/>
      <c r="P36" s="22"/>
    </row>
    <row r="37" spans="1:16" ht="39" customHeight="1" x14ac:dyDescent="0.15">
      <c r="A37" s="22"/>
      <c r="B37" s="35"/>
      <c r="C37" s="1158" t="s">
        <v>534</v>
      </c>
      <c r="D37" s="1158"/>
      <c r="E37" s="1159"/>
      <c r="F37" s="36">
        <v>0.05</v>
      </c>
      <c r="G37" s="37">
        <v>0.05</v>
      </c>
      <c r="H37" s="37">
        <v>0.01</v>
      </c>
      <c r="I37" s="37">
        <v>0.02</v>
      </c>
      <c r="J37" s="38">
        <v>0.37</v>
      </c>
      <c r="K37" s="22"/>
      <c r="L37" s="22"/>
      <c r="M37" s="22"/>
      <c r="N37" s="22"/>
      <c r="O37" s="22"/>
      <c r="P37" s="22"/>
    </row>
    <row r="38" spans="1:16" ht="39" customHeight="1" x14ac:dyDescent="0.15">
      <c r="A38" s="22"/>
      <c r="B38" s="35"/>
      <c r="C38" s="1158" t="s">
        <v>535</v>
      </c>
      <c r="D38" s="1158"/>
      <c r="E38" s="1159"/>
      <c r="F38" s="36">
        <v>0.02</v>
      </c>
      <c r="G38" s="37">
        <v>0.03</v>
      </c>
      <c r="H38" s="37">
        <v>0.02</v>
      </c>
      <c r="I38" s="37">
        <v>0.01</v>
      </c>
      <c r="J38" s="38">
        <v>0.24</v>
      </c>
      <c r="K38" s="22"/>
      <c r="L38" s="22"/>
      <c r="M38" s="22"/>
      <c r="N38" s="22"/>
      <c r="O38" s="22"/>
      <c r="P38" s="22"/>
    </row>
    <row r="39" spans="1:16" ht="39" customHeight="1" x14ac:dyDescent="0.15">
      <c r="A39" s="22"/>
      <c r="B39" s="35"/>
      <c r="C39" s="1158" t="s">
        <v>536</v>
      </c>
      <c r="D39" s="1158"/>
      <c r="E39" s="1159"/>
      <c r="F39" s="36">
        <v>0.13</v>
      </c>
      <c r="G39" s="37">
        <v>0.1</v>
      </c>
      <c r="H39" s="37">
        <v>0.09</v>
      </c>
      <c r="I39" s="37">
        <v>0.1</v>
      </c>
      <c r="J39" s="38">
        <v>0.1</v>
      </c>
      <c r="K39" s="22"/>
      <c r="L39" s="22"/>
      <c r="M39" s="22"/>
      <c r="N39" s="22"/>
      <c r="O39" s="22"/>
      <c r="P39" s="22"/>
    </row>
    <row r="40" spans="1:16" ht="39" customHeight="1" x14ac:dyDescent="0.15">
      <c r="A40" s="22"/>
      <c r="B40" s="35"/>
      <c r="C40" s="1158" t="s">
        <v>537</v>
      </c>
      <c r="D40" s="1158"/>
      <c r="E40" s="1159"/>
      <c r="F40" s="36">
        <v>0</v>
      </c>
      <c r="G40" s="37">
        <v>0</v>
      </c>
      <c r="H40" s="37">
        <v>0</v>
      </c>
      <c r="I40" s="37">
        <v>0.01</v>
      </c>
      <c r="J40" s="38">
        <v>0.01</v>
      </c>
      <c r="K40" s="22"/>
      <c r="L40" s="22"/>
      <c r="M40" s="22"/>
      <c r="N40" s="22"/>
      <c r="O40" s="22"/>
      <c r="P40" s="22"/>
    </row>
    <row r="41" spans="1:16" ht="39" customHeight="1" x14ac:dyDescent="0.15">
      <c r="A41" s="22"/>
      <c r="B41" s="35"/>
      <c r="C41" s="1158" t="s">
        <v>538</v>
      </c>
      <c r="D41" s="1158"/>
      <c r="E41" s="1159"/>
      <c r="F41" s="36">
        <v>0.01</v>
      </c>
      <c r="G41" s="37">
        <v>0.01</v>
      </c>
      <c r="H41" s="37">
        <v>0.01</v>
      </c>
      <c r="I41" s="37">
        <v>0.01</v>
      </c>
      <c r="J41" s="38">
        <v>0</v>
      </c>
      <c r="K41" s="22"/>
      <c r="L41" s="22"/>
      <c r="M41" s="22"/>
      <c r="N41" s="22"/>
      <c r="O41" s="22"/>
      <c r="P41" s="22"/>
    </row>
    <row r="42" spans="1:16" ht="39" customHeight="1" x14ac:dyDescent="0.15">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540</v>
      </c>
      <c r="D43" s="1160"/>
      <c r="E43" s="1161"/>
      <c r="F43" s="41">
        <v>1.81</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MRF1F92xBJ/ZU/nTEfnL09IgD6oclddG0ynhaYbridCjtn5gjS7uU0d0t76HjwgqR4Ytny9n3dWv8iPMi1Hrg==" saltValue="o5QNb/Pe4EI0/hBqT0rJ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440</v>
      </c>
      <c r="L45" s="58">
        <v>473</v>
      </c>
      <c r="M45" s="58">
        <v>514</v>
      </c>
      <c r="N45" s="58">
        <v>557</v>
      </c>
      <c r="O45" s="59">
        <v>561</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15">
      <c r="A48" s="46"/>
      <c r="B48" s="1189"/>
      <c r="C48" s="1190"/>
      <c r="D48" s="60"/>
      <c r="E48" s="1166" t="s">
        <v>13</v>
      </c>
      <c r="F48" s="1166"/>
      <c r="G48" s="1166"/>
      <c r="H48" s="1166"/>
      <c r="I48" s="1166"/>
      <c r="J48" s="1167"/>
      <c r="K48" s="61">
        <v>120</v>
      </c>
      <c r="L48" s="62">
        <v>120</v>
      </c>
      <c r="M48" s="62">
        <v>109</v>
      </c>
      <c r="N48" s="62">
        <v>111</v>
      </c>
      <c r="O48" s="63">
        <v>120</v>
      </c>
      <c r="P48" s="46"/>
      <c r="Q48" s="46"/>
      <c r="R48" s="46"/>
      <c r="S48" s="46"/>
      <c r="T48" s="46"/>
      <c r="U48" s="46"/>
    </row>
    <row r="49" spans="1:21" ht="30.75" customHeight="1" x14ac:dyDescent="0.15">
      <c r="A49" s="46"/>
      <c r="B49" s="1189"/>
      <c r="C49" s="1190"/>
      <c r="D49" s="60"/>
      <c r="E49" s="1166" t="s">
        <v>14</v>
      </c>
      <c r="F49" s="1166"/>
      <c r="G49" s="1166"/>
      <c r="H49" s="1166"/>
      <c r="I49" s="1166"/>
      <c r="J49" s="1167"/>
      <c r="K49" s="61">
        <v>24</v>
      </c>
      <c r="L49" s="62">
        <v>15</v>
      </c>
      <c r="M49" s="62">
        <v>4</v>
      </c>
      <c r="N49" s="62">
        <v>5</v>
      </c>
      <c r="O49" s="63">
        <v>5</v>
      </c>
      <c r="P49" s="46"/>
      <c r="Q49" s="46"/>
      <c r="R49" s="46"/>
      <c r="S49" s="46"/>
      <c r="T49" s="46"/>
      <c r="U49" s="46"/>
    </row>
    <row r="50" spans="1:21" ht="30.75" customHeight="1" x14ac:dyDescent="0.15">
      <c r="A50" s="46"/>
      <c r="B50" s="1189"/>
      <c r="C50" s="1190"/>
      <c r="D50" s="60"/>
      <c r="E50" s="1166" t="s">
        <v>15</v>
      </c>
      <c r="F50" s="1166"/>
      <c r="G50" s="1166"/>
      <c r="H50" s="1166"/>
      <c r="I50" s="1166"/>
      <c r="J50" s="1167"/>
      <c r="K50" s="61">
        <v>1</v>
      </c>
      <c r="L50" s="62">
        <v>1</v>
      </c>
      <c r="M50" s="62">
        <v>1</v>
      </c>
      <c r="N50" s="62">
        <v>1</v>
      </c>
      <c r="O50" s="63">
        <v>1</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454</v>
      </c>
      <c r="L52" s="62">
        <v>463</v>
      </c>
      <c r="M52" s="62">
        <v>459</v>
      </c>
      <c r="N52" s="62">
        <v>474</v>
      </c>
      <c r="O52" s="63">
        <v>466</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131</v>
      </c>
      <c r="L53" s="67">
        <v>146</v>
      </c>
      <c r="M53" s="67">
        <v>169</v>
      </c>
      <c r="N53" s="67">
        <v>200</v>
      </c>
      <c r="O53" s="68">
        <v>221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487</v>
      </c>
      <c r="L58" s="82" t="s">
        <v>487</v>
      </c>
      <c r="M58" s="82" t="s">
        <v>487</v>
      </c>
      <c r="N58" s="82" t="s">
        <v>487</v>
      </c>
      <c r="O58" s="83" t="s">
        <v>487</v>
      </c>
    </row>
    <row r="59" spans="1:21" ht="31.5" customHeight="1" x14ac:dyDescent="0.15">
      <c r="B59" s="1174"/>
      <c r="C59" s="1175"/>
      <c r="D59" s="1181" t="s">
        <v>26</v>
      </c>
      <c r="E59" s="1182"/>
      <c r="F59" s="1182"/>
      <c r="G59" s="1182"/>
      <c r="H59" s="1182"/>
      <c r="I59" s="1182"/>
      <c r="J59" s="1183"/>
      <c r="K59" s="84" t="s">
        <v>487</v>
      </c>
      <c r="L59" s="85" t="s">
        <v>487</v>
      </c>
      <c r="M59" s="85" t="s">
        <v>487</v>
      </c>
      <c r="N59" s="85" t="s">
        <v>487</v>
      </c>
      <c r="O59" s="86" t="s">
        <v>487</v>
      </c>
    </row>
    <row r="60" spans="1:21" ht="31.5" customHeight="1" thickBot="1" x14ac:dyDescent="0.2">
      <c r="B60" s="1176"/>
      <c r="C60" s="1177"/>
      <c r="D60" s="1184" t="s">
        <v>27</v>
      </c>
      <c r="E60" s="1185"/>
      <c r="F60" s="1185"/>
      <c r="G60" s="1185"/>
      <c r="H60" s="1185"/>
      <c r="I60" s="1185"/>
      <c r="J60" s="1186"/>
      <c r="K60" s="87" t="s">
        <v>487</v>
      </c>
      <c r="L60" s="88" t="s">
        <v>487</v>
      </c>
      <c r="M60" s="88" t="s">
        <v>487</v>
      </c>
      <c r="N60" s="88" t="s">
        <v>487</v>
      </c>
      <c r="O60" s="89" t="s">
        <v>487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BY5A5q4wWiEMHMGQ08axyTynK9RTAp1JpyltK6b1iIP1eJ8wT/EZv+m3itwCkcuWHMDMx3z3sMAYB8GwmsENw==" saltValue="SdrLrXDTt9gWg/6+pwurA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07" t="s">
        <v>30</v>
      </c>
      <c r="C41" s="1208"/>
      <c r="D41" s="103"/>
      <c r="E41" s="1209" t="s">
        <v>31</v>
      </c>
      <c r="F41" s="1209"/>
      <c r="G41" s="1209"/>
      <c r="H41" s="1210"/>
      <c r="I41" s="342">
        <v>4619</v>
      </c>
      <c r="J41" s="343">
        <v>4533</v>
      </c>
      <c r="K41" s="343">
        <v>4553</v>
      </c>
      <c r="L41" s="343">
        <v>4354</v>
      </c>
      <c r="M41" s="344">
        <v>4217</v>
      </c>
    </row>
    <row r="42" spans="2:13" ht="27.75" customHeight="1" x14ac:dyDescent="0.15">
      <c r="B42" s="1197"/>
      <c r="C42" s="1198"/>
      <c r="D42" s="104"/>
      <c r="E42" s="1201" t="s">
        <v>32</v>
      </c>
      <c r="F42" s="1201"/>
      <c r="G42" s="1201"/>
      <c r="H42" s="1202"/>
      <c r="I42" s="345">
        <v>5</v>
      </c>
      <c r="J42" s="346">
        <v>4</v>
      </c>
      <c r="K42" s="346">
        <v>3</v>
      </c>
      <c r="L42" s="346">
        <v>1</v>
      </c>
      <c r="M42" s="347" t="s">
        <v>487</v>
      </c>
    </row>
    <row r="43" spans="2:13" ht="27.75" customHeight="1" x14ac:dyDescent="0.15">
      <c r="B43" s="1197"/>
      <c r="C43" s="1198"/>
      <c r="D43" s="104"/>
      <c r="E43" s="1201" t="s">
        <v>33</v>
      </c>
      <c r="F43" s="1201"/>
      <c r="G43" s="1201"/>
      <c r="H43" s="1202"/>
      <c r="I43" s="345">
        <v>1243</v>
      </c>
      <c r="J43" s="346">
        <v>1223</v>
      </c>
      <c r="K43" s="346">
        <v>1132</v>
      </c>
      <c r="L43" s="346">
        <v>1069</v>
      </c>
      <c r="M43" s="347">
        <v>987</v>
      </c>
    </row>
    <row r="44" spans="2:13" ht="27.75" customHeight="1" x14ac:dyDescent="0.15">
      <c r="B44" s="1197"/>
      <c r="C44" s="1198"/>
      <c r="D44" s="104"/>
      <c r="E44" s="1201" t="s">
        <v>34</v>
      </c>
      <c r="F44" s="1201"/>
      <c r="G44" s="1201"/>
      <c r="H44" s="1202"/>
      <c r="I44" s="345">
        <v>17</v>
      </c>
      <c r="J44" s="346">
        <v>3</v>
      </c>
      <c r="K44" s="346">
        <v>2</v>
      </c>
      <c r="L44" s="346" t="s">
        <v>487</v>
      </c>
      <c r="M44" s="347" t="s">
        <v>487</v>
      </c>
    </row>
    <row r="45" spans="2:13" ht="27.75" customHeight="1" x14ac:dyDescent="0.15">
      <c r="B45" s="1197"/>
      <c r="C45" s="1198"/>
      <c r="D45" s="104"/>
      <c r="E45" s="1201" t="s">
        <v>35</v>
      </c>
      <c r="F45" s="1201"/>
      <c r="G45" s="1201"/>
      <c r="H45" s="1202"/>
      <c r="I45" s="345">
        <v>152</v>
      </c>
      <c r="J45" s="346">
        <v>151</v>
      </c>
      <c r="K45" s="346">
        <v>131</v>
      </c>
      <c r="L45" s="346">
        <v>126</v>
      </c>
      <c r="M45" s="347">
        <v>183</v>
      </c>
    </row>
    <row r="46" spans="2:13" ht="27.75" customHeight="1" x14ac:dyDescent="0.15">
      <c r="B46" s="1197"/>
      <c r="C46" s="1198"/>
      <c r="D46" s="105"/>
      <c r="E46" s="1201" t="s">
        <v>36</v>
      </c>
      <c r="F46" s="1201"/>
      <c r="G46" s="1201"/>
      <c r="H46" s="1202"/>
      <c r="I46" s="345" t="s">
        <v>487</v>
      </c>
      <c r="J46" s="346" t="s">
        <v>487</v>
      </c>
      <c r="K46" s="346" t="s">
        <v>487</v>
      </c>
      <c r="L46" s="346" t="s">
        <v>487</v>
      </c>
      <c r="M46" s="347" t="s">
        <v>487</v>
      </c>
    </row>
    <row r="47" spans="2:13" ht="27.75" customHeight="1" x14ac:dyDescent="0.15">
      <c r="B47" s="1197"/>
      <c r="C47" s="1198"/>
      <c r="D47" s="106"/>
      <c r="E47" s="1211" t="s">
        <v>37</v>
      </c>
      <c r="F47" s="1212"/>
      <c r="G47" s="1212"/>
      <c r="H47" s="1213"/>
      <c r="I47" s="345" t="s">
        <v>487</v>
      </c>
      <c r="J47" s="346" t="s">
        <v>487</v>
      </c>
      <c r="K47" s="346" t="s">
        <v>487</v>
      </c>
      <c r="L47" s="346" t="s">
        <v>487</v>
      </c>
      <c r="M47" s="347" t="s">
        <v>487</v>
      </c>
    </row>
    <row r="48" spans="2:13" ht="27.75" customHeight="1" x14ac:dyDescent="0.15">
      <c r="B48" s="1197"/>
      <c r="C48" s="1198"/>
      <c r="D48" s="104"/>
      <c r="E48" s="1201" t="s">
        <v>38</v>
      </c>
      <c r="F48" s="1201"/>
      <c r="G48" s="1201"/>
      <c r="H48" s="1202"/>
      <c r="I48" s="345" t="s">
        <v>487</v>
      </c>
      <c r="J48" s="346" t="s">
        <v>487</v>
      </c>
      <c r="K48" s="346" t="s">
        <v>487</v>
      </c>
      <c r="L48" s="346" t="s">
        <v>487</v>
      </c>
      <c r="M48" s="347" t="s">
        <v>487</v>
      </c>
    </row>
    <row r="49" spans="2:13" ht="27.75" customHeight="1" x14ac:dyDescent="0.15">
      <c r="B49" s="1199"/>
      <c r="C49" s="1200"/>
      <c r="D49" s="104"/>
      <c r="E49" s="1201" t="s">
        <v>39</v>
      </c>
      <c r="F49" s="1201"/>
      <c r="G49" s="1201"/>
      <c r="H49" s="1202"/>
      <c r="I49" s="345" t="s">
        <v>487</v>
      </c>
      <c r="J49" s="346" t="s">
        <v>487</v>
      </c>
      <c r="K49" s="346" t="s">
        <v>487</v>
      </c>
      <c r="L49" s="346" t="s">
        <v>487</v>
      </c>
      <c r="M49" s="347" t="s">
        <v>487</v>
      </c>
    </row>
    <row r="50" spans="2:13" ht="27.75" customHeight="1" x14ac:dyDescent="0.15">
      <c r="B50" s="1195" t="s">
        <v>40</v>
      </c>
      <c r="C50" s="1196"/>
      <c r="D50" s="107"/>
      <c r="E50" s="1201" t="s">
        <v>41</v>
      </c>
      <c r="F50" s="1201"/>
      <c r="G50" s="1201"/>
      <c r="H50" s="1202"/>
      <c r="I50" s="345">
        <v>3316</v>
      </c>
      <c r="J50" s="346">
        <v>3385</v>
      </c>
      <c r="K50" s="346">
        <v>3690</v>
      </c>
      <c r="L50" s="346">
        <v>3891</v>
      </c>
      <c r="M50" s="347">
        <v>3886</v>
      </c>
    </row>
    <row r="51" spans="2:13" ht="27.75" customHeight="1" x14ac:dyDescent="0.15">
      <c r="B51" s="1197"/>
      <c r="C51" s="1198"/>
      <c r="D51" s="104"/>
      <c r="E51" s="1201" t="s">
        <v>42</v>
      </c>
      <c r="F51" s="1201"/>
      <c r="G51" s="1201"/>
      <c r="H51" s="1202"/>
      <c r="I51" s="345">
        <v>16</v>
      </c>
      <c r="J51" s="346">
        <v>14</v>
      </c>
      <c r="K51" s="346">
        <v>13</v>
      </c>
      <c r="L51" s="346">
        <v>12</v>
      </c>
      <c r="M51" s="347">
        <v>11</v>
      </c>
    </row>
    <row r="52" spans="2:13" ht="27.75" customHeight="1" x14ac:dyDescent="0.15">
      <c r="B52" s="1199"/>
      <c r="C52" s="1200"/>
      <c r="D52" s="104"/>
      <c r="E52" s="1201" t="s">
        <v>43</v>
      </c>
      <c r="F52" s="1201"/>
      <c r="G52" s="1201"/>
      <c r="H52" s="1202"/>
      <c r="I52" s="345">
        <v>4410</v>
      </c>
      <c r="J52" s="346">
        <v>4292</v>
      </c>
      <c r="K52" s="346">
        <v>4226</v>
      </c>
      <c r="L52" s="346">
        <v>4050</v>
      </c>
      <c r="M52" s="347">
        <v>4445</v>
      </c>
    </row>
    <row r="53" spans="2:13" ht="27.75" customHeight="1" thickBot="1" x14ac:dyDescent="0.2">
      <c r="B53" s="1203" t="s">
        <v>19</v>
      </c>
      <c r="C53" s="1204"/>
      <c r="D53" s="108"/>
      <c r="E53" s="1205" t="s">
        <v>44</v>
      </c>
      <c r="F53" s="1205"/>
      <c r="G53" s="1205"/>
      <c r="H53" s="1206"/>
      <c r="I53" s="348">
        <v>-1706</v>
      </c>
      <c r="J53" s="349">
        <v>-1778</v>
      </c>
      <c r="K53" s="349">
        <v>-2107</v>
      </c>
      <c r="L53" s="349">
        <v>-2403</v>
      </c>
      <c r="M53" s="350">
        <v>-2954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Lgln0tuqnOf2hqddRvnCX8ZeMtrUgPzBFA+NaV0DbtCyxbUgPzlJaS/AuEhXwbdaL0S4w4jYX2fDOtUa0FLoIA==" saltValue="c47u7q7HPwwXjWCTxy/2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120">
        <v>911</v>
      </c>
      <c r="G55" s="120">
        <v>963</v>
      </c>
      <c r="H55" s="121">
        <v>992</v>
      </c>
    </row>
    <row r="56" spans="2:8" ht="52.5" customHeight="1" x14ac:dyDescent="0.15">
      <c r="B56" s="122"/>
      <c r="C56" s="1224" t="s">
        <v>47</v>
      </c>
      <c r="D56" s="1224"/>
      <c r="E56" s="1225"/>
      <c r="F56" s="123">
        <v>372</v>
      </c>
      <c r="G56" s="123">
        <v>372</v>
      </c>
      <c r="H56" s="124">
        <v>372</v>
      </c>
    </row>
    <row r="57" spans="2:8" ht="53.25" customHeight="1" x14ac:dyDescent="0.15">
      <c r="B57" s="122"/>
      <c r="C57" s="1226" t="s">
        <v>48</v>
      </c>
      <c r="D57" s="1226"/>
      <c r="E57" s="1227"/>
      <c r="F57" s="125">
        <v>2300</v>
      </c>
      <c r="G57" s="125">
        <v>2467</v>
      </c>
      <c r="H57" s="126">
        <v>2468</v>
      </c>
    </row>
    <row r="58" spans="2:8" ht="45.75" customHeight="1" x14ac:dyDescent="0.15">
      <c r="B58" s="127"/>
      <c r="C58" s="1214" t="s">
        <v>556</v>
      </c>
      <c r="D58" s="1215"/>
      <c r="E58" s="1216"/>
      <c r="F58" s="128">
        <v>1649</v>
      </c>
      <c r="G58" s="128">
        <v>1819</v>
      </c>
      <c r="H58" s="129">
        <v>1819</v>
      </c>
    </row>
    <row r="59" spans="2:8" ht="45.75" customHeight="1" x14ac:dyDescent="0.15">
      <c r="B59" s="127"/>
      <c r="C59" s="1214" t="s">
        <v>557</v>
      </c>
      <c r="D59" s="1215"/>
      <c r="E59" s="1216"/>
      <c r="F59" s="128">
        <v>145</v>
      </c>
      <c r="G59" s="128">
        <v>140</v>
      </c>
      <c r="H59" s="129">
        <v>134</v>
      </c>
    </row>
    <row r="60" spans="2:8" ht="45.75" customHeight="1" x14ac:dyDescent="0.15">
      <c r="B60" s="127"/>
      <c r="C60" s="1214" t="s">
        <v>558</v>
      </c>
      <c r="D60" s="1215"/>
      <c r="E60" s="1216"/>
      <c r="F60" s="128">
        <v>129</v>
      </c>
      <c r="G60" s="128">
        <v>129</v>
      </c>
      <c r="H60" s="129">
        <v>129</v>
      </c>
    </row>
    <row r="61" spans="2:8" ht="45.75" customHeight="1" x14ac:dyDescent="0.15">
      <c r="B61" s="127"/>
      <c r="C61" s="1214" t="s">
        <v>559</v>
      </c>
      <c r="D61" s="1215"/>
      <c r="E61" s="1216"/>
      <c r="F61" s="128">
        <v>101</v>
      </c>
      <c r="G61" s="128">
        <v>101</v>
      </c>
      <c r="H61" s="129">
        <v>102</v>
      </c>
    </row>
    <row r="62" spans="2:8" ht="45.75" customHeight="1" thickBot="1" x14ac:dyDescent="0.2">
      <c r="B62" s="130"/>
      <c r="C62" s="1217" t="s">
        <v>560</v>
      </c>
      <c r="D62" s="1218"/>
      <c r="E62" s="1219"/>
      <c r="F62" s="131">
        <v>80</v>
      </c>
      <c r="G62" s="131">
        <v>80</v>
      </c>
      <c r="H62" s="132">
        <v>80</v>
      </c>
    </row>
    <row r="63" spans="2:8" ht="52.5" customHeight="1" thickBot="1" x14ac:dyDescent="0.2">
      <c r="B63" s="133"/>
      <c r="C63" s="1220" t="s">
        <v>49</v>
      </c>
      <c r="D63" s="1220"/>
      <c r="E63" s="1221"/>
      <c r="F63" s="134">
        <v>3583</v>
      </c>
      <c r="G63" s="134">
        <v>3802</v>
      </c>
      <c r="H63" s="135">
        <v>3832</v>
      </c>
    </row>
    <row r="64" spans="2:8" x14ac:dyDescent="0.15"/>
  </sheetData>
  <sheetProtection algorithmName="SHA-512" hashValue="eTnh5Fgv+TjQ/RDKWRF7o9PZB/2EoHuGz17LL3fUI8993LedbqNsWFhCCBGxdVEdre8ZOUMYYeNyYlWx5PuqVg==" saltValue="upaCicyCEk2iF9K7Yx8TC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E8D40-4F39-452F-8DC2-AA99F2555E42}">
  <sheetPr>
    <pageSetUpPr fitToPage="1"/>
  </sheetPr>
  <dimension ref="A1:DE85"/>
  <sheetViews>
    <sheetView showGridLines="0" zoomScale="80" zoomScaleNormal="80" zoomScaleSheetLayoutView="55" workbookViewId="0">
      <selection activeCell="AN65" sqref="AN65:DC69"/>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561</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36" t="s">
        <v>571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59"/>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59"/>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59"/>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59"/>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563</v>
      </c>
    </row>
    <row r="50" spans="1:109" x14ac:dyDescent="0.15">
      <c r="B50" s="259"/>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x14ac:dyDescent="0.15">
      <c r="B51" s="259"/>
      <c r="G51" s="1245"/>
      <c r="H51" s="1245"/>
      <c r="I51" s="1249"/>
      <c r="J51" s="1249"/>
      <c r="K51" s="1235"/>
      <c r="L51" s="1235"/>
      <c r="M51" s="1235"/>
      <c r="N51" s="1235"/>
      <c r="AM51" s="359"/>
      <c r="AN51" s="1233" t="s">
        <v>564</v>
      </c>
      <c r="AO51" s="1233"/>
      <c r="AP51" s="1233"/>
      <c r="AQ51" s="1233"/>
      <c r="AR51" s="1233"/>
      <c r="AS51" s="1233"/>
      <c r="AT51" s="1233"/>
      <c r="AU51" s="1233"/>
      <c r="AV51" s="1233"/>
      <c r="AW51" s="1233"/>
      <c r="AX51" s="1233"/>
      <c r="AY51" s="1233"/>
      <c r="AZ51" s="1233"/>
      <c r="BA51" s="1233"/>
      <c r="BB51" s="1233" t="s">
        <v>565</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59"/>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59"/>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566</v>
      </c>
      <c r="BC53" s="1233"/>
      <c r="BD53" s="1233"/>
      <c r="BE53" s="1233"/>
      <c r="BF53" s="1233"/>
      <c r="BG53" s="1233"/>
      <c r="BH53" s="1233"/>
      <c r="BI53" s="1233"/>
      <c r="BJ53" s="1233"/>
      <c r="BK53" s="1233"/>
      <c r="BL53" s="1233"/>
      <c r="BM53" s="1233"/>
      <c r="BN53" s="1233"/>
      <c r="BO53" s="1233"/>
      <c r="BP53" s="1230">
        <v>61.5</v>
      </c>
      <c r="BQ53" s="1230"/>
      <c r="BR53" s="1230"/>
      <c r="BS53" s="1230"/>
      <c r="BT53" s="1230"/>
      <c r="BU53" s="1230"/>
      <c r="BV53" s="1230"/>
      <c r="BW53" s="1230"/>
      <c r="BX53" s="1230">
        <v>61.8</v>
      </c>
      <c r="BY53" s="1230"/>
      <c r="BZ53" s="1230"/>
      <c r="CA53" s="1230"/>
      <c r="CB53" s="1230"/>
      <c r="CC53" s="1230"/>
      <c r="CD53" s="1230"/>
      <c r="CE53" s="1230"/>
      <c r="CF53" s="1230">
        <v>63.1</v>
      </c>
      <c r="CG53" s="1230"/>
      <c r="CH53" s="1230"/>
      <c r="CI53" s="1230"/>
      <c r="CJ53" s="1230"/>
      <c r="CK53" s="1230"/>
      <c r="CL53" s="1230"/>
      <c r="CM53" s="1230"/>
      <c r="CN53" s="1230">
        <v>63.5</v>
      </c>
      <c r="CO53" s="1230"/>
      <c r="CP53" s="1230"/>
      <c r="CQ53" s="1230"/>
      <c r="CR53" s="1230"/>
      <c r="CS53" s="1230"/>
      <c r="CT53" s="1230"/>
      <c r="CU53" s="1230"/>
      <c r="CV53" s="1230">
        <v>64.8</v>
      </c>
      <c r="CW53" s="1230"/>
      <c r="CX53" s="1230"/>
      <c r="CY53" s="1230"/>
      <c r="CZ53" s="1230"/>
      <c r="DA53" s="1230"/>
      <c r="DB53" s="1230"/>
      <c r="DC53" s="1230"/>
    </row>
    <row r="54" spans="1:109" x14ac:dyDescent="0.15">
      <c r="A54" s="358"/>
      <c r="B54" s="259"/>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59"/>
      <c r="G55" s="1228"/>
      <c r="H55" s="1228"/>
      <c r="I55" s="1228"/>
      <c r="J55" s="1228"/>
      <c r="K55" s="1235"/>
      <c r="L55" s="1235"/>
      <c r="M55" s="1235"/>
      <c r="N55" s="1235"/>
      <c r="AN55" s="1234" t="s">
        <v>567</v>
      </c>
      <c r="AO55" s="1234"/>
      <c r="AP55" s="1234"/>
      <c r="AQ55" s="1234"/>
      <c r="AR55" s="1234"/>
      <c r="AS55" s="1234"/>
      <c r="AT55" s="1234"/>
      <c r="AU55" s="1234"/>
      <c r="AV55" s="1234"/>
      <c r="AW55" s="1234"/>
      <c r="AX55" s="1234"/>
      <c r="AY55" s="1234"/>
      <c r="AZ55" s="1234"/>
      <c r="BA55" s="1234"/>
      <c r="BB55" s="1233" t="s">
        <v>565</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59"/>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55"/>
      <c r="AN57" s="1234"/>
      <c r="AO57" s="1234"/>
      <c r="AP57" s="1234"/>
      <c r="AQ57" s="1234"/>
      <c r="AR57" s="1234"/>
      <c r="AS57" s="1234"/>
      <c r="AT57" s="1234"/>
      <c r="AU57" s="1234"/>
      <c r="AV57" s="1234"/>
      <c r="AW57" s="1234"/>
      <c r="AX57" s="1234"/>
      <c r="AY57" s="1234"/>
      <c r="AZ57" s="1234"/>
      <c r="BA57" s="1234"/>
      <c r="BB57" s="1233" t="s">
        <v>566</v>
      </c>
      <c r="BC57" s="1233"/>
      <c r="BD57" s="1233"/>
      <c r="BE57" s="1233"/>
      <c r="BF57" s="1233"/>
      <c r="BG57" s="1233"/>
      <c r="BH57" s="1233"/>
      <c r="BI57" s="1233"/>
      <c r="BJ57" s="1233"/>
      <c r="BK57" s="1233"/>
      <c r="BL57" s="1233"/>
      <c r="BM57" s="1233"/>
      <c r="BN57" s="1233"/>
      <c r="BO57" s="1233"/>
      <c r="BP57" s="1230">
        <v>60.2</v>
      </c>
      <c r="BQ57" s="1230"/>
      <c r="BR57" s="1230"/>
      <c r="BS57" s="1230"/>
      <c r="BT57" s="1230"/>
      <c r="BU57" s="1230"/>
      <c r="BV57" s="1230"/>
      <c r="BW57" s="1230"/>
      <c r="BX57" s="1230">
        <v>61</v>
      </c>
      <c r="BY57" s="1230"/>
      <c r="BZ57" s="1230"/>
      <c r="CA57" s="1230"/>
      <c r="CB57" s="1230"/>
      <c r="CC57" s="1230"/>
      <c r="CD57" s="1230"/>
      <c r="CE57" s="1230"/>
      <c r="CF57" s="1230">
        <v>62.2</v>
      </c>
      <c r="CG57" s="1230"/>
      <c r="CH57" s="1230"/>
      <c r="CI57" s="1230"/>
      <c r="CJ57" s="1230"/>
      <c r="CK57" s="1230"/>
      <c r="CL57" s="1230"/>
      <c r="CM57" s="1230"/>
      <c r="CN57" s="1230">
        <v>63.6</v>
      </c>
      <c r="CO57" s="1230"/>
      <c r="CP57" s="1230"/>
      <c r="CQ57" s="1230"/>
      <c r="CR57" s="1230"/>
      <c r="CS57" s="1230"/>
      <c r="CT57" s="1230"/>
      <c r="CU57" s="1230"/>
      <c r="CV57" s="1230">
        <v>65.900000000000006</v>
      </c>
      <c r="CW57" s="1230"/>
      <c r="CX57" s="1230"/>
      <c r="CY57" s="1230"/>
      <c r="CZ57" s="1230"/>
      <c r="DA57" s="1230"/>
      <c r="DB57" s="1230"/>
      <c r="DC57" s="1230"/>
      <c r="DD57" s="363"/>
      <c r="DE57" s="362"/>
    </row>
    <row r="58" spans="1:109" s="358" customFormat="1" x14ac:dyDescent="0.15">
      <c r="A58" s="255"/>
      <c r="B58" s="362"/>
      <c r="G58" s="1228"/>
      <c r="H58" s="1228"/>
      <c r="I58" s="1231"/>
      <c r="J58" s="1231"/>
      <c r="K58" s="1235"/>
      <c r="L58" s="1235"/>
      <c r="M58" s="1235"/>
      <c r="N58" s="1235"/>
      <c r="AM58" s="255"/>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568</v>
      </c>
    </row>
    <row r="64" spans="1:109" x14ac:dyDescent="0.15">
      <c r="B64" s="259"/>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36" t="s">
        <v>570</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59"/>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59"/>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59"/>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59"/>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563</v>
      </c>
    </row>
    <row r="72" spans="2:107" x14ac:dyDescent="0.15">
      <c r="B72" s="259"/>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x14ac:dyDescent="0.15">
      <c r="B73" s="259"/>
      <c r="G73" s="1245"/>
      <c r="H73" s="1245"/>
      <c r="I73" s="1245"/>
      <c r="J73" s="1245"/>
      <c r="K73" s="1229"/>
      <c r="L73" s="1229"/>
      <c r="M73" s="1229"/>
      <c r="N73" s="1229"/>
      <c r="AM73" s="359"/>
      <c r="AN73" s="1233" t="s">
        <v>564</v>
      </c>
      <c r="AO73" s="1233"/>
      <c r="AP73" s="1233"/>
      <c r="AQ73" s="1233"/>
      <c r="AR73" s="1233"/>
      <c r="AS73" s="1233"/>
      <c r="AT73" s="1233"/>
      <c r="AU73" s="1233"/>
      <c r="AV73" s="1233"/>
      <c r="AW73" s="1233"/>
      <c r="AX73" s="1233"/>
      <c r="AY73" s="1233"/>
      <c r="AZ73" s="1233"/>
      <c r="BA73" s="1233"/>
      <c r="BB73" s="1233" t="s">
        <v>565</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59"/>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59"/>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569</v>
      </c>
      <c r="BC75" s="1233"/>
      <c r="BD75" s="1233"/>
      <c r="BE75" s="1233"/>
      <c r="BF75" s="1233"/>
      <c r="BG75" s="1233"/>
      <c r="BH75" s="1233"/>
      <c r="BI75" s="1233"/>
      <c r="BJ75" s="1233"/>
      <c r="BK75" s="1233"/>
      <c r="BL75" s="1233"/>
      <c r="BM75" s="1233"/>
      <c r="BN75" s="1233"/>
      <c r="BO75" s="1233"/>
      <c r="BP75" s="1230">
        <v>7.6</v>
      </c>
      <c r="BQ75" s="1230"/>
      <c r="BR75" s="1230"/>
      <c r="BS75" s="1230"/>
      <c r="BT75" s="1230"/>
      <c r="BU75" s="1230"/>
      <c r="BV75" s="1230"/>
      <c r="BW75" s="1230"/>
      <c r="BX75" s="1230">
        <v>7.5</v>
      </c>
      <c r="BY75" s="1230"/>
      <c r="BZ75" s="1230"/>
      <c r="CA75" s="1230"/>
      <c r="CB75" s="1230"/>
      <c r="CC75" s="1230"/>
      <c r="CD75" s="1230"/>
      <c r="CE75" s="1230"/>
      <c r="CF75" s="1230">
        <v>8</v>
      </c>
      <c r="CG75" s="1230"/>
      <c r="CH75" s="1230"/>
      <c r="CI75" s="1230"/>
      <c r="CJ75" s="1230"/>
      <c r="CK75" s="1230"/>
      <c r="CL75" s="1230"/>
      <c r="CM75" s="1230"/>
      <c r="CN75" s="1230">
        <v>8.9</v>
      </c>
      <c r="CO75" s="1230"/>
      <c r="CP75" s="1230"/>
      <c r="CQ75" s="1230"/>
      <c r="CR75" s="1230"/>
      <c r="CS75" s="1230"/>
      <c r="CT75" s="1230"/>
      <c r="CU75" s="1230"/>
      <c r="CV75" s="1230">
        <v>10</v>
      </c>
      <c r="CW75" s="1230"/>
      <c r="CX75" s="1230"/>
      <c r="CY75" s="1230"/>
      <c r="CZ75" s="1230"/>
      <c r="DA75" s="1230"/>
      <c r="DB75" s="1230"/>
      <c r="DC75" s="1230"/>
    </row>
    <row r="76" spans="2:107" x14ac:dyDescent="0.15">
      <c r="B76" s="259"/>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59"/>
      <c r="G77" s="1228"/>
      <c r="H77" s="1228"/>
      <c r="I77" s="1228"/>
      <c r="J77" s="1228"/>
      <c r="K77" s="1229"/>
      <c r="L77" s="1229"/>
      <c r="M77" s="1229"/>
      <c r="N77" s="1229"/>
      <c r="AN77" s="1234" t="s">
        <v>567</v>
      </c>
      <c r="AO77" s="1234"/>
      <c r="AP77" s="1234"/>
      <c r="AQ77" s="1234"/>
      <c r="AR77" s="1234"/>
      <c r="AS77" s="1234"/>
      <c r="AT77" s="1234"/>
      <c r="AU77" s="1234"/>
      <c r="AV77" s="1234"/>
      <c r="AW77" s="1234"/>
      <c r="AX77" s="1234"/>
      <c r="AY77" s="1234"/>
      <c r="AZ77" s="1234"/>
      <c r="BA77" s="1234"/>
      <c r="BB77" s="1233" t="s">
        <v>565</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59"/>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59"/>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569</v>
      </c>
      <c r="BC79" s="1233"/>
      <c r="BD79" s="1233"/>
      <c r="BE79" s="1233"/>
      <c r="BF79" s="1233"/>
      <c r="BG79" s="1233"/>
      <c r="BH79" s="1233"/>
      <c r="BI79" s="1233"/>
      <c r="BJ79" s="1233"/>
      <c r="BK79" s="1233"/>
      <c r="BL79" s="1233"/>
      <c r="BM79" s="1233"/>
      <c r="BN79" s="1233"/>
      <c r="BO79" s="1233"/>
      <c r="BP79" s="1230">
        <v>7.3</v>
      </c>
      <c r="BQ79" s="1230"/>
      <c r="BR79" s="1230"/>
      <c r="BS79" s="1230"/>
      <c r="BT79" s="1230"/>
      <c r="BU79" s="1230"/>
      <c r="BV79" s="1230"/>
      <c r="BW79" s="1230"/>
      <c r="BX79" s="1230">
        <v>7.4</v>
      </c>
      <c r="BY79" s="1230"/>
      <c r="BZ79" s="1230"/>
      <c r="CA79" s="1230"/>
      <c r="CB79" s="1230"/>
      <c r="CC79" s="1230"/>
      <c r="CD79" s="1230"/>
      <c r="CE79" s="1230"/>
      <c r="CF79" s="1230">
        <v>7.5</v>
      </c>
      <c r="CG79" s="1230"/>
      <c r="CH79" s="1230"/>
      <c r="CI79" s="1230"/>
      <c r="CJ79" s="1230"/>
      <c r="CK79" s="1230"/>
      <c r="CL79" s="1230"/>
      <c r="CM79" s="1230"/>
      <c r="CN79" s="1230">
        <v>7.5</v>
      </c>
      <c r="CO79" s="1230"/>
      <c r="CP79" s="1230"/>
      <c r="CQ79" s="1230"/>
      <c r="CR79" s="1230"/>
      <c r="CS79" s="1230"/>
      <c r="CT79" s="1230"/>
      <c r="CU79" s="1230"/>
      <c r="CV79" s="1230">
        <v>7.7</v>
      </c>
      <c r="CW79" s="1230"/>
      <c r="CX79" s="1230"/>
      <c r="CY79" s="1230"/>
      <c r="CZ79" s="1230"/>
      <c r="DA79" s="1230"/>
      <c r="DB79" s="1230"/>
      <c r="DC79" s="1230"/>
    </row>
    <row r="80" spans="2:107" x14ac:dyDescent="0.15">
      <c r="B80" s="259"/>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Tpb/KFafVd0Rg5PrPS+OEe6hdBzPV5/ck9XQe+eBBtvuWfVAdrOI863dTNOE/2ZL2uN1tevHzZaAS2VLQLLcFA==" saltValue="CoymJKr/i/9+M4RMmb7GL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F5539-6D3F-4A38-9DA2-967D3DCEA1C7}">
  <sheetPr>
    <pageSetUpPr fitToPage="1"/>
  </sheetPr>
  <dimension ref="A1:DR125"/>
  <sheetViews>
    <sheetView showGridLines="0" zoomScale="80" zoomScaleNormal="80" zoomScaleSheetLayoutView="70" workbookViewId="0">
      <selection activeCell="BJ16" sqref="BJ16"/>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476</v>
      </c>
    </row>
  </sheetData>
  <sheetProtection algorithmName="SHA-512" hashValue="k3BLGw32KTcVQVAJLD+fBK2qiEHv16O+EwUMYckjtLW+0L7vWs6GoAlxMtP/nC4yPsWiGIOfA3tBBl/Mmyy8Sg==" saltValue="DRVCaoPMFSHdaBx92LOhT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E1520-055F-4F0F-998C-DCB932C728FE}">
  <sheetPr>
    <pageSetUpPr fitToPage="1"/>
  </sheetPr>
  <dimension ref="A1:DR125"/>
  <sheetViews>
    <sheetView showGridLines="0" topLeftCell="A82" zoomScale="90" zoomScaleNormal="90" zoomScaleSheetLayoutView="55" workbookViewId="0">
      <selection activeCell="BJ16" sqref="BJ16"/>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476</v>
      </c>
    </row>
  </sheetData>
  <sheetProtection algorithmName="SHA-512" hashValue="WfbyLvsE8BLHY0VKCp84Y37u2UsukvVRc31pUK0n0tG0mu2+XohLjK0w+Bt1GZvO9TYSGqDa6ap+A+oGzZKKxw==" saltValue="UinUIv36S3oJ55LT4mVAE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525</v>
      </c>
      <c r="G2" s="149"/>
      <c r="H2" s="150"/>
    </row>
    <row r="3" spans="1:8" x14ac:dyDescent="0.15">
      <c r="A3" s="146" t="s">
        <v>518</v>
      </c>
      <c r="B3" s="151"/>
      <c r="C3" s="152"/>
      <c r="D3" s="153">
        <v>208611</v>
      </c>
      <c r="E3" s="154"/>
      <c r="F3" s="155">
        <v>268375</v>
      </c>
      <c r="G3" s="156"/>
      <c r="H3" s="157"/>
    </row>
    <row r="4" spans="1:8" x14ac:dyDescent="0.15">
      <c r="A4" s="158"/>
      <c r="B4" s="159"/>
      <c r="C4" s="160"/>
      <c r="D4" s="161">
        <v>135739</v>
      </c>
      <c r="E4" s="162"/>
      <c r="F4" s="163">
        <v>119602</v>
      </c>
      <c r="G4" s="164"/>
      <c r="H4" s="165"/>
    </row>
    <row r="5" spans="1:8" x14ac:dyDescent="0.15">
      <c r="A5" s="146" t="s">
        <v>520</v>
      </c>
      <c r="B5" s="151"/>
      <c r="C5" s="152"/>
      <c r="D5" s="153">
        <v>174976</v>
      </c>
      <c r="E5" s="154"/>
      <c r="F5" s="155">
        <v>301035</v>
      </c>
      <c r="G5" s="156"/>
      <c r="H5" s="157"/>
    </row>
    <row r="6" spans="1:8" x14ac:dyDescent="0.15">
      <c r="A6" s="158"/>
      <c r="B6" s="159"/>
      <c r="C6" s="160"/>
      <c r="D6" s="161">
        <v>76172</v>
      </c>
      <c r="E6" s="162"/>
      <c r="F6" s="163">
        <v>154376</v>
      </c>
      <c r="G6" s="164"/>
      <c r="H6" s="165"/>
    </row>
    <row r="7" spans="1:8" x14ac:dyDescent="0.15">
      <c r="A7" s="146" t="s">
        <v>521</v>
      </c>
      <c r="B7" s="151"/>
      <c r="C7" s="152"/>
      <c r="D7" s="153">
        <v>246823</v>
      </c>
      <c r="E7" s="154"/>
      <c r="F7" s="155">
        <v>277467</v>
      </c>
      <c r="G7" s="156"/>
      <c r="H7" s="157"/>
    </row>
    <row r="8" spans="1:8" x14ac:dyDescent="0.15">
      <c r="A8" s="158"/>
      <c r="B8" s="159"/>
      <c r="C8" s="160"/>
      <c r="D8" s="161">
        <v>100120</v>
      </c>
      <c r="E8" s="162"/>
      <c r="F8" s="163">
        <v>128378</v>
      </c>
      <c r="G8" s="164"/>
      <c r="H8" s="165"/>
    </row>
    <row r="9" spans="1:8" x14ac:dyDescent="0.15">
      <c r="A9" s="146" t="s">
        <v>522</v>
      </c>
      <c r="B9" s="151"/>
      <c r="C9" s="152"/>
      <c r="D9" s="153">
        <v>162964</v>
      </c>
      <c r="E9" s="154"/>
      <c r="F9" s="155">
        <v>282256</v>
      </c>
      <c r="G9" s="156"/>
      <c r="H9" s="157"/>
    </row>
    <row r="10" spans="1:8" x14ac:dyDescent="0.15">
      <c r="A10" s="158"/>
      <c r="B10" s="159"/>
      <c r="C10" s="160"/>
      <c r="D10" s="161">
        <v>108786</v>
      </c>
      <c r="E10" s="162"/>
      <c r="F10" s="163">
        <v>145453</v>
      </c>
      <c r="G10" s="164"/>
      <c r="H10" s="165"/>
    </row>
    <row r="11" spans="1:8" x14ac:dyDescent="0.15">
      <c r="A11" s="146" t="s">
        <v>523</v>
      </c>
      <c r="B11" s="151"/>
      <c r="C11" s="152"/>
      <c r="D11" s="153">
        <v>216292</v>
      </c>
      <c r="E11" s="154"/>
      <c r="F11" s="155">
        <v>295341</v>
      </c>
      <c r="G11" s="156"/>
      <c r="H11" s="157"/>
    </row>
    <row r="12" spans="1:8" x14ac:dyDescent="0.15">
      <c r="A12" s="158"/>
      <c r="B12" s="159"/>
      <c r="C12" s="166"/>
      <c r="D12" s="161">
        <v>163765</v>
      </c>
      <c r="E12" s="162"/>
      <c r="F12" s="163">
        <v>137402</v>
      </c>
      <c r="G12" s="164"/>
      <c r="H12" s="165"/>
    </row>
    <row r="13" spans="1:8" x14ac:dyDescent="0.15">
      <c r="A13" s="146"/>
      <c r="B13" s="151"/>
      <c r="C13" s="152"/>
      <c r="D13" s="153">
        <v>201933</v>
      </c>
      <c r="E13" s="154"/>
      <c r="F13" s="155">
        <v>284895</v>
      </c>
      <c r="G13" s="167"/>
      <c r="H13" s="157"/>
    </row>
    <row r="14" spans="1:8" x14ac:dyDescent="0.15">
      <c r="A14" s="158"/>
      <c r="B14" s="159"/>
      <c r="C14" s="160"/>
      <c r="D14" s="161">
        <v>116916</v>
      </c>
      <c r="E14" s="162"/>
      <c r="F14" s="163">
        <v>137042</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4.5599999999999996</v>
      </c>
      <c r="C19" s="168">
        <f>ROUND(VALUE(SUBSTITUTE(実質収支比率等に係る経年分析!G$48,"▲","-")),2)</f>
        <v>2.94</v>
      </c>
      <c r="D19" s="168">
        <f>ROUND(VALUE(SUBSTITUTE(実質収支比率等に係る経年分析!H$48,"▲","-")),2)</f>
        <v>4.24</v>
      </c>
      <c r="E19" s="168">
        <f>ROUND(VALUE(SUBSTITUTE(実質収支比率等に係る経年分析!I$48,"▲","-")),2)</f>
        <v>2.44</v>
      </c>
      <c r="F19" s="168">
        <f>ROUND(VALUE(SUBSTITUTE(実質収支比率等に係る経年分析!J$48,"▲","-")),2)</f>
        <v>2.71</v>
      </c>
    </row>
    <row r="20" spans="1:11" x14ac:dyDescent="0.15">
      <c r="A20" s="168" t="s">
        <v>53</v>
      </c>
      <c r="B20" s="168">
        <f>ROUND(VALUE(SUBSTITUTE(実質収支比率等に係る経年分析!F$47,"▲","-")),2)</f>
        <v>36.049999999999997</v>
      </c>
      <c r="C20" s="168">
        <f>ROUND(VALUE(SUBSTITUTE(実質収支比率等に係る経年分析!G$47,"▲","-")),2)</f>
        <v>38.28</v>
      </c>
      <c r="D20" s="168">
        <f>ROUND(VALUE(SUBSTITUTE(実質収支比率等に係る経年分析!H$47,"▲","-")),2)</f>
        <v>36.92</v>
      </c>
      <c r="E20" s="168">
        <f>ROUND(VALUE(SUBSTITUTE(実質収支比率等に係る経年分析!I$47,"▲","-")),2)</f>
        <v>39.909999999999997</v>
      </c>
      <c r="F20" s="168">
        <f>ROUND(VALUE(SUBSTITUTE(実質収支比率等に係る経年分析!J$47,"▲","-")),2)</f>
        <v>41.48</v>
      </c>
    </row>
    <row r="21" spans="1:11" x14ac:dyDescent="0.15">
      <c r="A21" s="168" t="s">
        <v>54</v>
      </c>
      <c r="B21" s="168">
        <f>IF(ISNUMBER(VALUE(SUBSTITUTE(実質収支比率等に係る経年分析!F$49,"▲","-"))),ROUND(VALUE(SUBSTITUTE(実質収支比率等に係る経年分析!F$49,"▲","-")),2),NA())</f>
        <v>1.39</v>
      </c>
      <c r="C21" s="168">
        <f>IF(ISNUMBER(VALUE(SUBSTITUTE(実質収支比率等に係る経年分析!G$49,"▲","-"))),ROUND(VALUE(SUBSTITUTE(実質収支比率等に係る経年分析!G$49,"▲","-")),2),NA())</f>
        <v>2.21</v>
      </c>
      <c r="D21" s="168">
        <f>IF(ISNUMBER(VALUE(SUBSTITUTE(実質収支比率等に係る経年分析!H$49,"▲","-"))),ROUND(VALUE(SUBSTITUTE(実質収支比率等に係る経年分析!H$49,"▲","-")),2),NA())</f>
        <v>3.16</v>
      </c>
      <c r="E21" s="168">
        <f>IF(ISNUMBER(VALUE(SUBSTITUTE(実質収支比率等に係る経年分析!I$49,"▲","-"))),ROUND(VALUE(SUBSTITUTE(実質収支比率等に係る経年分析!I$49,"▲","-")),2),NA())</f>
        <v>0.26</v>
      </c>
      <c r="F21" s="168">
        <f>IF(ISNUMBER(VALUE(SUBSTITUTE(実質収支比率等に係る経年分析!J$49,"▲","-"))),ROUND(VALUE(SUBSTITUTE(実質収支比率等に係る経年分析!J$49,"▲","-")),2),NA())</f>
        <v>1.46</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1.81</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浄化槽整備事業特別会計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0.01</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0.01</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0.01</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0.01</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15">
      <c r="A30" s="169" t="str">
        <f>IF(連結実質赤字比率に係る赤字・黒字の構成分析!C$40="",NA(),連結実質赤字比率に係る赤字・黒字の構成分析!C$40)</f>
        <v>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0.01</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0.01</v>
      </c>
    </row>
    <row r="31" spans="1:11" x14ac:dyDescent="0.15">
      <c r="A31" s="169" t="str">
        <f>IF(連結実質赤字比率に係る赤字・黒字の構成分析!C$39="",NA(),連結実質赤字比率に係る赤字・黒字の構成分析!C$39)</f>
        <v>へき地診療所特別会計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0.13</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0.1</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0.09</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0.1</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0.1</v>
      </c>
    </row>
    <row r="32" spans="1:11" x14ac:dyDescent="0.15">
      <c r="A32" s="169" t="str">
        <f>IF(連結実質赤字比率に係る赤字・黒字の構成分析!C$38="",NA(),連結実質赤字比率に係る赤字・黒字の構成分析!C$38)</f>
        <v>特定環境保全公共下水道事業特別会計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0.02</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0.03</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0.02</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0.01</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0.24</v>
      </c>
    </row>
    <row r="33" spans="1:16" x14ac:dyDescent="0.15">
      <c r="A33" s="169" t="str">
        <f>IF(連結実質赤字比率に係る赤字・黒字の構成分析!C$37="",NA(),連結実質赤字比率に係る赤字・黒字の構成分析!C$37)</f>
        <v>簡易水道事業特別会計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0.05</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0.05</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0.01</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0.02</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0.37</v>
      </c>
    </row>
    <row r="34" spans="1:16" x14ac:dyDescent="0.15">
      <c r="A34" s="169" t="str">
        <f>IF(連結実質赤字比率に係る赤字・黒字の構成分析!C$36="",NA(),連結実質赤字比率に係る赤字・黒字の構成分析!C$36)</f>
        <v>国民健康保険特別会計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0.67</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1.22</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1.1200000000000001</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0.46</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0.46</v>
      </c>
    </row>
    <row r="35" spans="1:16" x14ac:dyDescent="0.15">
      <c r="A35" s="169" t="str">
        <f>IF(連結実質赤字比率に係る赤字・黒字の構成分析!C$35="",NA(),連結実質赤字比率に係る赤字・黒字の構成分析!C$35)</f>
        <v>介護保険特別会計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1.1299999999999999</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1.39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0.62</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1.28</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0.75</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4.42</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2.83</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4.1399999999999997</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2.33</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2.61</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454</v>
      </c>
      <c r="E42" s="170"/>
      <c r="F42" s="170"/>
      <c r="G42" s="170">
        <f>'実質公債費比率（分子）の構造'!L$52</f>
        <v>463</v>
      </c>
      <c r="H42" s="170"/>
      <c r="I42" s="170"/>
      <c r="J42" s="170">
        <f>'実質公債費比率（分子）の構造'!M$52</f>
        <v>459</v>
      </c>
      <c r="K42" s="170"/>
      <c r="L42" s="170"/>
      <c r="M42" s="170">
        <f>'実質公債費比率（分子）の構造'!N$52</f>
        <v>474</v>
      </c>
      <c r="N42" s="170"/>
      <c r="O42" s="170"/>
      <c r="P42" s="170">
        <f>'実質公債費比率（分子）の構造'!O$52</f>
        <v>466</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1</v>
      </c>
      <c r="C44" s="170"/>
      <c r="D44" s="170"/>
      <c r="E44" s="170">
        <f>'実質公債費比率（分子）の構造'!L$50</f>
        <v>1</v>
      </c>
      <c r="F44" s="170"/>
      <c r="G44" s="170"/>
      <c r="H44" s="170">
        <f>'実質公債費比率（分子）の構造'!M$50</f>
        <v>1</v>
      </c>
      <c r="I44" s="170"/>
      <c r="J44" s="170"/>
      <c r="K44" s="170">
        <f>'実質公債費比率（分子）の構造'!N$50</f>
        <v>1</v>
      </c>
      <c r="L44" s="170"/>
      <c r="M44" s="170"/>
      <c r="N44" s="170">
        <f>'実質公債費比率（分子）の構造'!O$50</f>
        <v>1</v>
      </c>
      <c r="O44" s="170"/>
      <c r="P44" s="170"/>
    </row>
    <row r="45" spans="1:16" x14ac:dyDescent="0.15">
      <c r="A45" s="170" t="s">
        <v>63</v>
      </c>
      <c r="B45" s="170">
        <f>'実質公債費比率（分子）の構造'!K$49</f>
        <v>24</v>
      </c>
      <c r="C45" s="170"/>
      <c r="D45" s="170"/>
      <c r="E45" s="170">
        <f>'実質公債費比率（分子）の構造'!L$49</f>
        <v>15</v>
      </c>
      <c r="F45" s="170"/>
      <c r="G45" s="170"/>
      <c r="H45" s="170">
        <f>'実質公債費比率（分子）の構造'!M$49</f>
        <v>4</v>
      </c>
      <c r="I45" s="170"/>
      <c r="J45" s="170"/>
      <c r="K45" s="170">
        <f>'実質公債費比率（分子）の構造'!N$49</f>
        <v>5</v>
      </c>
      <c r="L45" s="170"/>
      <c r="M45" s="170"/>
      <c r="N45" s="170">
        <f>'実質公債費比率（分子）の構造'!O$49</f>
        <v>5</v>
      </c>
      <c r="O45" s="170"/>
      <c r="P45" s="170"/>
    </row>
    <row r="46" spans="1:16" x14ac:dyDescent="0.15">
      <c r="A46" s="170" t="s">
        <v>64</v>
      </c>
      <c r="B46" s="170">
        <f>'実質公債費比率（分子）の構造'!K$48</f>
        <v>120</v>
      </c>
      <c r="C46" s="170"/>
      <c r="D46" s="170"/>
      <c r="E46" s="170">
        <f>'実質公債費比率（分子）の構造'!L$48</f>
        <v>120</v>
      </c>
      <c r="F46" s="170"/>
      <c r="G46" s="170"/>
      <c r="H46" s="170">
        <f>'実質公債費比率（分子）の構造'!M$48</f>
        <v>109</v>
      </c>
      <c r="I46" s="170"/>
      <c r="J46" s="170"/>
      <c r="K46" s="170">
        <f>'実質公債費比率（分子）の構造'!N$48</f>
        <v>111</v>
      </c>
      <c r="L46" s="170"/>
      <c r="M46" s="170"/>
      <c r="N46" s="170">
        <f>'実質公債費比率（分子）の構造'!O$48</f>
        <v>120</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440</v>
      </c>
      <c r="C49" s="170"/>
      <c r="D49" s="170"/>
      <c r="E49" s="170">
        <f>'実質公債費比率（分子）の構造'!L$45</f>
        <v>473</v>
      </c>
      <c r="F49" s="170"/>
      <c r="G49" s="170"/>
      <c r="H49" s="170">
        <f>'実質公債費比率（分子）の構造'!M$45</f>
        <v>514</v>
      </c>
      <c r="I49" s="170"/>
      <c r="J49" s="170"/>
      <c r="K49" s="170">
        <f>'実質公債費比率（分子）の構造'!N$45</f>
        <v>557</v>
      </c>
      <c r="L49" s="170"/>
      <c r="M49" s="170"/>
      <c r="N49" s="170">
        <f>'実質公債費比率（分子）の構造'!O$45</f>
        <v>561</v>
      </c>
      <c r="O49" s="170"/>
      <c r="P49" s="170"/>
    </row>
    <row r="50" spans="1:16" x14ac:dyDescent="0.15">
      <c r="A50" s="170" t="s">
        <v>67</v>
      </c>
      <c r="B50" s="170" t="e">
        <f>NA()</f>
        <v>#N/A</v>
      </c>
      <c r="C50" s="170">
        <f>IF(ISNUMBER('実質公債費比率（分子）の構造'!K$53),'実質公債費比率（分子）の構造'!K$53,NA())</f>
        <v>131</v>
      </c>
      <c r="D50" s="170" t="e">
        <f>NA()</f>
        <v>#N/A</v>
      </c>
      <c r="E50" s="170" t="e">
        <f>NA()</f>
        <v>#N/A</v>
      </c>
      <c r="F50" s="170">
        <f>IF(ISNUMBER('実質公債費比率（分子）の構造'!L$53),'実質公債費比率（分子）の構造'!L$53,NA())</f>
        <v>146</v>
      </c>
      <c r="G50" s="170" t="e">
        <f>NA()</f>
        <v>#N/A</v>
      </c>
      <c r="H50" s="170" t="e">
        <f>NA()</f>
        <v>#N/A</v>
      </c>
      <c r="I50" s="170">
        <f>IF(ISNUMBER('実質公債費比率（分子）の構造'!M$53),'実質公債費比率（分子）の構造'!M$53,NA())</f>
        <v>169</v>
      </c>
      <c r="J50" s="170" t="e">
        <f>NA()</f>
        <v>#N/A</v>
      </c>
      <c r="K50" s="170" t="e">
        <f>NA()</f>
        <v>#N/A</v>
      </c>
      <c r="L50" s="170">
        <f>IF(ISNUMBER('実質公債費比率（分子）の構造'!N$53),'実質公債費比率（分子）の構造'!N$53,NA())</f>
        <v>200</v>
      </c>
      <c r="M50" s="170" t="e">
        <f>NA()</f>
        <v>#N/A</v>
      </c>
      <c r="N50" s="170" t="e">
        <f>NA()</f>
        <v>#N/A</v>
      </c>
      <c r="O50" s="170">
        <f>IF(ISNUMBER('実質公債費比率（分子）の構造'!O$53),'実質公債費比率（分子）の構造'!O$53,NA())</f>
        <v>221</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4410</v>
      </c>
      <c r="E56" s="169"/>
      <c r="F56" s="169"/>
      <c r="G56" s="169">
        <f>'将来負担比率（分子）の構造'!J$52</f>
        <v>4292</v>
      </c>
      <c r="H56" s="169"/>
      <c r="I56" s="169"/>
      <c r="J56" s="169">
        <f>'将来負担比率（分子）の構造'!K$52</f>
        <v>4226</v>
      </c>
      <c r="K56" s="169"/>
      <c r="L56" s="169"/>
      <c r="M56" s="169">
        <f>'将来負担比率（分子）の構造'!L$52</f>
        <v>4050</v>
      </c>
      <c r="N56" s="169"/>
      <c r="O56" s="169"/>
      <c r="P56" s="169">
        <f>'将来負担比率（分子）の構造'!M$52</f>
        <v>4445</v>
      </c>
    </row>
    <row r="57" spans="1:16" x14ac:dyDescent="0.15">
      <c r="A57" s="169" t="s">
        <v>42</v>
      </c>
      <c r="B57" s="169"/>
      <c r="C57" s="169"/>
      <c r="D57" s="169">
        <f>'将来負担比率（分子）の構造'!I$51</f>
        <v>16</v>
      </c>
      <c r="E57" s="169"/>
      <c r="F57" s="169"/>
      <c r="G57" s="169">
        <f>'将来負担比率（分子）の構造'!J$51</f>
        <v>14</v>
      </c>
      <c r="H57" s="169"/>
      <c r="I57" s="169"/>
      <c r="J57" s="169">
        <f>'将来負担比率（分子）の構造'!K$51</f>
        <v>13</v>
      </c>
      <c r="K57" s="169"/>
      <c r="L57" s="169"/>
      <c r="M57" s="169">
        <f>'将来負担比率（分子）の構造'!L$51</f>
        <v>12</v>
      </c>
      <c r="N57" s="169"/>
      <c r="O57" s="169"/>
      <c r="P57" s="169">
        <f>'将来負担比率（分子）の構造'!M$51</f>
        <v>11</v>
      </c>
    </row>
    <row r="58" spans="1:16" x14ac:dyDescent="0.15">
      <c r="A58" s="169" t="s">
        <v>41</v>
      </c>
      <c r="B58" s="169"/>
      <c r="C58" s="169"/>
      <c r="D58" s="169">
        <f>'将来負担比率（分子）の構造'!I$50</f>
        <v>3316</v>
      </c>
      <c r="E58" s="169"/>
      <c r="F58" s="169"/>
      <c r="G58" s="169">
        <f>'将来負担比率（分子）の構造'!J$50</f>
        <v>3385</v>
      </c>
      <c r="H58" s="169"/>
      <c r="I58" s="169"/>
      <c r="J58" s="169">
        <f>'将来負担比率（分子）の構造'!K$50</f>
        <v>3690</v>
      </c>
      <c r="K58" s="169"/>
      <c r="L58" s="169"/>
      <c r="M58" s="169">
        <f>'将来負担比率（分子）の構造'!L$50</f>
        <v>3891</v>
      </c>
      <c r="N58" s="169"/>
      <c r="O58" s="169"/>
      <c r="P58" s="169">
        <f>'将来負担比率（分子）の構造'!M$50</f>
        <v>3886</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152</v>
      </c>
      <c r="C62" s="169"/>
      <c r="D62" s="169"/>
      <c r="E62" s="169">
        <f>'将来負担比率（分子）の構造'!J$45</f>
        <v>151</v>
      </c>
      <c r="F62" s="169"/>
      <c r="G62" s="169"/>
      <c r="H62" s="169">
        <f>'将来負担比率（分子）の構造'!K$45</f>
        <v>131</v>
      </c>
      <c r="I62" s="169"/>
      <c r="J62" s="169"/>
      <c r="K62" s="169">
        <f>'将来負担比率（分子）の構造'!L$45</f>
        <v>126</v>
      </c>
      <c r="L62" s="169"/>
      <c r="M62" s="169"/>
      <c r="N62" s="169">
        <f>'将来負担比率（分子）の構造'!M$45</f>
        <v>183</v>
      </c>
      <c r="O62" s="169"/>
      <c r="P62" s="169"/>
    </row>
    <row r="63" spans="1:16" x14ac:dyDescent="0.15">
      <c r="A63" s="169" t="s">
        <v>34</v>
      </c>
      <c r="B63" s="169">
        <f>'将来負担比率（分子）の構造'!I$44</f>
        <v>17</v>
      </c>
      <c r="C63" s="169"/>
      <c r="D63" s="169"/>
      <c r="E63" s="169">
        <f>'将来負担比率（分子）の構造'!J$44</f>
        <v>3</v>
      </c>
      <c r="F63" s="169"/>
      <c r="G63" s="169"/>
      <c r="H63" s="169">
        <f>'将来負担比率（分子）の構造'!K$44</f>
        <v>2</v>
      </c>
      <c r="I63" s="169"/>
      <c r="J63" s="169"/>
      <c r="K63" s="169" t="str">
        <f>'将来負担比率（分子）の構造'!L$44</f>
        <v>-</v>
      </c>
      <c r="L63" s="169"/>
      <c r="M63" s="169"/>
      <c r="N63" s="169" t="str">
        <f>'将来負担比率（分子）の構造'!M$44</f>
        <v>-</v>
      </c>
      <c r="O63" s="169"/>
      <c r="P63" s="169"/>
    </row>
    <row r="64" spans="1:16" x14ac:dyDescent="0.15">
      <c r="A64" s="169" t="s">
        <v>33</v>
      </c>
      <c r="B64" s="169">
        <f>'将来負担比率（分子）の構造'!I$43</f>
        <v>1243</v>
      </c>
      <c r="C64" s="169"/>
      <c r="D64" s="169"/>
      <c r="E64" s="169">
        <f>'将来負担比率（分子）の構造'!J$43</f>
        <v>1223</v>
      </c>
      <c r="F64" s="169"/>
      <c r="G64" s="169"/>
      <c r="H64" s="169">
        <f>'将来負担比率（分子）の構造'!K$43</f>
        <v>1132</v>
      </c>
      <c r="I64" s="169"/>
      <c r="J64" s="169"/>
      <c r="K64" s="169">
        <f>'将来負担比率（分子）の構造'!L$43</f>
        <v>1069</v>
      </c>
      <c r="L64" s="169"/>
      <c r="M64" s="169"/>
      <c r="N64" s="169">
        <f>'将来負担比率（分子）の構造'!M$43</f>
        <v>987</v>
      </c>
      <c r="O64" s="169"/>
      <c r="P64" s="169"/>
    </row>
    <row r="65" spans="1:16" x14ac:dyDescent="0.15">
      <c r="A65" s="169" t="s">
        <v>32</v>
      </c>
      <c r="B65" s="169">
        <f>'将来負担比率（分子）の構造'!I$42</f>
        <v>5</v>
      </c>
      <c r="C65" s="169"/>
      <c r="D65" s="169"/>
      <c r="E65" s="169">
        <f>'将来負担比率（分子）の構造'!J$42</f>
        <v>4</v>
      </c>
      <c r="F65" s="169"/>
      <c r="G65" s="169"/>
      <c r="H65" s="169">
        <f>'将来負担比率（分子）の構造'!K$42</f>
        <v>3</v>
      </c>
      <c r="I65" s="169"/>
      <c r="J65" s="169"/>
      <c r="K65" s="169">
        <f>'将来負担比率（分子）の構造'!L$42</f>
        <v>1</v>
      </c>
      <c r="L65" s="169"/>
      <c r="M65" s="169"/>
      <c r="N65" s="169" t="str">
        <f>'将来負担比率（分子）の構造'!M$42</f>
        <v>-</v>
      </c>
      <c r="O65" s="169"/>
      <c r="P65" s="169"/>
    </row>
    <row r="66" spans="1:16" x14ac:dyDescent="0.15">
      <c r="A66" s="169" t="s">
        <v>31</v>
      </c>
      <c r="B66" s="169">
        <f>'将来負担比率（分子）の構造'!I$41</f>
        <v>4619</v>
      </c>
      <c r="C66" s="169"/>
      <c r="D66" s="169"/>
      <c r="E66" s="169">
        <f>'将来負担比率（分子）の構造'!J$41</f>
        <v>4533</v>
      </c>
      <c r="F66" s="169"/>
      <c r="G66" s="169"/>
      <c r="H66" s="169">
        <f>'将来負担比率（分子）の構造'!K$41</f>
        <v>4553</v>
      </c>
      <c r="I66" s="169"/>
      <c r="J66" s="169"/>
      <c r="K66" s="169">
        <f>'将来負担比率（分子）の構造'!L$41</f>
        <v>4354</v>
      </c>
      <c r="L66" s="169"/>
      <c r="M66" s="169"/>
      <c r="N66" s="169">
        <f>'将来負担比率（分子）の構造'!M$41</f>
        <v>4217</v>
      </c>
      <c r="O66" s="169"/>
      <c r="P66" s="169"/>
    </row>
    <row r="67" spans="1:16" x14ac:dyDescent="0.15">
      <c r="A67" s="169" t="s">
        <v>71</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911</v>
      </c>
      <c r="C72" s="173">
        <f>基金残高に係る経年分析!G55</f>
        <v>963</v>
      </c>
      <c r="D72" s="173">
        <f>基金残高に係る経年分析!H55</f>
        <v>992</v>
      </c>
    </row>
    <row r="73" spans="1:16" x14ac:dyDescent="0.15">
      <c r="A73" s="172" t="s">
        <v>74</v>
      </c>
      <c r="B73" s="173">
        <f>基金残高に係る経年分析!F56</f>
        <v>372</v>
      </c>
      <c r="C73" s="173">
        <f>基金残高に係る経年分析!G56</f>
        <v>372</v>
      </c>
      <c r="D73" s="173">
        <f>基金残高に係る経年分析!H56</f>
        <v>372</v>
      </c>
    </row>
    <row r="74" spans="1:16" x14ac:dyDescent="0.15">
      <c r="A74" s="172" t="s">
        <v>75</v>
      </c>
      <c r="B74" s="173">
        <f>基金残高に係る経年分析!F57</f>
        <v>2300</v>
      </c>
      <c r="C74" s="173">
        <f>基金残高に係る経年分析!G57</f>
        <v>2467</v>
      </c>
      <c r="D74" s="173">
        <f>基金残高に係る経年分析!H57</f>
        <v>2468</v>
      </c>
    </row>
  </sheetData>
  <sheetProtection algorithmName="SHA-512" hashValue="0GrpTC1cCp0Z7yRDFZhkRObfdDMhjk316EVVxpx6CFjmbNcvTpaKY54pNf3oru9cS2eWKmd3c+SlkW99OGwEAQ==" saltValue="cymWag83xsrsZYI6tyFr2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渡邉佳穂</cp:lastModifiedBy>
  <cp:lastPrinted>2025-09-25T05:53:15Z</cp:lastPrinted>
  <dcterms:modified xsi:type="dcterms:W3CDTF">2025-09-25T05:55:50Z</dcterms:modified>
</cp:coreProperties>
</file>