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5C7C3BC2-2337-4F53-8ACB-E8D4AE73C666}" xr6:coauthVersionLast="47" xr6:coauthVersionMax="47" xr10:uidLastSave="{00000000-0000-0000-0000-000000000000}"/>
  <bookViews>
    <workbookView xWindow="-120" yWindow="-120" windowWidth="29040" windowHeight="15720" tabRatio="93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U34" i="10"/>
  <c r="C34" i="10"/>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s="1"/>
  <c r="BE35" i="10" s="1"/>
  <c r="BW34" i="10" l="1"/>
  <c r="BW35" i="10" s="1"/>
  <c r="BW36" i="10" s="1"/>
  <c r="BW37" i="10" s="1"/>
  <c r="BW38" i="10" s="1"/>
  <c r="BW39" i="10" s="1"/>
  <c r="BW40" i="10" s="1"/>
  <c r="CO34" i="10"/>
</calcChain>
</file>

<file path=xl/sharedStrings.xml><?xml version="1.0" encoding="utf-8"?>
<sst xmlns="http://schemas.openxmlformats.org/spreadsheetml/2006/main" count="1128" uniqueCount="573">
  <si>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</si>
  <si>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</si>
  <si>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</si>
  <si>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</si>
  <si>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</si>
  <si>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</si>
  <si>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</si>
  <si>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</si>
  <si>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</si>
  <si>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</si>
  <si>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</si>
  <si>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</si>
  <si>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</si>
  <si>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</si>
  <si>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</si>
  <si>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</si>
  <si>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</si>
  <si>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</si>
  <si>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</si>
  <si>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</si>
  <si>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</si>
  <si>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</si>
  <si>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</si>
  <si>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</si>
  <si>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</si>
  <si>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</si>
  <si>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</si>
  <si>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</si>
  <si>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</si>
  <si>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</si>
  <si>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</si>
  <si>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</si>
  <si>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</si>
  <si>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</si>
  <si>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</si>
  <si>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</si>
  <si>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</si>
  <si>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</si>
  <si>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</si>
  <si>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</si>
  <si>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</si>
  <si>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</si>
  <si>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</si>
  <si>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</si>
  <si>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</si>
  <si>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</si>
  <si>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</si>
  <si>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</si>
  <si>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</si>
  <si>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</si>
  <si>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</si>
  <si>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</si>
  <si>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</si>
  <si>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</si>
  <si>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</si>
  <si>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</si>
  <si>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</si>
  <si>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</si>
  <si>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</si>
  <si>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</si>
  <si>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</si>
  <si>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</si>
  <si>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</si>
  <si>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</si>
  <si>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</si>
  <si>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</si>
  <si>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</si>
  <si>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</si>
  <si>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</si>
  <si>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</si>
  <si>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</si>
  <si>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</si>
  <si>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</si>
  <si>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</si>
  <si>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</si>
  <si>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</si>
  <si>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</si>
  <si>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</si>
  <si>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</si>
  <si>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</si>
  <si>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</si>
  <si>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</si>
  <si>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</si>
  <si>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</si>
  <si>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</si>
  <si>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</si>
  <si>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</si>
  <si>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</si>
  <si>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</si>
  <si>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</si>
  <si>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</si>
  <si>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</si>
  <si>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</si>
  <si>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</si>
  <si>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舟形町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</si>
  <si>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</si>
  <si>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</si>
  <si>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</si>
  <si>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</si>
  <si>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</si>
  <si>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</si>
  <si>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</si>
  <si>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</si>
  <si>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</si>
  <si>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</si>
  <si>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</si>
  <si>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</si>
  <si>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</si>
  <si>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</si>
  <si>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</si>
  <si>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</si>
  <si>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</si>
  <si>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</si>
  <si>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</si>
  <si>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</si>
  <si>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</si>
  <si>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</si>
  <si>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</si>
  <si>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-11.1</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</si>
  <si>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</si>
  <si>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</si>
  <si>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</si>
  <si>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</si>
  <si>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</si>
  <si>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</si>
  <si>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</si>
  <si>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</si>
  <si>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</si>
  <si>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</si>
  <si>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</si>
  <si>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</si>
  <si>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</si>
  <si>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</si>
  <si>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</si>
  <si>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</si>
  <si>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</si>
  <si>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</si>
  <si>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</si>
  <si>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</si>
  <si>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</si>
  <si>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</si>
  <si>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</si>
  <si>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6"/>
  </si>
  <si>
    <t>うち日本人(％)</t>
    <phoneticPr fontId="5"/>
  </si>
  <si>
    <t>-2.3</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</si>
  <si>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</si>
  <si>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</si>
  <si>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</si>
  <si>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</si>
  <si>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</si>
  <si>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</si>
  <si>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</si>
  <si>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</si>
  <si>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</si>
  <si>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</si>
  <si>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</si>
  <si>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</si>
  <si>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</si>
  <si>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</si>
  <si>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</si>
  <si>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</si>
  <si>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</si>
  <si>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</si>
  <si>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</si>
  <si>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</si>
  <si>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</si>
  <si>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</si>
  <si>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</si>
  <si>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</si>
  <si>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</si>
  <si>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</si>
  <si>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</si>
  <si>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</si>
  <si>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</si>
  <si>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</si>
  <si>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</si>
  <si>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</si>
  <si>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</si>
  <si>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</si>
  <si>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</si>
  <si>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</si>
  <si>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</si>
  <si>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</si>
  <si>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</si>
  <si>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</si>
  <si>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</si>
  <si>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</si>
  <si>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</si>
  <si>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</si>
  <si>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</si>
  <si>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</si>
  <si>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</si>
  <si>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</si>
  <si>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</si>
  <si>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</si>
  <si>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</si>
  <si>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</si>
  <si>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</si>
  <si>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</si>
  <si>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</si>
  <si>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</si>
  <si>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</si>
  <si>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</si>
  <si>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山形県舟形町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</si>
  <si>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</si>
  <si>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</si>
  <si>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</si>
  <si>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</si>
  <si>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</si>
  <si>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</si>
  <si>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</si>
  <si>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</si>
  <si>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</si>
  <si>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</si>
  <si>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</si>
  <si>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</si>
  <si>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</si>
  <si>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</si>
  <si>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</si>
  <si>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</si>
  <si>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</si>
  <si>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</si>
  <si>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</si>
  <si>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</si>
  <si>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</si>
  <si>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</si>
  <si>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</si>
  <si>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</si>
  <si>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</si>
  <si>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</si>
  <si>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</si>
  <si>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</si>
  <si>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</si>
  <si>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</si>
  <si>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</si>
  <si>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</si>
  <si>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</si>
  <si>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</si>
  <si>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</si>
  <si>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</si>
  <si>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</si>
  <si>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</si>
  <si>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</si>
  <si>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</si>
  <si>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</si>
  <si>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</si>
  <si>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</si>
  <si>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</si>
  <si>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</si>
  <si>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</si>
  <si>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</si>
  <si>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</si>
  <si>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</si>
  <si>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</si>
  <si>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</si>
  <si>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</si>
  <si>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</si>
  <si>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</si>
  <si>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</si>
  <si>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</si>
  <si>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</si>
  <si>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</si>
  <si>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</si>
  <si>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</si>
  <si>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</si>
  <si>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</si>
  <si>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</si>
  <si>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</si>
  <si>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</si>
  <si>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</si>
  <si>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</si>
  <si>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</si>
  <si>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</si>
  <si>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</si>
  <si>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</si>
  <si>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</si>
  <si>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</si>
  <si>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</si>
  <si>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</si>
  <si>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</si>
  <si>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</si>
  <si>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</si>
  <si>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</si>
  <si>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</si>
  <si>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</si>
  <si>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</si>
  <si>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</si>
  <si>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</si>
  <si>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</si>
  <si>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</si>
  <si>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</si>
  <si>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</si>
  <si>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</si>
  <si>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</si>
  <si>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</si>
  <si>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</si>
  <si>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</si>
  <si>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</si>
  <si>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</si>
  <si>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</si>
  <si>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</si>
  <si>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</si>
  <si>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</si>
  <si>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</si>
  <si>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</si>
  <si>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</si>
  <si>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</si>
  <si>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</si>
  <si>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</si>
  <si>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</si>
  <si>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</si>
  <si>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</si>
  <si>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</si>
  <si>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</si>
  <si>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</si>
  <si>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</si>
  <si>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</si>
  <si>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</si>
  <si>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</si>
  <si>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</si>
  <si>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</si>
  <si>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</si>
  <si>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</si>
  <si>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</si>
  <si>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</si>
  <si>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</si>
  <si>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</si>
  <si>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</si>
  <si>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</si>
  <si>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</si>
  <si>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</si>
  <si>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</si>
  <si>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</si>
  <si>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</si>
  <si>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</si>
  <si>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</si>
  <si>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</si>
  <si>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</si>
  <si>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</si>
  <si>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</si>
  <si>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</si>
  <si>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</si>
  <si>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</si>
  <si>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</si>
  <si>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</si>
  <si>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</si>
  <si>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</si>
  <si>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</si>
  <si>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</si>
  <si>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</si>
  <si>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</si>
  <si>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</si>
  <si>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</si>
  <si>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</si>
  <si>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山形県舟形町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</si>
  <si>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</si>
  <si>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</si>
  <si>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</si>
  <si>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</si>
  <si>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</si>
  <si>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</si>
  <si>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</si>
  <si>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</si>
  <si>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</si>
  <si>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</si>
  <si>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</si>
  <si>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</si>
  <si>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</si>
  <si>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</si>
  <si>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</si>
  <si>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</si>
  <si>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</si>
  <si>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</si>
  <si>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</si>
  <si>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</si>
  <si>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</si>
  <si>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</si>
  <si>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</si>
  <si>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</si>
  <si>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</si>
  <si>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</si>
  <si>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</si>
  <si>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</si>
  <si>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</si>
  <si>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</si>
  <si>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</si>
  <si>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</si>
  <si>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</si>
  <si>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</si>
  <si>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</si>
  <si>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</si>
  <si>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</si>
  <si>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</si>
  <si>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農業集落排水事業特別会計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</si>
  <si>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</si>
  <si>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</si>
  <si>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</si>
  <si>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</si>
  <si>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</si>
  <si>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</si>
  <si>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</si>
  <si>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</si>
  <si>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</si>
  <si>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</si>
  <si>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</si>
  <si>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</si>
  <si>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</si>
  <si>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</si>
  <si>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</si>
  <si>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</si>
  <si>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</si>
  <si>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</si>
  <si>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</si>
  <si>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</si>
  <si>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</si>
  <si>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</si>
  <si>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</si>
  <si>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</si>
  <si>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</si>
  <si>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</si>
  <si>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</si>
  <si>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</si>
  <si>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</si>
  <si>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</si>
  <si>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</si>
  <si>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</si>
  <si>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</si>
  <si>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</si>
  <si>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</si>
  <si>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</si>
  <si>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</si>
  <si>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</si>
  <si>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</si>
  <si>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</si>
  <si>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</si>
  <si>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</si>
  <si>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</si>
  <si>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</si>
  <si>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</si>
  <si>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</si>
  <si>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</si>
  <si>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</si>
  <si>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</si>
  <si>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</si>
  <si>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</si>
  <si>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</si>
  <si>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</si>
  <si>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</si>
  <si>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</si>
  <si>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</si>
  <si>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</si>
  <si>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</si>
  <si>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</si>
  <si>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</si>
  <si>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</si>
  <si>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</si>
  <si>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</si>
  <si>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</si>
  <si>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</si>
  <si>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</si>
  <si>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</si>
  <si>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</si>
  <si>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</si>
  <si>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</si>
  <si>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</si>
  <si>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</si>
  <si>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</si>
  <si>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</si>
  <si>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</si>
  <si>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</si>
  <si>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</si>
  <si>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</si>
  <si>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</si>
  <si>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</si>
  <si>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</si>
  <si>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</si>
  <si>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</si>
  <si>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</si>
  <si>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</si>
  <si>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</si>
  <si>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</si>
  <si>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</si>
  <si>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</si>
  <si>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</si>
  <si>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</si>
  <si>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</si>
  <si>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</si>
  <si>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</si>
  <si>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</si>
  <si>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</si>
  <si>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</si>
  <si>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</si>
  <si>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</si>
  <si>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</si>
  <si>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</si>
  <si>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</si>
  <si>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</si>
  <si>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</si>
  <si>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</si>
  <si>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</si>
  <si>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</si>
  <si>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</si>
  <si>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</si>
  <si>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</si>
  <si>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</si>
  <si>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</si>
  <si>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</si>
  <si>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</si>
  <si>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</si>
  <si>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</si>
  <si>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</si>
  <si>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</si>
  <si>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</si>
  <si>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</si>
  <si>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</si>
  <si>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</si>
  <si>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</si>
  <si>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</si>
  <si>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</si>
  <si>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</si>
  <si>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</si>
  <si>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</si>
  <si>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</si>
  <si>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</si>
  <si>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</si>
  <si>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</si>
  <si>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</si>
  <si>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</si>
  <si>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</si>
  <si>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</si>
  <si>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</si>
  <si>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0.34</t>
  </si>
  <si>
    <t>▲ 2.40</t>
  </si>
  <si>
    <t>一般会計</t>
  </si>
  <si>
    <t>介護保険事業特別会計</t>
  </si>
  <si>
    <t>農業集落排水事業特別会計</t>
  </si>
  <si>
    <t>国民健康保険事業特別会計</t>
  </si>
  <si>
    <t>水道事業会計</t>
  </si>
  <si>
    <t>公共下水道事業特別会計</t>
  </si>
  <si>
    <t>後期高齢者医療事業特別会計</t>
  </si>
  <si>
    <t>その他会計（赤字）</t>
  </si>
  <si>
    <t>その他会計（黒字）</t>
  </si>
  <si>
    <t>R01</t>
    <phoneticPr fontId="5"/>
  </si>
  <si>
    <t>R02</t>
    <phoneticPr fontId="5"/>
  </si>
  <si>
    <t>R03</t>
    <phoneticPr fontId="5"/>
  </si>
  <si>
    <t>R04</t>
    <phoneticPr fontId="5"/>
  </si>
  <si>
    <t>R05</t>
    <phoneticPr fontId="5"/>
  </si>
  <si>
    <t>-</t>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</si>
  <si>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</si>
  <si>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</si>
  <si>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</si>
  <si>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</si>
  <si>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4">
      <t>モガミコウイキ</t>
    </rPh>
    <rPh sb="4" eb="7">
      <t>シチョウソン</t>
    </rPh>
    <rPh sb="7" eb="8">
      <t>ケン</t>
    </rPh>
    <rPh sb="8" eb="12">
      <t>ジムクミアイ</t>
    </rPh>
    <phoneticPr fontId="2"/>
  </si>
  <si>
    <t>山形県後期高齢者医療広域連合（普通会計分）</t>
    <rPh sb="0" eb="3">
      <t>ヤマガタケン</t>
    </rPh>
    <rPh sb="3" eb="7">
      <t>コウキコウレイ</t>
    </rPh>
    <rPh sb="7" eb="8">
      <t>シャ</t>
    </rPh>
    <rPh sb="8" eb="14">
      <t>イリョウコウイキレンゴウ</t>
    </rPh>
    <rPh sb="15" eb="20">
      <t>フツウカイケイブン</t>
    </rPh>
    <phoneticPr fontId="2"/>
  </si>
  <si>
    <t>山形県後期高齢者医療広域連合（事業会計分）</t>
    <rPh sb="0" eb="3">
      <t>ヤマガタケン</t>
    </rPh>
    <rPh sb="3" eb="7">
      <t>コウキコウレイ</t>
    </rPh>
    <rPh sb="7" eb="8">
      <t>シャ</t>
    </rPh>
    <rPh sb="8" eb="14">
      <t>イリョウコウイキレンゴウ</t>
    </rPh>
    <rPh sb="15" eb="19">
      <t>ジギョウカイケイ</t>
    </rPh>
    <rPh sb="19" eb="20">
      <t>ブン</t>
    </rPh>
    <phoneticPr fontId="2"/>
  </si>
  <si>
    <t>舟形町振興公社</t>
    <rPh sb="0" eb="3">
      <t>フナガタマチ</t>
    </rPh>
    <rPh sb="3" eb="7">
      <t>シンコウコウシャ</t>
    </rPh>
    <phoneticPr fontId="2"/>
  </si>
  <si>
    <t>公共施設整備基金</t>
    <rPh sb="0" eb="2">
      <t>コウキョウ</t>
    </rPh>
    <rPh sb="2" eb="4">
      <t>シセツ</t>
    </rPh>
    <rPh sb="4" eb="6">
      <t>セイビ</t>
    </rPh>
    <rPh sb="6" eb="8">
      <t>キキン</t>
    </rPh>
    <phoneticPr fontId="2"/>
  </si>
  <si>
    <t>元気・舟形ふるさとづくり応援基金</t>
    <rPh sb="0" eb="2">
      <t>ゲンキ</t>
    </rPh>
    <rPh sb="3" eb="5">
      <t>フナガタ</t>
    </rPh>
    <rPh sb="12" eb="14">
      <t>オウエン</t>
    </rPh>
    <rPh sb="14" eb="16">
      <t>キキン</t>
    </rPh>
    <phoneticPr fontId="2"/>
  </si>
  <si>
    <t>スポーツ振興基金</t>
    <rPh sb="4" eb="6">
      <t>シンコウ</t>
    </rPh>
    <rPh sb="6" eb="8">
      <t>キキン</t>
    </rPh>
    <phoneticPr fontId="2"/>
  </si>
  <si>
    <t>伊藤茂未来を拓く基金</t>
  </si>
  <si>
    <t>舟形若あゆ温泉事業基金</t>
    <rPh sb="0" eb="2">
      <t>フナガタ</t>
    </rPh>
    <rPh sb="2" eb="3">
      <t>ワカ</t>
    </rPh>
    <rPh sb="5" eb="7">
      <t>オンセン</t>
    </rPh>
    <rPh sb="7" eb="9">
      <t>ジギョウ</t>
    </rPh>
    <rPh sb="9" eb="11">
      <t>キキン</t>
    </rPh>
    <phoneticPr fontId="10"/>
  </si>
  <si>
    <t>-</t>
    <phoneticPr fontId="1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</si>
  <si>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</si>
  <si>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</si>
  <si>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道路や保育園等の減価償却が進んでいないことや各施設の長寿命化事業を実施していること、R01～R03に福祉避難所及び防災センターを新規に整備したことに加えR05の農村環境改善センター大規模改修事業の実施により、類似団体と比較して低くなっている。将来負担比率については、H30.8豪雨災害復旧事業や福祉避難所及び防災センターの新規整備事業等により多くの地方債残高を抱えているが、交付税措置率が高いいわゆる「有利な地方債」を活用していることや、ふるさと納税寄附額が大きく伸びており、当該寄附を活用して積立している元気・舟形ふるさとづくり応援基金の残高が多いことから、引き続き、R05決算でも比率なしとなった。</t>
    <rPh sb="87" eb="88">
      <t>クワ</t>
    </rPh>
    <rPh sb="93" eb="99">
      <t>ノウソンカンキョウカイゼン</t>
    </rPh>
    <rPh sb="103" eb="110">
      <t>ダイキボカイシュウジギョウ</t>
    </rPh>
    <rPh sb="111" eb="113">
      <t>ジッシ</t>
    </rPh>
    <rPh sb="293" eb="294">
      <t>ヒ</t>
    </rPh>
    <rPh sb="295" eb="296">
      <t>ツヅ</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</si>
  <si>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</si>
  <si>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</si>
  <si>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</si>
  <si>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</si>
  <si>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</si>
  <si>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</si>
  <si>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</si>
  <si>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計画的に投資的事業を実施していることから、地方債残高及び償還額が同程度の水準で推移している。R05決算では、類似団体と比較すると将来負担比率は同様に比率なし、実質公債費比率は2.7ポイント高くなっている。実質公債費比率について、過疎対策事業債等の交付税措置率が高い、いわゆる「有利な地方債」を活用していることから地方債発行に影響を及ぼす程度ではないが、H30.8豪雨災害復旧事業やR01～R03に実施した福祉避難所及び防災センター新規整備事業等に加え、今後実施を計画している老朽化している公共施設の長寿命化事業等により、今後も類似団体よりも高い水準が見込まれる。これまで以上に事業の必要性を精査し、計画的な実施を徹底しながら健全な財政運営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</si>
</sst>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66" xfId="8"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0" fontId="21" fillId="0" borderId="7" xfId="8" applyFont="1" applyBorder="1" applyAlignment="1">
      <alignment horizontal="left" vertical="center"/>
    </xf>
    <xf numFmtId="49" fontId="21" fillId="0" borderId="0" xfId="8" applyNumberFormat="1" applyFont="1" applyAlignment="1">
      <alignment horizontal="center" vertical="center"/>
    </xf>
    <xf numFmtId="0" fontId="21" fillId="0" borderId="74" xfId="8" applyFont="1" applyBorder="1" applyAlignment="1">
      <alignment horizontal="center"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5" fillId="0" borderId="71" xfId="9"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5" fillId="6" borderId="75" xfId="12" applyFont="1" applyFill="1" applyBorder="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31"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C774905-281D-43E2-987E-CF82A7BA682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126262</c:v>
                </c:pt>
                <c:pt idx="1">
                  <c:v>126525</c:v>
                </c:pt>
                <c:pt idx="2">
                  <c:v>122054</c:v>
                </c:pt>
                <c:pt idx="3">
                  <c:v>111644</c:v>
                </c:pt>
                <c:pt idx="4">
                  <c:v>127917</c:v>
                </c:pt>
              </c:numCache>
            </c:numRef>
          </c:val>
          <c:smooth val="0"/>
          <c:extLst>
            <c:ext xmlns:c16="http://schemas.microsoft.com/office/drawing/2014/chart" uri="{C3380CC4-5D6E-409C-BE32-E72D297353CC}">
              <c16:uniqueId val="{00000000-756C-41D6-AA7C-B4C32E9C467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250518</c:v>
                </c:pt>
                <c:pt idx="1">
                  <c:v>316109</c:v>
                </c:pt>
                <c:pt idx="2">
                  <c:v>207516</c:v>
                </c:pt>
                <c:pt idx="3">
                  <c:v>167979</c:v>
                </c:pt>
                <c:pt idx="4">
                  <c:v>190799</c:v>
                </c:pt>
              </c:numCache>
            </c:numRef>
          </c:val>
          <c:smooth val="0"/>
          <c:extLst>
            <c:ext xmlns:c16="http://schemas.microsoft.com/office/drawing/2014/chart" uri="{C3380CC4-5D6E-409C-BE32-E72D297353CC}">
              <c16:uniqueId val="{00000001-756C-41D6-AA7C-B4C32E9C467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7.56</c:v>
                </c:pt>
                <c:pt idx="1">
                  <c:v>9.7799999999999994</c:v>
                </c:pt>
                <c:pt idx="2">
                  <c:v>8.59</c:v>
                </c:pt>
                <c:pt idx="3">
                  <c:v>8.48</c:v>
                </c:pt>
                <c:pt idx="4">
                  <c:v>6.06</c:v>
                </c:pt>
              </c:numCache>
            </c:numRef>
          </c:val>
          <c:extLst>
            <c:ext xmlns:c16="http://schemas.microsoft.com/office/drawing/2014/chart" uri="{C3380CC4-5D6E-409C-BE32-E72D297353CC}">
              <c16:uniqueId val="{00000000-DFAE-4225-B8DF-EBD0545CD23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18.850000000000001</c:v>
                </c:pt>
                <c:pt idx="1">
                  <c:v>18.77</c:v>
                </c:pt>
                <c:pt idx="2">
                  <c:v>21.09</c:v>
                </c:pt>
                <c:pt idx="3">
                  <c:v>20.79</c:v>
                </c:pt>
                <c:pt idx="4">
                  <c:v>20.9</c:v>
                </c:pt>
              </c:numCache>
            </c:numRef>
          </c:val>
          <c:extLst>
            <c:ext xmlns:c16="http://schemas.microsoft.com/office/drawing/2014/chart" uri="{C3380CC4-5D6E-409C-BE32-E72D297353CC}">
              <c16:uniqueId val="{00000001-DFAE-4225-B8DF-EBD0545CD23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0.75</c:v>
                </c:pt>
                <c:pt idx="1">
                  <c:v>3.34</c:v>
                </c:pt>
                <c:pt idx="2">
                  <c:v>3.19</c:v>
                </c:pt>
                <c:pt idx="3">
                  <c:v>-0.34</c:v>
                </c:pt>
                <c:pt idx="4">
                  <c:v>-2.4</c:v>
                </c:pt>
              </c:numCache>
            </c:numRef>
          </c:val>
          <c:smooth val="0"/>
          <c:extLst>
            <c:ext xmlns:c16="http://schemas.microsoft.com/office/drawing/2014/chart" uri="{C3380CC4-5D6E-409C-BE32-E72D297353CC}">
              <c16:uniqueId val="{00000002-DFAE-4225-B8DF-EBD0545CD23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C87-4083-B80F-DAA553A0121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C87-4083-B80F-DAA553A0121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C87-4083-B80F-DAA553A01216}"/>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0.05</c:v>
                </c:pt>
                <c:pt idx="2">
                  <c:v>#N/A</c:v>
                </c:pt>
                <c:pt idx="3">
                  <c:v>7.0000000000000007E-2</c:v>
                </c:pt>
                <c:pt idx="4">
                  <c:v>#N/A</c:v>
                </c:pt>
                <c:pt idx="5">
                  <c:v>0.02</c:v>
                </c:pt>
                <c:pt idx="6">
                  <c:v>#N/A</c:v>
                </c:pt>
                <c:pt idx="7">
                  <c:v>0.01</c:v>
                </c:pt>
                <c:pt idx="8">
                  <c:v>#N/A</c:v>
                </c:pt>
                <c:pt idx="9">
                  <c:v>0.02</c:v>
                </c:pt>
              </c:numCache>
            </c:numRef>
          </c:val>
          <c:extLst>
            <c:ext xmlns:c16="http://schemas.microsoft.com/office/drawing/2014/chart" uri="{C3380CC4-5D6E-409C-BE32-E72D297353CC}">
              <c16:uniqueId val="{00000003-4C87-4083-B80F-DAA553A01216}"/>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0.12</c:v>
                </c:pt>
                <c:pt idx="2">
                  <c:v>#N/A</c:v>
                </c:pt>
                <c:pt idx="3">
                  <c:v>0.16</c:v>
                </c:pt>
                <c:pt idx="4">
                  <c:v>#N/A</c:v>
                </c:pt>
                <c:pt idx="5">
                  <c:v>0.09</c:v>
                </c:pt>
                <c:pt idx="6">
                  <c:v>#N/A</c:v>
                </c:pt>
                <c:pt idx="7">
                  <c:v>0.14000000000000001</c:v>
                </c:pt>
                <c:pt idx="8">
                  <c:v>#N/A</c:v>
                </c:pt>
                <c:pt idx="9">
                  <c:v>0.43</c:v>
                </c:pt>
              </c:numCache>
            </c:numRef>
          </c:val>
          <c:extLst>
            <c:ext xmlns:c16="http://schemas.microsoft.com/office/drawing/2014/chart" uri="{C3380CC4-5D6E-409C-BE32-E72D297353CC}">
              <c16:uniqueId val="{00000004-4C87-4083-B80F-DAA553A01216}"/>
            </c:ext>
          </c:extLst>
        </c:ser>
        <c:ser>
          <c:idx val="5"/>
          <c:order val="5"/>
          <c:tx>
            <c:strRef>
              <c:f>データシート!$A$32</c:f>
              <c:strCache>
                <c:ptCount val="1"/>
                <c:pt idx="0">
                  <c:v>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3.27</c:v>
                </c:pt>
                <c:pt idx="2">
                  <c:v>#N/A</c:v>
                </c:pt>
                <c:pt idx="3">
                  <c:v>2.97</c:v>
                </c:pt>
                <c:pt idx="4">
                  <c:v>#N/A</c:v>
                </c:pt>
                <c:pt idx="5">
                  <c:v>2.37</c:v>
                </c:pt>
                <c:pt idx="6">
                  <c:v>#N/A</c:v>
                </c:pt>
                <c:pt idx="7">
                  <c:v>1.35</c:v>
                </c:pt>
                <c:pt idx="8">
                  <c:v>#N/A</c:v>
                </c:pt>
                <c:pt idx="9">
                  <c:v>0.69</c:v>
                </c:pt>
              </c:numCache>
            </c:numRef>
          </c:val>
          <c:extLst>
            <c:ext xmlns:c16="http://schemas.microsoft.com/office/drawing/2014/chart" uri="{C3380CC4-5D6E-409C-BE32-E72D297353CC}">
              <c16:uniqueId val="{00000005-4C87-4083-B80F-DAA553A01216}"/>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1.39</c:v>
                </c:pt>
                <c:pt idx="2">
                  <c:v>#N/A</c:v>
                </c:pt>
                <c:pt idx="3">
                  <c:v>1.27</c:v>
                </c:pt>
                <c:pt idx="4">
                  <c:v>#N/A</c:v>
                </c:pt>
                <c:pt idx="5">
                  <c:v>1.22</c:v>
                </c:pt>
                <c:pt idx="6">
                  <c:v>#N/A</c:v>
                </c:pt>
                <c:pt idx="7">
                  <c:v>0.6</c:v>
                </c:pt>
                <c:pt idx="8">
                  <c:v>#N/A</c:v>
                </c:pt>
                <c:pt idx="9">
                  <c:v>0.84</c:v>
                </c:pt>
              </c:numCache>
            </c:numRef>
          </c:val>
          <c:extLst>
            <c:ext xmlns:c16="http://schemas.microsoft.com/office/drawing/2014/chart" uri="{C3380CC4-5D6E-409C-BE32-E72D297353CC}">
              <c16:uniqueId val="{00000006-4C87-4083-B80F-DAA553A01216}"/>
            </c:ext>
          </c:extLst>
        </c:ser>
        <c:ser>
          <c:idx val="7"/>
          <c:order val="7"/>
          <c:tx>
            <c:strRef>
              <c:f>データシート!$A$34</c:f>
              <c:strCache>
                <c:ptCount val="1"/>
                <c:pt idx="0">
                  <c:v>農業集落排水事業特別会計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0.08</c:v>
                </c:pt>
                <c:pt idx="2">
                  <c:v>#N/A</c:v>
                </c:pt>
                <c:pt idx="3">
                  <c:v>0.1</c:v>
                </c:pt>
                <c:pt idx="4">
                  <c:v>#N/A</c:v>
                </c:pt>
                <c:pt idx="5">
                  <c:v>0.1</c:v>
                </c:pt>
                <c:pt idx="6">
                  <c:v>#N/A</c:v>
                </c:pt>
                <c:pt idx="7">
                  <c:v>0.15</c:v>
                </c:pt>
                <c:pt idx="8">
                  <c:v>#N/A</c:v>
                </c:pt>
                <c:pt idx="9">
                  <c:v>1.05</c:v>
                </c:pt>
              </c:numCache>
            </c:numRef>
          </c:val>
          <c:extLst>
            <c:ext xmlns:c16="http://schemas.microsoft.com/office/drawing/2014/chart" uri="{C3380CC4-5D6E-409C-BE32-E72D297353CC}">
              <c16:uniqueId val="{00000007-4C87-4083-B80F-DAA553A01216}"/>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0.88</c:v>
                </c:pt>
                <c:pt idx="2">
                  <c:v>#N/A</c:v>
                </c:pt>
                <c:pt idx="3">
                  <c:v>1.03</c:v>
                </c:pt>
                <c:pt idx="4">
                  <c:v>#N/A</c:v>
                </c:pt>
                <c:pt idx="5">
                  <c:v>0.79</c:v>
                </c:pt>
                <c:pt idx="6">
                  <c:v>#N/A</c:v>
                </c:pt>
                <c:pt idx="7">
                  <c:v>1.08</c:v>
                </c:pt>
                <c:pt idx="8">
                  <c:v>#N/A</c:v>
                </c:pt>
                <c:pt idx="9">
                  <c:v>1.54</c:v>
                </c:pt>
              </c:numCache>
            </c:numRef>
          </c:val>
          <c:extLst>
            <c:ext xmlns:c16="http://schemas.microsoft.com/office/drawing/2014/chart" uri="{C3380CC4-5D6E-409C-BE32-E72D297353CC}">
              <c16:uniqueId val="{00000008-4C87-4083-B80F-DAA553A0121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7.55</c:v>
                </c:pt>
                <c:pt idx="2">
                  <c:v>#N/A</c:v>
                </c:pt>
                <c:pt idx="3">
                  <c:v>9.77</c:v>
                </c:pt>
                <c:pt idx="4">
                  <c:v>#N/A</c:v>
                </c:pt>
                <c:pt idx="5">
                  <c:v>8.59</c:v>
                </c:pt>
                <c:pt idx="6">
                  <c:v>#N/A</c:v>
                </c:pt>
                <c:pt idx="7">
                  <c:v>8.48</c:v>
                </c:pt>
                <c:pt idx="8">
                  <c:v>#N/A</c:v>
                </c:pt>
                <c:pt idx="9">
                  <c:v>6.06</c:v>
                </c:pt>
              </c:numCache>
            </c:numRef>
          </c:val>
          <c:extLst>
            <c:ext xmlns:c16="http://schemas.microsoft.com/office/drawing/2014/chart" uri="{C3380CC4-5D6E-409C-BE32-E72D297353CC}">
              <c16:uniqueId val="{00000009-4C87-4083-B80F-DAA553A0121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496</c:v>
                </c:pt>
                <c:pt idx="5">
                  <c:v>484</c:v>
                </c:pt>
                <c:pt idx="8">
                  <c:v>472</c:v>
                </c:pt>
                <c:pt idx="11">
                  <c:v>538</c:v>
                </c:pt>
                <c:pt idx="14">
                  <c:v>518</c:v>
                </c:pt>
              </c:numCache>
            </c:numRef>
          </c:val>
          <c:extLst>
            <c:ext xmlns:c16="http://schemas.microsoft.com/office/drawing/2014/chart" uri="{C3380CC4-5D6E-409C-BE32-E72D297353CC}">
              <c16:uniqueId val="{00000000-98BA-4C3B-9FFF-9EA0CBD64B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8BA-4C3B-9FFF-9EA0CBD64B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2-98BA-4C3B-9FFF-9EA0CBD64B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8</c:v>
                </c:pt>
                <c:pt idx="3">
                  <c:v>6</c:v>
                </c:pt>
                <c:pt idx="6">
                  <c:v>6</c:v>
                </c:pt>
                <c:pt idx="9">
                  <c:v>7</c:v>
                </c:pt>
                <c:pt idx="12">
                  <c:v>7</c:v>
                </c:pt>
              </c:numCache>
            </c:numRef>
          </c:val>
          <c:extLst>
            <c:ext xmlns:c16="http://schemas.microsoft.com/office/drawing/2014/chart" uri="{C3380CC4-5D6E-409C-BE32-E72D297353CC}">
              <c16:uniqueId val="{00000003-98BA-4C3B-9FFF-9EA0CBD64B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294</c:v>
                </c:pt>
                <c:pt idx="3">
                  <c:v>284</c:v>
                </c:pt>
                <c:pt idx="6">
                  <c:v>273</c:v>
                </c:pt>
                <c:pt idx="9">
                  <c:v>265</c:v>
                </c:pt>
                <c:pt idx="12">
                  <c:v>255</c:v>
                </c:pt>
              </c:numCache>
            </c:numRef>
          </c:val>
          <c:extLst>
            <c:ext xmlns:c16="http://schemas.microsoft.com/office/drawing/2014/chart" uri="{C3380CC4-5D6E-409C-BE32-E72D297353CC}">
              <c16:uniqueId val="{00000004-98BA-4C3B-9FFF-9EA0CBD64B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BA-4C3B-9FFF-9EA0CBD64B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8BA-4C3B-9FFF-9EA0CBD64B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488</c:v>
                </c:pt>
                <c:pt idx="3">
                  <c:v>475</c:v>
                </c:pt>
                <c:pt idx="6">
                  <c:v>447</c:v>
                </c:pt>
                <c:pt idx="9">
                  <c:v>526</c:v>
                </c:pt>
                <c:pt idx="12">
                  <c:v>527</c:v>
                </c:pt>
              </c:numCache>
            </c:numRef>
          </c:val>
          <c:extLst>
            <c:ext xmlns:c16="http://schemas.microsoft.com/office/drawing/2014/chart" uri="{C3380CC4-5D6E-409C-BE32-E72D297353CC}">
              <c16:uniqueId val="{00000007-98BA-4C3B-9FFF-9EA0CBD64B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296</c:v>
                </c:pt>
                <c:pt idx="2">
                  <c:v>#N/A</c:v>
                </c:pt>
                <c:pt idx="3">
                  <c:v>#N/A</c:v>
                </c:pt>
                <c:pt idx="4">
                  <c:v>283</c:v>
                </c:pt>
                <c:pt idx="5">
                  <c:v>#N/A</c:v>
                </c:pt>
                <c:pt idx="6">
                  <c:v>#N/A</c:v>
                </c:pt>
                <c:pt idx="7">
                  <c:v>256</c:v>
                </c:pt>
                <c:pt idx="8">
                  <c:v>#N/A</c:v>
                </c:pt>
                <c:pt idx="9">
                  <c:v>#N/A</c:v>
                </c:pt>
                <c:pt idx="10">
                  <c:v>262</c:v>
                </c:pt>
                <c:pt idx="11">
                  <c:v>#N/A</c:v>
                </c:pt>
                <c:pt idx="12">
                  <c:v>#N/A</c:v>
                </c:pt>
                <c:pt idx="13">
                  <c:v>273</c:v>
                </c:pt>
                <c:pt idx="14">
                  <c:v>#N/A</c:v>
                </c:pt>
              </c:numCache>
            </c:numRef>
          </c:val>
          <c:smooth val="0"/>
          <c:extLst>
            <c:ext xmlns:c16="http://schemas.microsoft.com/office/drawing/2014/chart" uri="{C3380CC4-5D6E-409C-BE32-E72D297353CC}">
              <c16:uniqueId val="{00000008-98BA-4C3B-9FFF-9EA0CBD64B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5454</c:v>
                </c:pt>
                <c:pt idx="5">
                  <c:v>5794</c:v>
                </c:pt>
                <c:pt idx="8">
                  <c:v>6078</c:v>
                </c:pt>
                <c:pt idx="11">
                  <c:v>5919</c:v>
                </c:pt>
                <c:pt idx="14">
                  <c:v>6718</c:v>
                </c:pt>
              </c:numCache>
            </c:numRef>
          </c:val>
          <c:extLst>
            <c:ext xmlns:c16="http://schemas.microsoft.com/office/drawing/2014/chart" uri="{C3380CC4-5D6E-409C-BE32-E72D297353CC}">
              <c16:uniqueId val="{00000000-5A3E-4B2B-9C1C-AD376798577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102</c:v>
                </c:pt>
                <c:pt idx="5">
                  <c:v>84</c:v>
                </c:pt>
                <c:pt idx="8">
                  <c:v>76</c:v>
                </c:pt>
                <c:pt idx="11">
                  <c:v>73</c:v>
                </c:pt>
                <c:pt idx="14">
                  <c:v>68</c:v>
                </c:pt>
              </c:numCache>
            </c:numRef>
          </c:val>
          <c:extLst>
            <c:ext xmlns:c16="http://schemas.microsoft.com/office/drawing/2014/chart" uri="{C3380CC4-5D6E-409C-BE32-E72D297353CC}">
              <c16:uniqueId val="{00000001-5A3E-4B2B-9C1C-AD376798577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2158</c:v>
                </c:pt>
                <c:pt idx="5">
                  <c:v>2518</c:v>
                </c:pt>
                <c:pt idx="8">
                  <c:v>3268</c:v>
                </c:pt>
                <c:pt idx="11">
                  <c:v>3709</c:v>
                </c:pt>
                <c:pt idx="14">
                  <c:v>4189</c:v>
                </c:pt>
              </c:numCache>
            </c:numRef>
          </c:val>
          <c:extLst>
            <c:ext xmlns:c16="http://schemas.microsoft.com/office/drawing/2014/chart" uri="{C3380CC4-5D6E-409C-BE32-E72D297353CC}">
              <c16:uniqueId val="{00000002-5A3E-4B2B-9C1C-AD376798577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A3E-4B2B-9C1C-AD376798577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A3E-4B2B-9C1C-AD376798577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A3E-4B2B-9C1C-AD376798577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480</c:v>
                </c:pt>
                <c:pt idx="3">
                  <c:v>465</c:v>
                </c:pt>
                <c:pt idx="6">
                  <c:v>442</c:v>
                </c:pt>
                <c:pt idx="9">
                  <c:v>443</c:v>
                </c:pt>
                <c:pt idx="12">
                  <c:v>428</c:v>
                </c:pt>
              </c:numCache>
            </c:numRef>
          </c:val>
          <c:extLst>
            <c:ext xmlns:c16="http://schemas.microsoft.com/office/drawing/2014/chart" uri="{C3380CC4-5D6E-409C-BE32-E72D297353CC}">
              <c16:uniqueId val="{00000006-5A3E-4B2B-9C1C-AD376798577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14</c:v>
                </c:pt>
                <c:pt idx="3">
                  <c:v>7</c:v>
                </c:pt>
                <c:pt idx="6">
                  <c:v>7</c:v>
                </c:pt>
                <c:pt idx="9">
                  <c:v>0</c:v>
                </c:pt>
                <c:pt idx="12">
                  <c:v>0</c:v>
                </c:pt>
              </c:numCache>
            </c:numRef>
          </c:val>
          <c:extLst>
            <c:ext xmlns:c16="http://schemas.microsoft.com/office/drawing/2014/chart" uri="{C3380CC4-5D6E-409C-BE32-E72D297353CC}">
              <c16:uniqueId val="{00000007-5A3E-4B2B-9C1C-AD376798577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2974</c:v>
                </c:pt>
                <c:pt idx="3">
                  <c:v>2716</c:v>
                </c:pt>
                <c:pt idx="6">
                  <c:v>2506</c:v>
                </c:pt>
                <c:pt idx="9">
                  <c:v>2319</c:v>
                </c:pt>
                <c:pt idx="12">
                  <c:v>2181</c:v>
                </c:pt>
              </c:numCache>
            </c:numRef>
          </c:val>
          <c:extLst>
            <c:ext xmlns:c16="http://schemas.microsoft.com/office/drawing/2014/chart" uri="{C3380CC4-5D6E-409C-BE32-E72D297353CC}">
              <c16:uniqueId val="{00000008-5A3E-4B2B-9C1C-AD376798577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42</c:v>
                </c:pt>
                <c:pt idx="3">
                  <c:v>40</c:v>
                </c:pt>
                <c:pt idx="6">
                  <c:v>38</c:v>
                </c:pt>
                <c:pt idx="9">
                  <c:v>36</c:v>
                </c:pt>
                <c:pt idx="12">
                  <c:v>34</c:v>
                </c:pt>
              </c:numCache>
            </c:numRef>
          </c:val>
          <c:extLst>
            <c:ext xmlns:c16="http://schemas.microsoft.com/office/drawing/2014/chart" uri="{C3380CC4-5D6E-409C-BE32-E72D297353CC}">
              <c16:uniqueId val="{00000009-5A3E-4B2B-9C1C-AD376798577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4774</c:v>
                </c:pt>
                <c:pt idx="3">
                  <c:v>5199</c:v>
                </c:pt>
                <c:pt idx="6">
                  <c:v>5509</c:v>
                </c:pt>
                <c:pt idx="9">
                  <c:v>5489</c:v>
                </c:pt>
                <c:pt idx="12">
                  <c:v>5445</c:v>
                </c:pt>
              </c:numCache>
            </c:numRef>
          </c:val>
          <c:extLst>
            <c:ext xmlns:c16="http://schemas.microsoft.com/office/drawing/2014/chart" uri="{C3380CC4-5D6E-409C-BE32-E72D297353CC}">
              <c16:uniqueId val="{0000000A-5A3E-4B2B-9C1C-AD376798577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569</c:v>
                </c:pt>
                <c:pt idx="2">
                  <c:v>#N/A</c:v>
                </c:pt>
                <c:pt idx="3">
                  <c:v>#N/A</c:v>
                </c:pt>
                <c:pt idx="4">
                  <c:v>33</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A3E-4B2B-9C1C-AD376798577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606</c:v>
                </c:pt>
                <c:pt idx="1">
                  <c:v>599</c:v>
                </c:pt>
                <c:pt idx="2">
                  <c:v>600</c:v>
                </c:pt>
              </c:numCache>
            </c:numRef>
          </c:val>
          <c:extLst>
            <c:ext xmlns:c16="http://schemas.microsoft.com/office/drawing/2014/chart" uri="{C3380CC4-5D6E-409C-BE32-E72D297353CC}">
              <c16:uniqueId val="{00000000-FAB4-4864-A82D-9B7CBC20A12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535</c:v>
                </c:pt>
                <c:pt idx="1">
                  <c:v>569</c:v>
                </c:pt>
                <c:pt idx="2">
                  <c:v>580</c:v>
                </c:pt>
              </c:numCache>
            </c:numRef>
          </c:val>
          <c:extLst>
            <c:ext xmlns:c16="http://schemas.microsoft.com/office/drawing/2014/chart" uri="{C3380CC4-5D6E-409C-BE32-E72D297353CC}">
              <c16:uniqueId val="{00000001-FAB4-4864-A82D-9B7CBC20A12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1577</c:v>
                </c:pt>
                <c:pt idx="1">
                  <c:v>1992</c:v>
                </c:pt>
                <c:pt idx="2">
                  <c:v>2452</c:v>
                </c:pt>
              </c:numCache>
            </c:numRef>
          </c:val>
          <c:extLst>
            <c:ext xmlns:c16="http://schemas.microsoft.com/office/drawing/2014/chart" uri="{C3380CC4-5D6E-409C-BE32-E72D297353CC}">
              <c16:uniqueId val="{00000002-FAB4-4864-A82D-9B7CBC20A12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{57CB8424-69BE-4BAA-B097-B7B960361A6C}</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615E-4F4B-B830-A3E966A550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{D4666E88-3939-4F0B-80E0-96F6DA97CB95}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15E-4F4B-B830-A3E966A550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{032B7AB0-537F-483F-A098-DC5EFD48BEAF}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15E-4F4B-B830-A3E966A550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{4065F80B-B15E-442D-87E2-EB3C9FC8A642}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15E-4F4B-B830-A3E966A550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{D7E05F22-64C6-4D69-A10C-2A2D03B44EDC}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15E-4F4B-B830-A3E966A550DD}"/>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{0473E881-4951-4956-A842-28BE9B0106B1}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615E-4F4B-B830-A3E966A550DD}"/>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{036BFF15-2640-46F3-98E7-1DB885F71AF1}</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615E-4F4B-B830-A3E966A550DD}"/>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{14535D71-C407-4EAC-AB2B-1E4E17614B18}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615E-4F4B-B830-A3E966A550DD}"/>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{DE2C4F03-991D-402C-AC47-8EE216133430}</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615E-4F4B-B830-A3E966A550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46.2</c:v>
                </c:pt>
                <c:pt idx="8">
                  <c:v>46.1</c:v>
                </c:pt>
                <c:pt idx="16">
                  <c:v>47</c:v>
                </c:pt>
                <c:pt idx="24">
                  <c:v>48.8</c:v>
                </c:pt>
                <c:pt idx="32">
                  <c:v>50.3</c:v>
                </c:pt>
              </c:numCache>
            </c:numRef>
          </c:xVal>
          <c:yVal>
            <c:numRef>
              <c:f>公会計指標分析・財政指標組合せ分析表!$BP$51:$DC$51</c:f>
              <c:numCache>
                <c:formatCode>#,##0.0;"▲ "#,##0.0</c:formatCode>
                <c:ptCount val="40"/>
                <c:pt idx="0">
                  <c:v>27.6</c:v>
                </c:pt>
                <c:pt idx="8">
                  <c:v>1.4</c:v>
                </c:pt>
              </c:numCache>
            </c:numRef>
          </c:yVal>
          <c:smooth val="0"/>
          <c:extLst>
            <c:ext xmlns:c16="http://schemas.microsoft.com/office/drawing/2014/chart" uri="{C3380CC4-5D6E-409C-BE32-E72D297353CC}">
              <c16:uniqueId val="{00000009-615E-4F4B-B830-A3E966A550D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{57D77E2D-CB39-46F2-A486-20692089DCAD}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615E-4F4B-B830-A3E966A550D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{552980E9-0D59-4295-85E7-E45834597A31}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15E-4F4B-B830-A3E966A550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{636EA2C1-3ECC-4057-9C8B-A5758C026E4C}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15E-4F4B-B830-A3E966A550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{DA24E85F-2CEC-4184-AF78-242BCD00A67C}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15E-4F4B-B830-A3E966A550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{5CFDC379-3E7F-430A-85F1-13AD8483D182}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15E-4F4B-B830-A3E966A550DD}"/>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{FD72CA12-F9BD-460F-ABEF-25F3B95D1CD8}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615E-4F4B-B830-A3E966A550DD}"/>
                </c:ext>
              </c:extLst>
            </c:dLbl>
            <c:dLbl>
              <c:idx val="16"/>
              <c:layout>
                <c:manualLayout>
                  <c:x val="-3.1359255137876435E-2"/>
                  <c:y val="-8.4363769155378313E-2"/>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{3D002F2B-F37D-4B12-B648-D9AAE229D5E2}</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615E-4F4B-B830-A3E966A550DD}"/>
                </c:ext>
              </c:extLst>
            </c:dLbl>
            <c:dLbl>
              <c:idx val="24"/>
              <c:layout>
                <c:manualLayout>
                  <c:x val="-3.2672246162591921E-2"/>
                  <c:y val="-7.455140563062175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{D5D74A82-58AF-4E0A-943C-BB9C9C843E2D}</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615E-4F4B-B830-A3E966A550DD}"/>
                </c:ext>
              </c:extLst>
            </c:dLbl>
            <c:dLbl>
              <c:idx val="32"/>
              <c:layout>
                <c:manualLayout>
                  <c:x val="-3.2015750650234161E-2"/>
                  <c:y val="-3.5301951531595474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{670C6C32-6CF9-476C-B74D-44286DB047AA}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615E-4F4B-B830-A3E966A550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64</c:v>
                </c:pt>
                <c:pt idx="16">
                  <c:v>66.2</c:v>
                </c:pt>
                <c:pt idx="24">
                  <c:v>67.099999999999994</c:v>
                </c:pt>
                <c:pt idx="32">
                  <c:v>67</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15E-4F4B-B830-A3E966A550DD}"/>
            </c:ext>
          </c:extLst>
        </c:ser>
        <c:dLbls>
          <c:showLegendKey val="0"/>
          <c:showVal val="1"/>
          <c:showCatName val="0"/>
          <c:showSerName val="0"/>
          <c:showPercent val="0"/>
          <c:showBubbleSize val="0"/>
        </c:dLbls>
        <c:axId val="340816248"/>
        <c:axId val="340815464"/>
      </c:scatterChart>
      <c:valAx>
        <c:axId val="340816248"/>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40815464"/>
        <c:crosses val="autoZero"/>
        <c:crossBetween val="midCat"/>
      </c:valAx>
      <c:valAx>
        <c:axId val="340815464"/>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340816248"/>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{558826F9-B2D1-4000-9EC4-0B1127C2F162}</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A41E-461A-9C92-24AAC1A7BAE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{23C3B5F4-2499-4C8C-9CD4-064E673BCD38}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1E-461A-9C92-24AAC1A7BAE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{01D54970-7ED6-4D9A-80B6-F451A0829BE5}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1E-461A-9C92-24AAC1A7BAE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{B231C964-F2A9-4231-94DB-D6695BFF5D96}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1E-461A-9C92-24AAC1A7BAE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{A3E90F71-0120-43C7-B259-321AEAB93766}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1E-461A-9C92-24AAC1A7BAE2}"/>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{CB943277-EE73-4BED-9CC5-673287862EB4}</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A41E-461A-9C92-24AAC1A7BAE2}"/>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{D5A67CC0-EDF9-4775-96E8-D3997F9A3264}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A41E-461A-9C92-24AAC1A7BAE2}"/>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{22906ABD-3C04-4B74-9B6B-009312B44A30}</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A41E-461A-9C92-24AAC1A7BAE2}"/>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{04832777-5844-495F-9C03-BBF27F54D5AA}</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A41E-461A-9C92-24AAC1A7BAE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13.1</c:v>
                </c:pt>
                <c:pt idx="8">
                  <c:v>13.4</c:v>
                </c:pt>
                <c:pt idx="16">
                  <c:v>12.6</c:v>
                </c:pt>
                <c:pt idx="24">
                  <c:v>11.5</c:v>
                </c:pt>
                <c:pt idx="32">
                  <c:v>11.1</c:v>
                </c:pt>
              </c:numCache>
            </c:numRef>
          </c:xVal>
          <c:yVal>
            <c:numRef>
              <c:f>公会計指標分析・財政指標組合せ分析表!$BP$73:$DC$73</c:f>
              <c:numCache>
                <c:formatCode>#,##0.0;"▲ "#,##0.0</c:formatCode>
                <c:ptCount val="40"/>
                <c:pt idx="0">
                  <c:v>27.6</c:v>
                </c:pt>
                <c:pt idx="8">
                  <c:v>1.4</c:v>
                </c:pt>
              </c:numCache>
            </c:numRef>
          </c:yVal>
          <c:smooth val="0"/>
          <c:extLst>
            <c:ext xmlns:c16="http://schemas.microsoft.com/office/drawing/2014/chart" uri="{C3380CC4-5D6E-409C-BE32-E72D297353CC}">
              <c16:uniqueId val="{00000009-A41E-461A-9C92-24AAC1A7BAE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1570342725075584E-2"/>
                  <c:y val="-4.3495921315535875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{DE67084C-6714-43FB-BC3A-2F55ADDF3BB8}</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A41E-461A-9C92-24AAC1A7BAE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{28C0B9E0-5F53-4F85-930A-AE42DE4C8066}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1E-461A-9C92-24AAC1A7BAE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{6A7545FD-56ED-418D-AC2B-0FB98F51A5DF}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1E-461A-9C92-24AAC1A7BAE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{E4BF60A6-A3E4-499B-B413-ACBE8521267D}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1E-461A-9C92-24AAC1A7BAE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{3E61834D-5F36-4406-8125-337556FC531A}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1E-461A-9C92-24AAC1A7BAE2}"/>
                </c:ext>
              </c:extLst>
            </c:dLbl>
            <c:dLbl>
              <c:idx val="8"/>
              <c:layout>
                <c:manualLayout>
                  <c:x val="-4.4905057365901176E-2"/>
                  <c:y val="-6.714674290896612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{9116538F-EF46-427B-B15B-A202F626890D}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A41E-461A-9C92-24AAC1A7BAE2}"/>
                </c:ext>
              </c:extLst>
            </c:dLbl>
            <c:dLbl>
              <c:idx val="16"/>
              <c:layout>
                <c:manualLayout>
                  <c:x val="-1.8235628084249993E-2"/>
                  <c:y val="-0.10498819445348231"/>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{3BC34C15-7198-4B08-97C9-A6A5EC60066F}</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A41E-461A-9C92-24AAC1A7BAE2}"/>
                </c:ext>
              </c:extLst>
            </c:dLbl>
            <c:dLbl>
              <c:idx val="24"/>
              <c:layout>
                <c:manualLayout>
                  <c:x val="-3.1570342725075584E-2"/>
                  <c:y val="-2.9305462608234634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{15A691DF-59E8-46B1-B8F2-F46B2AEB0CAD}</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A41E-461A-9C92-24AAC1A7BAE2}"/>
                </c:ext>
              </c:extLst>
            </c:dLbl>
            <c:dLbl>
              <c:idx val="32"/>
              <c:layout>
                <c:manualLayout>
                  <c:x val="-3.1570342725075584E-2"/>
                  <c:y val="-6.714691415275082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{72C1E882-3D32-48FE-82D2-490050F1C6A1}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A41E-461A-9C92-24AAC1A7BAE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8</c:v>
                </c:pt>
                <c:pt idx="16">
                  <c:v>8</c:v>
                </c:pt>
                <c:pt idx="24">
                  <c:v>8.3000000000000007</c:v>
                </c:pt>
                <c:pt idx="32">
                  <c:v>8.4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41E-461A-9C92-24AAC1A7BAE2}"/>
            </c:ext>
          </c:extLst>
        </c:ser>
        <c:dLbls>
          <c:showLegendKey val="0"/>
          <c:showVal val="1"/>
          <c:showCatName val="0"/>
          <c:showSerName val="0"/>
          <c:showPercent val="0"/>
          <c:showBubbleSize val="0"/>
        </c:dLbls>
        <c:axId val="340815072"/>
        <c:axId val="340820952"/>
      </c:scatterChart>
      <c:valAx>
        <c:axId val="340815072"/>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40820952"/>
        <c:crosses val="autoZero"/>
        <c:crossBetween val="midCat"/>
      </c:valAx>
      <c:valAx>
        <c:axId val="340820952"/>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340815072"/>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4,771
4,737
119.03
6,078,685
5,854,807
174,088
2,871,482
5,445,090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人口の減少や全国及び県内平均を大きく上回る高齢化率（</a:t>
          </a:r>
          <a:r>
            <a:rPr kumimoji="1" lang="en-US" altLang="ja-JP" sz="1200">
              <a:latin typeface="ＭＳ Ｐゴシック" panose="020B0600070205080204" pitchFamily="50" charset="-128"/>
              <a:ea typeface="ＭＳ Ｐゴシック" panose="020B0600070205080204" pitchFamily="50" charset="-128"/>
            </a:rPr>
            <a:t>R5</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45.1%</a:t>
          </a:r>
          <a:r>
            <a:rPr kumimoji="1" lang="ja-JP" altLang="en-US" sz="1200">
              <a:latin typeface="ＭＳ Ｐゴシック" panose="020B0600070205080204" pitchFamily="50" charset="-128"/>
              <a:ea typeface="ＭＳ Ｐゴシック" panose="020B0600070205080204" pitchFamily="50" charset="-128"/>
            </a:rPr>
            <a:t>）に加え、基幹産業である農業収入が伸びていないことや地域産業全体の財政基盤が弱く、類似団体平均より</a:t>
          </a:r>
          <a:r>
            <a:rPr kumimoji="1" lang="en-US" altLang="ja-JP" sz="1200">
              <a:latin typeface="ＭＳ Ｐゴシック" panose="020B0600070205080204" pitchFamily="50" charset="-128"/>
              <a:ea typeface="ＭＳ Ｐゴシック" panose="020B0600070205080204" pitchFamily="50" charset="-128"/>
            </a:rPr>
            <a:t>0.16</a:t>
          </a:r>
          <a:r>
            <a:rPr kumimoji="1" lang="ja-JP" altLang="en-US" sz="1200">
              <a:latin typeface="ＭＳ Ｐゴシック" panose="020B0600070205080204" pitchFamily="50" charset="-128"/>
              <a:ea typeface="ＭＳ Ｐゴシック" panose="020B0600070205080204" pitchFamily="50" charset="-128"/>
            </a:rPr>
            <a:t>ポイント低くなっている。特に、令和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に引き続き、全国的に、臨時経済対策費として、普通交付税が追加交付されたことに伴い、財政力指数も減少している。今後も、国の地方財政計画における普通交付税の動向にもよるが、財政力指数は低い水準を継続すると考えられ、引き続き、歳入確保対策や事務事業の見直し等による歳出削減を図りながら、歳入額の確保を図り、財政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134862</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07062"/>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49789</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134862</xdr:rowOff>
    </xdr:from>
    <xdr:to>
      <xdr:col>24</xdr:col>
      <xdr:colOff>12700</xdr:colOff>
      <xdr:row>36</xdr:row>
      <xdr:rowOff>134862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84667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169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32959</xdr:rowOff>
    </xdr:from>
    <xdr:to>
      <xdr:col>19</xdr:col>
      <xdr:colOff>184150</xdr:colOff>
      <xdr:row>43</xdr:row>
      <xdr:rowOff>134559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144736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74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21469</xdr:rowOff>
    </xdr:from>
    <xdr:to>
      <xdr:col>15</xdr:col>
      <xdr:colOff>133350</xdr:colOff>
      <xdr:row>43</xdr:row>
      <xdr:rowOff>123069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133246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61685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類似団体平均と比較して、公債費、物件費は高くなっているが、人件費、扶助費、補助費等では低くなっている。令和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決算における比率増加の要因は、職員数の増及び給与改定に伴う人件費の増、人件費の増に伴う委託料に係る物件費の増及び最上広域市町村圏事務組合施設の光熱水費・燃料費の上昇に伴う補助費が増となったことである。今後も、令和元～</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まで実施した大規模投資事業の影響により、公債費が増大する見込みであり、人件費や物価の上昇により比率は増加していく推計としている。さらなる歳入の確保をしながら、物件費や補助費等の見直し等の義務的経費以外の経費を抑制していくよう努力し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32491</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976591"/>
          <a:ext cx="0" cy="1349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118868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72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32491</xdr:rowOff>
    </xdr:from>
    <xdr:to>
      <xdr:col>24</xdr:col>
      <xdr:colOff>12700</xdr:colOff>
      <xdr:row>58</xdr:row>
      <xdr:rowOff>32491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976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63077</xdr:rowOff>
    </xdr:from>
    <xdr:to>
      <xdr:col>23</xdr:col>
      <xdr:colOff>133350</xdr:colOff>
      <xdr:row>61</xdr:row>
      <xdr:rowOff>79163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2152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2451</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60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30374</xdr:rowOff>
    </xdr:from>
    <xdr:to>
      <xdr:col>23</xdr:col>
      <xdr:colOff>184150</xdr:colOff>
      <xdr:row>61</xdr:row>
      <xdr:rowOff>131974</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160126</xdr:rowOff>
    </xdr:from>
    <xdr:to>
      <xdr:col>19</xdr:col>
      <xdr:colOff>133350</xdr:colOff>
      <xdr:row>61</xdr:row>
      <xdr:rowOff>63077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47126"/>
          <a:ext cx="889000" cy="7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6244</xdr:rowOff>
    </xdr:from>
    <xdr:to>
      <xdr:col>19</xdr:col>
      <xdr:colOff>184150</xdr:colOff>
      <xdr:row>61</xdr:row>
      <xdr:rowOff>107844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118021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3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160126</xdr:rowOff>
    </xdr:from>
    <xdr:to>
      <xdr:col>15</xdr:col>
      <xdr:colOff>82550</xdr:colOff>
      <xdr:row>61</xdr:row>
      <xdr:rowOff>105304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447126"/>
          <a:ext cx="889000" cy="11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105304</xdr:rowOff>
    </xdr:from>
    <xdr:to>
      <xdr:col>15</xdr:col>
      <xdr:colOff>133350</xdr:colOff>
      <xdr:row>61</xdr:row>
      <xdr:rowOff>35454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45631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93239</xdr:rowOff>
    </xdr:from>
    <xdr:to>
      <xdr:col>11</xdr:col>
      <xdr:colOff>31750</xdr:colOff>
      <xdr:row>61</xdr:row>
      <xdr:rowOff>105304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55168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30374</xdr:rowOff>
    </xdr:from>
    <xdr:to>
      <xdr:col>11</xdr:col>
      <xdr:colOff>82550</xdr:colOff>
      <xdr:row>61</xdr:row>
      <xdr:rowOff>131974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142151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58526</xdr:rowOff>
    </xdr:from>
    <xdr:to>
      <xdr:col>7</xdr:col>
      <xdr:colOff>31750</xdr:colOff>
      <xdr:row>61</xdr:row>
      <xdr:rowOff>160126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516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144903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60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28363</xdr:rowOff>
    </xdr:from>
    <xdr:to>
      <xdr:col>23</xdr:col>
      <xdr:colOff>184150</xdr:colOff>
      <xdr:row>61</xdr:row>
      <xdr:rowOff>129963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44890</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12277</xdr:rowOff>
    </xdr:from>
    <xdr:to>
      <xdr:col>19</xdr:col>
      <xdr:colOff>184150</xdr:colOff>
      <xdr:row>61</xdr:row>
      <xdr:rowOff>113877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98654</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557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109326</xdr:rowOff>
    </xdr:from>
    <xdr:to>
      <xdr:col>15</xdr:col>
      <xdr:colOff>133350</xdr:colOff>
      <xdr:row>61</xdr:row>
      <xdr:rowOff>39476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9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24253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482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54504</xdr:rowOff>
    </xdr:from>
    <xdr:to>
      <xdr:col>11</xdr:col>
      <xdr:colOff>82550</xdr:colOff>
      <xdr:row>61</xdr:row>
      <xdr:rowOff>156104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140881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99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42439</xdr:rowOff>
    </xdr:from>
    <xdr:to>
      <xdr:col>7</xdr:col>
      <xdr:colOff>31750</xdr:colOff>
      <xdr:row>61</xdr:row>
      <xdr:rowOff>144039</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0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154216</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69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[372,284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小雪により維持補修費が減少した影響により決算額が減少しているが、公共施設や庁内の情報システム整備拡充やマイナンバーカードを活用した情報システムの構築、セキュリティ強化に伴って電算機器に係る委託料や使用料等の支出も伸びているほか、町社会福祉協議会に町立保育園の保育業務を委託していること、正規職員の人員不足を会計年度任用職員で補っていることから、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人当たりの決算額は類似団体平均と比較して</a:t>
          </a:r>
          <a:r>
            <a:rPr kumimoji="1" lang="en-US" altLang="ja-JP" sz="1200">
              <a:latin typeface="ＭＳ Ｐゴシック" panose="020B0600070205080204" pitchFamily="50" charset="-128"/>
              <a:ea typeface="ＭＳ Ｐゴシック" panose="020B0600070205080204" pitchFamily="50" charset="-128"/>
            </a:rPr>
            <a:t>69,159</a:t>
          </a:r>
          <a:r>
            <a:rPr kumimoji="1" lang="ja-JP" altLang="en-US" sz="1200">
              <a:latin typeface="ＭＳ Ｐゴシック" panose="020B0600070205080204" pitchFamily="50" charset="-128"/>
              <a:ea typeface="ＭＳ Ｐゴシック" panose="020B0600070205080204" pitchFamily="50" charset="-128"/>
            </a:rPr>
            <a:t>円高くなっている。今後も、デジタル化の推進に伴う物件費の増等を見据えながらも、施設管理の見直し等、引き続き削減努力を続けながら、類似団体との乖離幅を縮小させていく。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43290</xdr:rowOff>
    </xdr:from>
    <xdr:to>
      <xdr:col>23</xdr:col>
      <xdr:colOff>133350</xdr:colOff>
      <xdr:row>88</xdr:row>
      <xdr:rowOff>161155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30740"/>
          <a:ext cx="0" cy="13180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133232</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2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161155</xdr:rowOff>
    </xdr:from>
    <xdr:to>
      <xdr:col>24</xdr:col>
      <xdr:colOff>12700</xdr:colOff>
      <xdr:row>88</xdr:row>
      <xdr:rowOff>161155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48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129667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43290</xdr:rowOff>
    </xdr:from>
    <xdr:to>
      <xdr:col>24</xdr:col>
      <xdr:colOff>12700</xdr:colOff>
      <xdr:row>81</xdr:row>
      <xdr:rowOff>43290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41207</xdr:rowOff>
    </xdr:from>
    <xdr:to>
      <xdr:col>23</xdr:col>
      <xdr:colOff>133350</xdr:colOff>
      <xdr:row>82</xdr:row>
      <xdr:rowOff>42695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100107"/>
          <a:ext cx="838200" cy="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122758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387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106231</xdr:rowOff>
    </xdr:from>
    <xdr:to>
      <xdr:col>23</xdr:col>
      <xdr:colOff>184150</xdr:colOff>
      <xdr:row>82</xdr:row>
      <xdr:rowOff>36381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21884</xdr:rowOff>
    </xdr:from>
    <xdr:to>
      <xdr:col>19</xdr:col>
      <xdr:colOff>133350</xdr:colOff>
      <xdr:row>82</xdr:row>
      <xdr:rowOff>42695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80784"/>
          <a:ext cx="889000" cy="2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98913</xdr:rowOff>
    </xdr:from>
    <xdr:to>
      <xdr:col>19</xdr:col>
      <xdr:colOff>184150</xdr:colOff>
      <xdr:row>82</xdr:row>
      <xdr:rowOff>29063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39240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55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167194</xdr:rowOff>
    </xdr:from>
    <xdr:to>
      <xdr:col>15</xdr:col>
      <xdr:colOff>82550</xdr:colOff>
      <xdr:row>82</xdr:row>
      <xdr:rowOff>21884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54644"/>
          <a:ext cx="889000" cy="2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85297</xdr:rowOff>
    </xdr:from>
    <xdr:to>
      <xdr:col>15</xdr:col>
      <xdr:colOff>133350</xdr:colOff>
      <xdr:row>82</xdr:row>
      <xdr:rowOff>15447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25624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126023</xdr:rowOff>
    </xdr:from>
    <xdr:to>
      <xdr:col>11</xdr:col>
      <xdr:colOff>31750</xdr:colOff>
      <xdr:row>81</xdr:row>
      <xdr:rowOff>167194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13473"/>
          <a:ext cx="889000" cy="4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65103</xdr:rowOff>
    </xdr:from>
    <xdr:to>
      <xdr:col>11</xdr:col>
      <xdr:colOff>82550</xdr:colOff>
      <xdr:row>81</xdr:row>
      <xdr:rowOff>166703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5430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47927</xdr:rowOff>
    </xdr:from>
    <xdr:to>
      <xdr:col>7</xdr:col>
      <xdr:colOff>31750</xdr:colOff>
      <xdr:row>81</xdr:row>
      <xdr:rowOff>149527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35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159704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04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161857</xdr:rowOff>
    </xdr:from>
    <xdr:to>
      <xdr:col>23</xdr:col>
      <xdr:colOff>184150</xdr:colOff>
      <xdr:row>82</xdr:row>
      <xdr:rowOff>92007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4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133934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21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163345</xdr:rowOff>
    </xdr:from>
    <xdr:to>
      <xdr:col>19</xdr:col>
      <xdr:colOff>184150</xdr:colOff>
      <xdr:row>82</xdr:row>
      <xdr:rowOff>93495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78272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37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142534</xdr:rowOff>
    </xdr:from>
    <xdr:to>
      <xdr:col>15</xdr:col>
      <xdr:colOff>133350</xdr:colOff>
      <xdr:row>82</xdr:row>
      <xdr:rowOff>72684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2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57461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1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116394</xdr:rowOff>
    </xdr:from>
    <xdr:to>
      <xdr:col>11</xdr:col>
      <xdr:colOff>82550</xdr:colOff>
      <xdr:row>82</xdr:row>
      <xdr:rowOff>46544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0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31321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9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75223</xdr:rowOff>
    </xdr:from>
    <xdr:to>
      <xdr:col>7</xdr:col>
      <xdr:colOff>31750</xdr:colOff>
      <xdr:row>82</xdr:row>
      <xdr:rowOff>5373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6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161600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49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年度は類似団体平均との比較では</a:t>
          </a:r>
          <a:r>
            <a:rPr kumimoji="1" lang="en-US" altLang="ja-JP" sz="1200">
              <a:latin typeface="ＭＳ Ｐゴシック" panose="020B0600070205080204" pitchFamily="50" charset="-128"/>
              <a:ea typeface="ＭＳ Ｐゴシック" panose="020B0600070205080204" pitchFamily="50" charset="-128"/>
            </a:rPr>
            <a:t>3.2</a:t>
          </a:r>
          <a:r>
            <a:rPr kumimoji="1" lang="ja-JP" altLang="en-US" sz="1200">
              <a:latin typeface="ＭＳ Ｐゴシック" panose="020B0600070205080204" pitchFamily="50" charset="-128"/>
              <a:ea typeface="ＭＳ Ｐゴシック" panose="020B0600070205080204" pitchFamily="50" charset="-128"/>
            </a:rPr>
            <a:t>ポイント高くなっている。これは職員構成が経験年数の長い職員が多数を占めていることが要因のひとつとして挙げられる。しかし、令和元年度をピークに、今後も若年層採用の活性化により、本指数が低下していくものと推計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60678</xdr:rowOff>
    </xdr:from>
    <xdr:to>
      <xdr:col>81</xdr:col>
      <xdr:colOff>44450</xdr:colOff>
      <xdr:row>89</xdr:row>
      <xdr:rowOff>29634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48128"/>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147055</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60678</xdr:rowOff>
    </xdr:from>
    <xdr:to>
      <xdr:col>81</xdr:col>
      <xdr:colOff>133350</xdr:colOff>
      <xdr:row>81</xdr:row>
      <xdr:rowOff>60678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144639</xdr:rowOff>
    </xdr:from>
    <xdr:to>
      <xdr:col>81</xdr:col>
      <xdr:colOff>44450</xdr:colOff>
      <xdr:row>87</xdr:row>
      <xdr:rowOff>158045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0607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117828</xdr:rowOff>
    </xdr:from>
    <xdr:to>
      <xdr:col>77</xdr:col>
      <xdr:colOff>44450</xdr:colOff>
      <xdr:row>87</xdr:row>
      <xdr:rowOff>158045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0339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117828</xdr:rowOff>
    </xdr:from>
    <xdr:to>
      <xdr:col>72</xdr:col>
      <xdr:colOff>203200</xdr:colOff>
      <xdr:row>88</xdr:row>
      <xdr:rowOff>107245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03397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165805</xdr:rowOff>
    </xdr:from>
    <xdr:to>
      <xdr:col>73</xdr:col>
      <xdr:colOff>44450</xdr:colOff>
      <xdr:row>85</xdr:row>
      <xdr:rowOff>95955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106132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107245</xdr:rowOff>
    </xdr:from>
    <xdr:to>
      <xdr:col>68</xdr:col>
      <xdr:colOff>152400</xdr:colOff>
      <xdr:row>88</xdr:row>
      <xdr:rowOff>147461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1948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93839</xdr:rowOff>
    </xdr:from>
    <xdr:to>
      <xdr:col>81</xdr:col>
      <xdr:colOff>95250</xdr:colOff>
      <xdr:row>88</xdr:row>
      <xdr:rowOff>23989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65916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8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107245</xdr:rowOff>
    </xdr:from>
    <xdr:to>
      <xdr:col>77</xdr:col>
      <xdr:colOff>95250</xdr:colOff>
      <xdr:row>88</xdr:row>
      <xdr:rowOff>37395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22172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0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67028</xdr:rowOff>
    </xdr:from>
    <xdr:to>
      <xdr:col>73</xdr:col>
      <xdr:colOff>44450</xdr:colOff>
      <xdr:row>87</xdr:row>
      <xdr:rowOff>168628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153405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56445</xdr:rowOff>
    </xdr:from>
    <xdr:to>
      <xdr:col>68</xdr:col>
      <xdr:colOff>203200</xdr:colOff>
      <xdr:row>88</xdr:row>
      <xdr:rowOff>158045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142822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96661</xdr:rowOff>
    </xdr:from>
    <xdr:to>
      <xdr:col>64</xdr:col>
      <xdr:colOff>152400</xdr:colOff>
      <xdr:row>89</xdr:row>
      <xdr:rowOff>26811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11588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7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年度から退職者不補充による削減に努めてきたが、職員構成がアンバランスになってきていることから、退職者以上に新規採用者数を採用するように採用計画を見直した結果、人口千人当たり職員数は令和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年度は前年度より</a:t>
          </a:r>
          <a:r>
            <a:rPr kumimoji="1" lang="en-US" altLang="ja-JP" sz="1200">
              <a:latin typeface="ＭＳ Ｐゴシック" panose="020B0600070205080204" pitchFamily="50" charset="-128"/>
              <a:ea typeface="ＭＳ Ｐゴシック" panose="020B0600070205080204" pitchFamily="50" charset="-128"/>
            </a:rPr>
            <a:t>0.55</a:t>
          </a:r>
          <a:r>
            <a:rPr kumimoji="1" lang="ja-JP" altLang="en-US" sz="1200">
              <a:latin typeface="ＭＳ Ｐゴシック" panose="020B0600070205080204" pitchFamily="50" charset="-128"/>
              <a:ea typeface="ＭＳ Ｐゴシック" panose="020B0600070205080204" pitchFamily="50" charset="-128"/>
            </a:rPr>
            <a:t>ポイント増加し、類似団体平均より</a:t>
          </a:r>
          <a:r>
            <a:rPr kumimoji="1" lang="en-US" altLang="ja-JP" sz="1200">
              <a:latin typeface="ＭＳ Ｐゴシック" panose="020B0600070205080204" pitchFamily="50" charset="-128"/>
              <a:ea typeface="ＭＳ Ｐゴシック" panose="020B0600070205080204" pitchFamily="50" charset="-128"/>
            </a:rPr>
            <a:t>0.44</a:t>
          </a:r>
          <a:r>
            <a:rPr kumimoji="1" lang="ja-JP" altLang="en-US" sz="1200">
              <a:latin typeface="ＭＳ Ｐゴシック" panose="020B0600070205080204" pitchFamily="50" charset="-128"/>
              <a:ea typeface="ＭＳ Ｐゴシック" panose="020B0600070205080204" pitchFamily="50" charset="-128"/>
            </a:rPr>
            <a:t>ポイント上回った。今後も、業務量の平準化等を適宜検討しながら職員定員管理計画に基づいた職員数の適正管理に努めていく。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154146</xdr:rowOff>
    </xdr:from>
    <xdr:to>
      <xdr:col>81</xdr:col>
      <xdr:colOff>44450</xdr:colOff>
      <xdr:row>65</xdr:row>
      <xdr:rowOff>167735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98246"/>
          <a:ext cx="0" cy="12137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139812</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28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167735</xdr:rowOff>
    </xdr:from>
    <xdr:to>
      <xdr:col>81</xdr:col>
      <xdr:colOff>133350</xdr:colOff>
      <xdr:row>65</xdr:row>
      <xdr:rowOff>167735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69073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41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154146</xdr:rowOff>
    </xdr:from>
    <xdr:to>
      <xdr:col>81</xdr:col>
      <xdr:colOff>133350</xdr:colOff>
      <xdr:row>58</xdr:row>
      <xdr:rowOff>154146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98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140621</xdr:rowOff>
    </xdr:from>
    <xdr:to>
      <xdr:col>81</xdr:col>
      <xdr:colOff>44450</xdr:colOff>
      <xdr:row>61</xdr:row>
      <xdr:rowOff>2349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27621"/>
          <a:ext cx="838200" cy="3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112983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285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96456</xdr:rowOff>
    </xdr:from>
    <xdr:to>
      <xdr:col>81</xdr:col>
      <xdr:colOff>95250</xdr:colOff>
      <xdr:row>61</xdr:row>
      <xdr:rowOff>26606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107442</xdr:rowOff>
    </xdr:from>
    <xdr:to>
      <xdr:col>77</xdr:col>
      <xdr:colOff>44450</xdr:colOff>
      <xdr:row>60</xdr:row>
      <xdr:rowOff>140621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94442"/>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84995</xdr:rowOff>
    </xdr:from>
    <xdr:to>
      <xdr:col>77</xdr:col>
      <xdr:colOff>95250</xdr:colOff>
      <xdr:row>61</xdr:row>
      <xdr:rowOff>15145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25322</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40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88741</xdr:rowOff>
    </xdr:from>
    <xdr:to>
      <xdr:col>72</xdr:col>
      <xdr:colOff>203200</xdr:colOff>
      <xdr:row>60</xdr:row>
      <xdr:rowOff>107442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75741"/>
          <a:ext cx="889000" cy="18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63278</xdr:rowOff>
    </xdr:from>
    <xdr:to>
      <xdr:col>73</xdr:col>
      <xdr:colOff>44450</xdr:colOff>
      <xdr:row>60</xdr:row>
      <xdr:rowOff>164878</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149655</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62199</xdr:rowOff>
    </xdr:from>
    <xdr:to>
      <xdr:col>68</xdr:col>
      <xdr:colOff>152400</xdr:colOff>
      <xdr:row>60</xdr:row>
      <xdr:rowOff>88741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49199"/>
          <a:ext cx="889000" cy="2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56642</xdr:rowOff>
    </xdr:from>
    <xdr:to>
      <xdr:col>68</xdr:col>
      <xdr:colOff>203200</xdr:colOff>
      <xdr:row>60</xdr:row>
      <xdr:rowOff>158242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143019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48196</xdr:rowOff>
    </xdr:from>
    <xdr:to>
      <xdr:col>64</xdr:col>
      <xdr:colOff>152400</xdr:colOff>
      <xdr:row>60</xdr:row>
      <xdr:rowOff>149796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134573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21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122999</xdr:rowOff>
    </xdr:from>
    <xdr:to>
      <xdr:col>81</xdr:col>
      <xdr:colOff>95250</xdr:colOff>
      <xdr:row>61</xdr:row>
      <xdr:rowOff>53149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0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95076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82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89821</xdr:rowOff>
    </xdr:from>
    <xdr:to>
      <xdr:col>77</xdr:col>
      <xdr:colOff>95250</xdr:colOff>
      <xdr:row>61</xdr:row>
      <xdr:rowOff>19971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7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4748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463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56642</xdr:rowOff>
    </xdr:from>
    <xdr:to>
      <xdr:col>73</xdr:col>
      <xdr:colOff>44450</xdr:colOff>
      <xdr:row>60</xdr:row>
      <xdr:rowOff>158242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168419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37941</xdr:rowOff>
    </xdr:from>
    <xdr:to>
      <xdr:col>68</xdr:col>
      <xdr:colOff>203200</xdr:colOff>
      <xdr:row>60</xdr:row>
      <xdr:rowOff>139541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2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149718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9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9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123176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決算が減少した要因は、公債費が上昇しているものの、全国的に、臨時経済対策費として普通交付税が追加交付されたこと、準公債費としての公営企業会計繰出金が減少したことである。しかし、一般会計における公債費については、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月豪雨災害復旧事業や令和元～</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年度までの大規模投資事業により、令和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年度から増大し、令和</a:t>
          </a:r>
          <a:r>
            <a:rPr kumimoji="1" lang="en-US" altLang="ja-JP" sz="1200">
              <a:latin typeface="ＭＳ Ｐゴシック" panose="020B0600070205080204" pitchFamily="50" charset="-128"/>
              <a:ea typeface="ＭＳ Ｐゴシック" panose="020B0600070205080204" pitchFamily="50" charset="-128"/>
            </a:rPr>
            <a:t>9</a:t>
          </a:r>
          <a:r>
            <a:rPr kumimoji="1" lang="ja-JP" altLang="en-US" sz="1200">
              <a:latin typeface="ＭＳ Ｐゴシック" panose="020B0600070205080204" pitchFamily="50" charset="-128"/>
              <a:ea typeface="ＭＳ Ｐゴシック" panose="020B0600070205080204" pitchFamily="50" charset="-128"/>
            </a:rPr>
            <a:t>年度まで増加していく見込みである。そのため、今後は比率の増加や高止まりが続くと推計している。さらなる事業規模の適正化や地方債発行額の抑制を図り、健全な財政運営に努めていく。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67056</xdr:rowOff>
    </xdr:from>
    <xdr:to>
      <xdr:col>81</xdr:col>
      <xdr:colOff>44450</xdr:colOff>
      <xdr:row>43</xdr:row>
      <xdr:rowOff>133858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410706"/>
          <a:ext cx="0" cy="109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105935</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7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133858</xdr:rowOff>
    </xdr:from>
    <xdr:to>
      <xdr:col>81</xdr:col>
      <xdr:colOff>133350</xdr:colOff>
      <xdr:row>43</xdr:row>
      <xdr:rowOff>133858</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0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153433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54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67056</xdr:rowOff>
    </xdr:from>
    <xdr:to>
      <xdr:col>81</xdr:col>
      <xdr:colOff>133350</xdr:colOff>
      <xdr:row>37</xdr:row>
      <xdr:rowOff>67056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41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78486</xdr:rowOff>
    </xdr:from>
    <xdr:to>
      <xdr:col>81</xdr:col>
      <xdr:colOff>44450</xdr:colOff>
      <xdr:row>42</xdr:row>
      <xdr:rowOff>97790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27938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85361</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97790</xdr:rowOff>
    </xdr:from>
    <xdr:to>
      <xdr:col>77</xdr:col>
      <xdr:colOff>44450</xdr:colOff>
      <xdr:row>42</xdr:row>
      <xdr:rowOff>150876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9869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64008</xdr:rowOff>
    </xdr:from>
    <xdr:to>
      <xdr:col>77</xdr:col>
      <xdr:colOff>95250</xdr:colOff>
      <xdr:row>41</xdr:row>
      <xdr:rowOff>165608</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4335</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2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150876</xdr:rowOff>
    </xdr:from>
    <xdr:to>
      <xdr:col>72</xdr:col>
      <xdr:colOff>203200</xdr:colOff>
      <xdr:row>43</xdr:row>
      <xdr:rowOff>18034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3517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3556</xdr:rowOff>
    </xdr:from>
    <xdr:to>
      <xdr:col>68</xdr:col>
      <xdr:colOff>152400</xdr:colOff>
      <xdr:row>43</xdr:row>
      <xdr:rowOff>18034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37590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35052</xdr:rowOff>
    </xdr:from>
    <xdr:to>
      <xdr:col>64</xdr:col>
      <xdr:colOff>152400</xdr:colOff>
      <xdr:row>41</xdr:row>
      <xdr:rowOff>136652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146829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27686</xdr:rowOff>
    </xdr:from>
    <xdr:to>
      <xdr:col>81</xdr:col>
      <xdr:colOff>95250</xdr:colOff>
      <xdr:row>42</xdr:row>
      <xdr:rowOff>129286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2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171213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00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100076</xdr:rowOff>
    </xdr:from>
    <xdr:to>
      <xdr:col>73</xdr:col>
      <xdr:colOff>44450</xdr:colOff>
      <xdr:row>43</xdr:row>
      <xdr:rowOff>30226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15003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138684</xdr:rowOff>
    </xdr:from>
    <xdr:to>
      <xdr:col>68</xdr:col>
      <xdr:colOff>203200</xdr:colOff>
      <xdr:row>43</xdr:row>
      <xdr:rowOff>68834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53611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124206</xdr:rowOff>
    </xdr:from>
    <xdr:to>
      <xdr:col>64</xdr:col>
      <xdr:colOff>152400</xdr:colOff>
      <xdr:row>43</xdr:row>
      <xdr:rowOff>54356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32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39133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41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月豪雨災害復旧事業や令和元～</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まで実施した大規模投資事業により、一般会計の地方債残高は増大している。しかし、事業実施に係る地方債については、過疎対策事業債をはじめ交付税措置率の高い、いわゆる「有利な地方債」を活用しているため、地方債残高に対する交付税算入額が大きいことや、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年度からふるさと納税による寄附金が好調であり、当該寄附金を原資とした基金への積増しを実施していることにより、令和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年度決算では「比率なし」である。今後も、地方債発行額や基金の活用について、将来推計をしていきながら、健全な財政運営に努めていく。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61504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33581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80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61504</xdr:rowOff>
    </xdr:from>
    <xdr:to>
      <xdr:col>81</xdr:col>
      <xdr:colOff>133350</xdr:colOff>
      <xdr:row>22</xdr:row>
      <xdr:rowOff>61504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833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100451</xdr:rowOff>
    </xdr:from>
    <xdr:to>
      <xdr:col>68</xdr:col>
      <xdr:colOff>152400</xdr:colOff>
      <xdr:row>15</xdr:row>
      <xdr:rowOff>58601</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329301"/>
          <a:ext cx="889000" cy="30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49651</xdr:rowOff>
    </xdr:from>
    <xdr:to>
      <xdr:col>68</xdr:col>
      <xdr:colOff>203200</xdr:colOff>
      <xdr:row>13</xdr:row>
      <xdr:rowOff>151251</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27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136028</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6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7801</xdr:rowOff>
    </xdr:from>
    <xdr:to>
      <xdr:col>64</xdr:col>
      <xdr:colOff>152400</xdr:colOff>
      <xdr:row>15</xdr:row>
      <xdr:rowOff>109401</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57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94178</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665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4,771
4,737
119.03
6,078,685
5,854,807
174,088
2,871,482
5,445,090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人件費に係る経常収支比率は、令和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年度において</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ポイント増加したが、類似団体平均と比較すると</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ポイント低くなっている。令和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年度に増加した理由は、会計年度任用職員制度の導入によるものである。令和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年度は、普通交付税の大幅増により低くなっている。令和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年度は、普通交付税額が令和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年度より増加したものの、職員数の増加や会計年度任用職員を含めた給与改定の影響により、人件費は増加しており、今後もこの傾向は続くと想定している。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74422</xdr:rowOff>
    </xdr:from>
    <xdr:to>
      <xdr:col>24</xdr:col>
      <xdr:colOff>25400</xdr:colOff>
      <xdr:row>42</xdr:row>
      <xdr:rowOff>3556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32272"/>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147083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xdr:rowOff>
    </xdr:from>
    <xdr:to>
      <xdr:col>24</xdr:col>
      <xdr:colOff>114300</xdr:colOff>
      <xdr:row>42</xdr:row>
      <xdr:rowOff>3556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20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160799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7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74422</xdr:rowOff>
    </xdr:from>
    <xdr:to>
      <xdr:col>24</xdr:col>
      <xdr:colOff>114300</xdr:colOff>
      <xdr:row>33</xdr:row>
      <xdr:rowOff>74422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3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36</xdr:row>
      <xdr:rowOff>113284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5348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153433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72136</xdr:rowOff>
    </xdr:from>
    <xdr:to>
      <xdr:col>19</xdr:col>
      <xdr:colOff>187325</xdr:colOff>
      <xdr:row>36</xdr:row>
      <xdr:rowOff>81280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443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72136</xdr:rowOff>
    </xdr:from>
    <xdr:to>
      <xdr:col>15</xdr:col>
      <xdr:colOff>98425</xdr:colOff>
      <xdr:row>36</xdr:row>
      <xdr:rowOff>145288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443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44704</xdr:rowOff>
    </xdr:from>
    <xdr:to>
      <xdr:col>11</xdr:col>
      <xdr:colOff>9525</xdr:colOff>
      <xdr:row>36</xdr:row>
      <xdr:rowOff>145288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1690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60198</xdr:rowOff>
    </xdr:from>
    <xdr:to>
      <xdr:col>11</xdr:col>
      <xdr:colOff>60325</xdr:colOff>
      <xdr:row>37</xdr:row>
      <xdr:rowOff>161798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62484</xdr:rowOff>
    </xdr:from>
    <xdr:to>
      <xdr:col>24</xdr:col>
      <xdr:colOff>76200</xdr:colOff>
      <xdr:row>36</xdr:row>
      <xdr:rowOff>164084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79011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142257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21336</xdr:rowOff>
    </xdr:from>
    <xdr:to>
      <xdr:col>15</xdr:col>
      <xdr:colOff>149225</xdr:colOff>
      <xdr:row>36</xdr:row>
      <xdr:rowOff>122936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133113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94488</xdr:rowOff>
    </xdr:from>
    <xdr:to>
      <xdr:col>11</xdr:col>
      <xdr:colOff>60325</xdr:colOff>
      <xdr:row>37</xdr:row>
      <xdr:rowOff>24638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34815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165354</xdr:rowOff>
    </xdr:from>
    <xdr:to>
      <xdr:col>6</xdr:col>
      <xdr:colOff>171450</xdr:colOff>
      <xdr:row>36</xdr:row>
      <xdr:rowOff>95504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105681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物件費に係る経常収支比率は、令和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ポイント増加しているが、これは、町社会福祉協議会へ委託している保育業務委託料の増やデジタル化の推進に伴う各種電算機器使用料の増、斎場の管理業務の民間企業への委託開始による増によるものである。今後も、事務事業全体で需用費等の削減や委託業務見直しなどの業務改善を積み重ね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123190</xdr:rowOff>
    </xdr:from>
    <xdr:to>
      <xdr:col>82</xdr:col>
      <xdr:colOff>107950</xdr:colOff>
      <xdr:row>22</xdr:row>
      <xdr:rowOff>12700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5204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38117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123190</xdr:rowOff>
    </xdr:from>
    <xdr:to>
      <xdr:col>82</xdr:col>
      <xdr:colOff>196850</xdr:colOff>
      <xdr:row>13</xdr:row>
      <xdr:rowOff>123190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17</xdr:row>
      <xdr:rowOff>54610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930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146067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17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111760</xdr:rowOff>
    </xdr:from>
    <xdr:to>
      <xdr:col>78</xdr:col>
      <xdr:colOff>69850</xdr:colOff>
      <xdr:row>16</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549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31767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16</xdr:row>
      <xdr:rowOff>111760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940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22860</xdr:rowOff>
    </xdr:from>
    <xdr:to>
      <xdr:col>74</xdr:col>
      <xdr:colOff>31750</xdr:colOff>
      <xdr:row>16</xdr:row>
      <xdr:rowOff>124460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134637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17</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940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45720</xdr:rowOff>
    </xdr:from>
    <xdr:to>
      <xdr:col>69</xdr:col>
      <xdr:colOff>142875</xdr:colOff>
      <xdr:row>16</xdr:row>
      <xdr:rowOff>147320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132097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123207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3810</xdr:rowOff>
    </xdr:from>
    <xdr:to>
      <xdr:col>82</xdr:col>
      <xdr:colOff>158750</xdr:colOff>
      <xdr:row>17</xdr:row>
      <xdr:rowOff>105410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147337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60960</xdr:rowOff>
    </xdr:from>
    <xdr:to>
      <xdr:col>74</xdr:col>
      <xdr:colOff>31750</xdr:colOff>
      <xdr:row>16</xdr:row>
      <xdr:rowOff>162560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扶助費に係る経常収支比率は、令和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年度は類似団体平均より</a:t>
          </a:r>
          <a:r>
            <a:rPr kumimoji="1" lang="en-US" altLang="ja-JP" sz="1200">
              <a:latin typeface="ＭＳ Ｐゴシック" panose="020B0600070205080204" pitchFamily="50" charset="-128"/>
              <a:ea typeface="ＭＳ Ｐゴシック" panose="020B0600070205080204" pitchFamily="50" charset="-128"/>
            </a:rPr>
            <a:t>2.1</a:t>
          </a:r>
          <a:r>
            <a:rPr kumimoji="1" lang="ja-JP" altLang="en-US" sz="1200">
              <a:latin typeface="ＭＳ Ｐゴシック" panose="020B0600070205080204" pitchFamily="50" charset="-128"/>
              <a:ea typeface="ＭＳ Ｐゴシック" panose="020B0600070205080204" pitchFamily="50" charset="-128"/>
            </a:rPr>
            <a:t>ポイント低くなっている。令和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の小雪による除雪扶助費の減少や以前からの過疎・少子高齢化の進行に伴う子どもの数が少ないことが要因として挙げられるが、少子化は町にとっての懸念要因であるため、これまで以上に子育て支援と若者の定住・移住の施策展開を推進していく。また、高齢者に対する各種扶助費についても、見直しをしながら時代とニーズに合う事業を展開し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62</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281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2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4424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12700</xdr:rowOff>
    </xdr:from>
    <xdr:to>
      <xdr:col>19</xdr:col>
      <xdr:colOff>187325</xdr:colOff>
      <xdr:row>55</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442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xdr:rowOff>
    </xdr:from>
    <xdr:to>
      <xdr:col>15</xdr:col>
      <xdr:colOff>98425</xdr:colOff>
      <xdr:row>55</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4424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152400</xdr:rowOff>
    </xdr:from>
    <xdr:to>
      <xdr:col>15</xdr:col>
      <xdr:colOff>149225</xdr:colOff>
      <xdr:row>57</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55</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556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133350</xdr:rowOff>
    </xdr:from>
    <xdr:to>
      <xdr:col>24</xdr:col>
      <xdr:colOff>76200</xdr:colOff>
      <xdr:row>55</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41927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30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133350</xdr:rowOff>
    </xdr:from>
    <xdr:to>
      <xdr:col>15</xdr:col>
      <xdr:colOff>149225</xdr:colOff>
      <xdr:row>55</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16527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その他に係る経常収支比率は、令和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ポイント減少しているものの、類似団体平均より</a:t>
          </a:r>
          <a:r>
            <a:rPr kumimoji="1" lang="en-US" altLang="ja-JP" sz="1200">
              <a:latin typeface="ＭＳ Ｐゴシック" panose="020B0600070205080204" pitchFamily="50" charset="-128"/>
              <a:ea typeface="ＭＳ Ｐゴシック" panose="020B0600070205080204" pitchFamily="50" charset="-128"/>
            </a:rPr>
            <a:t>5.2</a:t>
          </a:r>
          <a:r>
            <a:rPr kumimoji="1" lang="ja-JP" altLang="en-US" sz="1200">
              <a:latin typeface="ＭＳ Ｐゴシック" panose="020B0600070205080204" pitchFamily="50" charset="-128"/>
              <a:ea typeface="ＭＳ Ｐゴシック" panose="020B0600070205080204" pitchFamily="50" charset="-128"/>
            </a:rPr>
            <a:t>ポイント高くなっている。特別会計等への繰出金が最も大きい割合を占めており、特に農業集落排水事業及び公共下水道事業は使用料等の適正化など抜本的な健全化策を講じる必要がある。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88138</xdr:rowOff>
    </xdr:from>
    <xdr:to>
      <xdr:col>82</xdr:col>
      <xdr:colOff>107950</xdr:colOff>
      <xdr:row>61</xdr:row>
      <xdr:rowOff>78994</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174988"/>
          <a:ext cx="0" cy="136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51071</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0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78994</xdr:rowOff>
    </xdr:from>
    <xdr:to>
      <xdr:col>82</xdr:col>
      <xdr:colOff>196850</xdr:colOff>
      <xdr:row>61</xdr:row>
      <xdr:rowOff>78994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537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3065</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1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88138</xdr:rowOff>
    </xdr:from>
    <xdr:to>
      <xdr:col>82</xdr:col>
      <xdr:colOff>196850</xdr:colOff>
      <xdr:row>53</xdr:row>
      <xdr:rowOff>88138</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174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21844</xdr:rowOff>
    </xdr:from>
    <xdr:to>
      <xdr:col>82</xdr:col>
      <xdr:colOff>107950</xdr:colOff>
      <xdr:row>60</xdr:row>
      <xdr:rowOff>159004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10308844"/>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26433</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27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9906</xdr:rowOff>
    </xdr:from>
    <xdr:to>
      <xdr:col>82</xdr:col>
      <xdr:colOff>158750</xdr:colOff>
      <xdr:row>57</xdr:row>
      <xdr:rowOff>111506</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159004</xdr:rowOff>
    </xdr:from>
    <xdr:to>
      <xdr:col>78</xdr:col>
      <xdr:colOff>69850</xdr:colOff>
      <xdr:row>61</xdr:row>
      <xdr:rowOff>5842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104460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83058</xdr:rowOff>
    </xdr:from>
    <xdr:to>
      <xdr:col>78</xdr:col>
      <xdr:colOff>120650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23385</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624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5842</xdr:rowOff>
    </xdr:from>
    <xdr:to>
      <xdr:col>73</xdr:col>
      <xdr:colOff>180975</xdr:colOff>
      <xdr:row>61</xdr:row>
      <xdr:rowOff>133858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1046429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55626</xdr:rowOff>
    </xdr:from>
    <xdr:to>
      <xdr:col>74</xdr:col>
      <xdr:colOff>31750</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78994</xdr:rowOff>
    </xdr:from>
    <xdr:to>
      <xdr:col>69</xdr:col>
      <xdr:colOff>92075</xdr:colOff>
      <xdr:row>61</xdr:row>
      <xdr:rowOff>133858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105374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147066</xdr:rowOff>
    </xdr:from>
    <xdr:to>
      <xdr:col>69</xdr:col>
      <xdr:colOff>142875</xdr:colOff>
      <xdr:row>58</xdr:row>
      <xdr:rowOff>77216</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87393</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30480</xdr:rowOff>
    </xdr:from>
    <xdr:to>
      <xdr:col>65</xdr:col>
      <xdr:colOff>53975</xdr:colOff>
      <xdr:row>58</xdr:row>
      <xdr:rowOff>132080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142257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4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142494</xdr:rowOff>
    </xdr:from>
    <xdr:to>
      <xdr:col>82</xdr:col>
      <xdr:colOff>158750</xdr:colOff>
      <xdr:row>60</xdr:row>
      <xdr:rowOff>72644</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1025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114571</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1023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108204</xdr:rowOff>
    </xdr:from>
    <xdr:to>
      <xdr:col>78</xdr:col>
      <xdr:colOff>120650</xdr:colOff>
      <xdr:row>61</xdr:row>
      <xdr:rowOff>38354</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39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23131</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481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126492</xdr:rowOff>
    </xdr:from>
    <xdr:to>
      <xdr:col>74</xdr:col>
      <xdr:colOff>31750</xdr:colOff>
      <xdr:row>61</xdr:row>
      <xdr:rowOff>56642</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41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41419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499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83058</xdr:rowOff>
    </xdr:from>
    <xdr:to>
      <xdr:col>69</xdr:col>
      <xdr:colOff>142875</xdr:colOff>
      <xdr:row>62</xdr:row>
      <xdr:rowOff>13208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169435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62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28194</xdr:rowOff>
    </xdr:from>
    <xdr:to>
      <xdr:col>65</xdr:col>
      <xdr:colOff>53975</xdr:colOff>
      <xdr:row>61</xdr:row>
      <xdr:rowOff>129794</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48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114571</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573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補助費等に係る経常収支比率は、令和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年度は最上広域市町村圏事務組合への負担金の増等により</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ポイント増加したものの、類似団体平均よりも</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ポイント低くなっている。平成</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年度に単独補助金の一律</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カットを実施し、これ以後も随時削減に取り組んでいることが要因である。しかし、農業集落排水事業及び公共下水道事業の公営企業会計移行に伴い、両事業への支出費目が繰出金から補助費等になるため、今後増加する見込みであることから、今後も単独補助金等については、随時見直しを実施していくが、時代のニーズに適した効果的な施策を展開していく。</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94996</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55716"/>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67073</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692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94996</xdr:rowOff>
    </xdr:from>
    <xdr:to>
      <xdr:col>82</xdr:col>
      <xdr:colOff>196850</xdr:colOff>
      <xdr:row>40</xdr:row>
      <xdr:rowOff>94996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6952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94996</xdr:rowOff>
    </xdr:from>
    <xdr:to>
      <xdr:col>82</xdr:col>
      <xdr:colOff>107950</xdr:colOff>
      <xdr:row>36</xdr:row>
      <xdr:rowOff>136144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26719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45991</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94996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2534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81280</xdr:rowOff>
    </xdr:from>
    <xdr:to>
      <xdr:col>73</xdr:col>
      <xdr:colOff>180975</xdr:colOff>
      <xdr:row>36</xdr:row>
      <xdr:rowOff>117856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2534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149352</xdr:rowOff>
    </xdr:from>
    <xdr:to>
      <xdr:col>74</xdr:col>
      <xdr:colOff>31750</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44704</xdr:rowOff>
    </xdr:from>
    <xdr:to>
      <xdr:col>69</xdr:col>
      <xdr:colOff>92075</xdr:colOff>
      <xdr:row>36</xdr:row>
      <xdr:rowOff>117856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2169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158496</xdr:rowOff>
    </xdr:from>
    <xdr:to>
      <xdr:col>69</xdr:col>
      <xdr:colOff>142875</xdr:colOff>
      <xdr:row>37</xdr:row>
      <xdr:rowOff>88646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73423</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101871</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10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44196</xdr:rowOff>
    </xdr:from>
    <xdr:to>
      <xdr:col>78</xdr:col>
      <xdr:colOff>120650</xdr:colOff>
      <xdr:row>36</xdr:row>
      <xdr:rowOff>145796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155973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67056</xdr:rowOff>
    </xdr:from>
    <xdr:to>
      <xdr:col>69</xdr:col>
      <xdr:colOff>142875</xdr:colOff>
      <xdr:row>36</xdr:row>
      <xdr:rowOff>168656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7383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165354</xdr:rowOff>
    </xdr:from>
    <xdr:to>
      <xdr:col>65</xdr:col>
      <xdr:colOff>53975</xdr:colOff>
      <xdr:row>36</xdr:row>
      <xdr:rowOff>95504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105681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年度からの平成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月豪雨災害復旧事業に係る地方債の元金償還の本格的な開始により、令和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年度も引き続き、公債費に係る経常収支比率は高い水準となっており、類似団体平均より</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ポイント高くなっている。今後も、令和元～</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年度までの大規模投資事業により、公債費は令和</a:t>
          </a:r>
          <a:r>
            <a:rPr kumimoji="1" lang="en-US" altLang="ja-JP" sz="1200">
              <a:latin typeface="ＭＳ Ｐゴシック" panose="020B0600070205080204" pitchFamily="50" charset="-128"/>
              <a:ea typeface="ＭＳ Ｐゴシック" panose="020B0600070205080204" pitchFamily="50" charset="-128"/>
            </a:rPr>
            <a:t>9</a:t>
          </a:r>
          <a:r>
            <a:rPr kumimoji="1" lang="ja-JP" altLang="en-US" sz="1200">
              <a:latin typeface="ＭＳ Ｐゴシック" panose="020B0600070205080204" pitchFamily="50" charset="-128"/>
              <a:ea typeface="ＭＳ Ｐゴシック" panose="020B0600070205080204" pitchFamily="50" charset="-128"/>
            </a:rPr>
            <a:t>年度まで増大していく見込みのため、中長期の投資事業計画に基づき実施時期や規模を常に精査しながら、償還額の平準化と公債費の削減に努める。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85089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17120"/>
          <a:ext cx="0" cy="1283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57166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77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85089</xdr:rowOff>
    </xdr:from>
    <xdr:to>
      <xdr:col>24</xdr:col>
      <xdr:colOff>114300</xdr:colOff>
      <xdr:row>80</xdr:row>
      <xdr:rowOff>85089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0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76</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195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43197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01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66039</xdr:rowOff>
    </xdr:from>
    <xdr:to>
      <xdr:col>19</xdr:col>
      <xdr:colOff>187325</xdr:colOff>
      <xdr:row>76</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0962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41911</xdr:rowOff>
    </xdr:from>
    <xdr:to>
      <xdr:col>20</xdr:col>
      <xdr:colOff>38100</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153687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84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66039</xdr:rowOff>
    </xdr:from>
    <xdr:to>
      <xdr:col>15</xdr:col>
      <xdr:colOff>98425</xdr:colOff>
      <xdr:row>76</xdr:row>
      <xdr:rowOff>149861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309623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3811</xdr:rowOff>
    </xdr:from>
    <xdr:to>
      <xdr:col>15</xdr:col>
      <xdr:colOff>149225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149861</xdr:rowOff>
    </xdr:from>
    <xdr:to>
      <xdr:col>11</xdr:col>
      <xdr:colOff>9525</xdr:colOff>
      <xdr:row>77</xdr:row>
      <xdr:rowOff>20320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1800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41911</xdr:rowOff>
    </xdr:from>
    <xdr:to>
      <xdr:col>11</xdr:col>
      <xdr:colOff>60325</xdr:colOff>
      <xdr:row>76</xdr:row>
      <xdr:rowOff>143511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153687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168927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86377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15239</xdr:rowOff>
    </xdr:from>
    <xdr:to>
      <xdr:col>15</xdr:col>
      <xdr:colOff>149225</xdr:colOff>
      <xdr:row>76</xdr:row>
      <xdr:rowOff>116839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101616</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99061</xdr:rowOff>
    </xdr:from>
    <xdr:to>
      <xdr:col>11</xdr:col>
      <xdr:colOff>60325</xdr:colOff>
      <xdr:row>77</xdr:row>
      <xdr:rowOff>29211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13988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自主財源が少なく、普通交付税や臨時財政対策債発行額の動向により比率が左右されやすい構造となっているため、公営企業会計への繰出金を含め一層の財政健全化及び行政のスリム化とコスト削減に取り組んでいく。</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124714</xdr:rowOff>
    </xdr:from>
    <xdr:to>
      <xdr:col>82</xdr:col>
      <xdr:colOff>107950</xdr:colOff>
      <xdr:row>79</xdr:row>
      <xdr:rowOff>106426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46911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78503</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106426</xdr:rowOff>
    </xdr:from>
    <xdr:to>
      <xdr:col>82</xdr:col>
      <xdr:colOff>196850</xdr:colOff>
      <xdr:row>79</xdr:row>
      <xdr:rowOff>106426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65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39641</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1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124714</xdr:rowOff>
    </xdr:from>
    <xdr:to>
      <xdr:col>82</xdr:col>
      <xdr:colOff>196850</xdr:colOff>
      <xdr:row>72</xdr:row>
      <xdr:rowOff>124714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469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90424</xdr:rowOff>
    </xdr:from>
    <xdr:to>
      <xdr:col>82</xdr:col>
      <xdr:colOff>107950</xdr:colOff>
      <xdr:row>74</xdr:row>
      <xdr:rowOff>108712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77772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84853</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721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112776</xdr:rowOff>
    </xdr:from>
    <xdr:to>
      <xdr:col>82</xdr:col>
      <xdr:colOff>158750</xdr:colOff>
      <xdr:row>75</xdr:row>
      <xdr:rowOff>42926</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65278</xdr:rowOff>
    </xdr:from>
    <xdr:to>
      <xdr:col>78</xdr:col>
      <xdr:colOff>69850</xdr:colOff>
      <xdr:row>74</xdr:row>
      <xdr:rowOff>90424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75257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162577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84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65278</xdr:rowOff>
    </xdr:from>
    <xdr:to>
      <xdr:col>73</xdr:col>
      <xdr:colOff>180975</xdr:colOff>
      <xdr:row>74</xdr:row>
      <xdr:rowOff>147574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275257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16764</xdr:rowOff>
    </xdr:from>
    <xdr:to>
      <xdr:col>74</xdr:col>
      <xdr:colOff>31750</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108712</xdr:rowOff>
    </xdr:from>
    <xdr:to>
      <xdr:col>69</xdr:col>
      <xdr:colOff>92075</xdr:colOff>
      <xdr:row>74</xdr:row>
      <xdr:rowOff>147574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004800" y="1279601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103632</xdr:rowOff>
    </xdr:from>
    <xdr:to>
      <xdr:col>69</xdr:col>
      <xdr:colOff>142875</xdr:colOff>
      <xdr:row>75</xdr:row>
      <xdr:rowOff>33782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18559</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126492</xdr:rowOff>
    </xdr:from>
    <xdr:to>
      <xdr:col>65</xdr:col>
      <xdr:colOff>53975</xdr:colOff>
      <xdr:row>75</xdr:row>
      <xdr:rowOff>56642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41419</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57912</xdr:rowOff>
    </xdr:from>
    <xdr:to>
      <xdr:col>82</xdr:col>
      <xdr:colOff>158750</xdr:colOff>
      <xdr:row>74</xdr:row>
      <xdr:rowOff>159512</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74439</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590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39624</xdr:rowOff>
    </xdr:from>
    <xdr:to>
      <xdr:col>78</xdr:col>
      <xdr:colOff>120650</xdr:colOff>
      <xdr:row>74</xdr:row>
      <xdr:rowOff>141224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151401</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495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xdr:rowOff>
    </xdr:from>
    <xdr:to>
      <xdr:col>74</xdr:col>
      <xdr:colOff>31750</xdr:colOff>
      <xdr:row>74</xdr:row>
      <xdr:rowOff>116078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7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126255</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4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96774</xdr:rowOff>
    </xdr:from>
    <xdr:to>
      <xdr:col>69</xdr:col>
      <xdr:colOff>142875</xdr:colOff>
      <xdr:row>75</xdr:row>
      <xdr:rowOff>26924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8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37101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552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57912</xdr:rowOff>
    </xdr:from>
    <xdr:to>
      <xdr:col>65</xdr:col>
      <xdr:colOff>53975</xdr:colOff>
      <xdr:row>74</xdr:row>
      <xdr:rowOff>159512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169689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62001</xdr:rowOff>
    </xdr:from>
    <xdr:to>
      <xdr:col>29</xdr:col>
      <xdr:colOff>127000</xdr:colOff>
      <xdr:row>20</xdr:row>
      <xdr:rowOff>89845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7026"/>
          <a:ext cx="0" cy="13994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61922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89845</xdr:rowOff>
    </xdr:from>
    <xdr:to>
      <xdr:col>30</xdr:col>
      <xdr:colOff>25400</xdr:colOff>
      <xdr:row>20</xdr:row>
      <xdr:rowOff>89845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664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148378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1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62001</xdr:rowOff>
    </xdr:from>
    <xdr:to>
      <xdr:col>30</xdr:col>
      <xdr:colOff>25400</xdr:colOff>
      <xdr:row>12</xdr:row>
      <xdr:rowOff>62001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70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43508</xdr:rowOff>
    </xdr:from>
    <xdr:to>
      <xdr:col>29</xdr:col>
      <xdr:colOff>127000</xdr:colOff>
      <xdr:row>17</xdr:row>
      <xdr:rowOff>110769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05783"/>
          <a:ext cx="647700" cy="67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49092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11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77015</xdr:rowOff>
    </xdr:from>
    <xdr:to>
      <xdr:col>29</xdr:col>
      <xdr:colOff>177800</xdr:colOff>
      <xdr:row>18</xdr:row>
      <xdr:rowOff>7165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110769</xdr:rowOff>
    </xdr:from>
    <xdr:to>
      <xdr:col>26</xdr:col>
      <xdr:colOff>50800</xdr:colOff>
      <xdr:row>17</xdr:row>
      <xdr:rowOff>137599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73044"/>
          <a:ext cx="698500" cy="26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119009</xdr:rowOff>
    </xdr:from>
    <xdr:to>
      <xdr:col>26</xdr:col>
      <xdr:colOff>101600</xdr:colOff>
      <xdr:row>18</xdr:row>
      <xdr:rowOff>49159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33936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67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137599</xdr:rowOff>
    </xdr:from>
    <xdr:to>
      <xdr:col>22</xdr:col>
      <xdr:colOff>114300</xdr:colOff>
      <xdr:row>18</xdr:row>
      <xdr:rowOff>34021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99874"/>
          <a:ext cx="698500" cy="67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163990</xdr:rowOff>
    </xdr:from>
    <xdr:to>
      <xdr:col>22</xdr:col>
      <xdr:colOff>165100</xdr:colOff>
      <xdr:row>18</xdr:row>
      <xdr:rowOff>94140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78917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34021</xdr:rowOff>
    </xdr:from>
    <xdr:to>
      <xdr:col>18</xdr:col>
      <xdr:colOff>177800</xdr:colOff>
      <xdr:row>18</xdr:row>
      <xdr:rowOff>62596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67746"/>
          <a:ext cx="698500" cy="28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23889</xdr:rowOff>
    </xdr:from>
    <xdr:to>
      <xdr:col>19</xdr:col>
      <xdr:colOff>38100</xdr:colOff>
      <xdr:row>18</xdr:row>
      <xdr:rowOff>125488</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110266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51351</xdr:rowOff>
    </xdr:from>
    <xdr:to>
      <xdr:col>15</xdr:col>
      <xdr:colOff>101600</xdr:colOff>
      <xdr:row>18</xdr:row>
      <xdr:rowOff>152951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850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137728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7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164158</xdr:rowOff>
    </xdr:from>
    <xdr:to>
      <xdr:col>29</xdr:col>
      <xdr:colOff>177800</xdr:colOff>
      <xdr:row>17</xdr:row>
      <xdr:rowOff>94308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54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9235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00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59969</xdr:rowOff>
    </xdr:from>
    <xdr:to>
      <xdr:col>26</xdr:col>
      <xdr:colOff>101600</xdr:colOff>
      <xdr:row>17</xdr:row>
      <xdr:rowOff>161569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22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296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9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86799</xdr:rowOff>
    </xdr:from>
    <xdr:to>
      <xdr:col>22</xdr:col>
      <xdr:colOff>165100</xdr:colOff>
      <xdr:row>18</xdr:row>
      <xdr:rowOff>16949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49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27126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17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154671</xdr:rowOff>
    </xdr:from>
    <xdr:to>
      <xdr:col>19</xdr:col>
      <xdr:colOff>38100</xdr:colOff>
      <xdr:row>18</xdr:row>
      <xdr:rowOff>84821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16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94998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8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11796</xdr:rowOff>
    </xdr:from>
    <xdr:to>
      <xdr:col>15</xdr:col>
      <xdr:colOff>101600</xdr:colOff>
      <xdr:row>18</xdr:row>
      <xdr:rowOff>113396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45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123573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1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331109</xdr:rowOff>
    </xdr:from>
    <xdr:to>
      <xdr:col>29</xdr:col>
      <xdr:colOff>127000</xdr:colOff>
      <xdr:row>38</xdr:row>
      <xdr:rowOff>19710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55659"/>
          <a:ext cx="0" cy="12316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334687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5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19710</xdr:rowOff>
    </xdr:from>
    <xdr:to>
      <xdr:col>30</xdr:col>
      <xdr:colOff>25400</xdr:colOff>
      <xdr:row>38</xdr:row>
      <xdr:rowOff>19710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873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74586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9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331109</xdr:rowOff>
    </xdr:from>
    <xdr:to>
      <xdr:col>30</xdr:col>
      <xdr:colOff>25400</xdr:colOff>
      <xdr:row>33</xdr:row>
      <xdr:rowOff>331109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556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128250</xdr:rowOff>
    </xdr:from>
    <xdr:to>
      <xdr:col>29</xdr:col>
      <xdr:colOff>127000</xdr:colOff>
      <xdr:row>35</xdr:row>
      <xdr:rowOff>154798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38600"/>
          <a:ext cx="647700" cy="265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204602</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14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232525</xdr:rowOff>
    </xdr:from>
    <xdr:to>
      <xdr:col>29</xdr:col>
      <xdr:colOff>177800</xdr:colOff>
      <xdr:row>35</xdr:row>
      <xdr:rowOff>334125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42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154798</xdr:rowOff>
    </xdr:from>
    <xdr:to>
      <xdr:col>26</xdr:col>
      <xdr:colOff>50800</xdr:colOff>
      <xdr:row>35</xdr:row>
      <xdr:rowOff>177886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65148"/>
          <a:ext cx="698500" cy="23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234033</xdr:rowOff>
    </xdr:from>
    <xdr:to>
      <xdr:col>26</xdr:col>
      <xdr:colOff>101600</xdr:colOff>
      <xdr:row>35</xdr:row>
      <xdr:rowOff>335633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4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320410</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30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145349</xdr:rowOff>
    </xdr:from>
    <xdr:to>
      <xdr:col>22</xdr:col>
      <xdr:colOff>114300</xdr:colOff>
      <xdr:row>35</xdr:row>
      <xdr:rowOff>177886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755699"/>
          <a:ext cx="698500" cy="32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263423</xdr:rowOff>
    </xdr:from>
    <xdr:to>
      <xdr:col>22</xdr:col>
      <xdr:colOff>165100</xdr:colOff>
      <xdr:row>36</xdr:row>
      <xdr:rowOff>22123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737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6900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6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133843</xdr:rowOff>
    </xdr:from>
    <xdr:to>
      <xdr:col>18</xdr:col>
      <xdr:colOff>177800</xdr:colOff>
      <xdr:row>35</xdr:row>
      <xdr:rowOff>145349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744193"/>
          <a:ext cx="698500" cy="115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282374</xdr:rowOff>
    </xdr:from>
    <xdr:to>
      <xdr:col>19</xdr:col>
      <xdr:colOff>38100</xdr:colOff>
      <xdr:row>36</xdr:row>
      <xdr:rowOff>41074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927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25851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7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299108</xdr:rowOff>
    </xdr:from>
    <xdr:to>
      <xdr:col>15</xdr:col>
      <xdr:colOff>101600</xdr:colOff>
      <xdr:row>36</xdr:row>
      <xdr:rowOff>57808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0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42585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95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77450</xdr:rowOff>
    </xdr:from>
    <xdr:to>
      <xdr:col>29</xdr:col>
      <xdr:colOff>177800</xdr:colOff>
      <xdr:row>35</xdr:row>
      <xdr:rowOff>179050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87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265427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3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103998</xdr:rowOff>
    </xdr:from>
    <xdr:to>
      <xdr:col>26</xdr:col>
      <xdr:colOff>101600</xdr:colOff>
      <xdr:row>35</xdr:row>
      <xdr:rowOff>205598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14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215775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83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127086</xdr:rowOff>
    </xdr:from>
    <xdr:to>
      <xdr:col>22</xdr:col>
      <xdr:colOff>165100</xdr:colOff>
      <xdr:row>35</xdr:row>
      <xdr:rowOff>228686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37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238863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06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94549</xdr:rowOff>
    </xdr:from>
    <xdr:to>
      <xdr:col>19</xdr:col>
      <xdr:colOff>38100</xdr:colOff>
      <xdr:row>35</xdr:row>
      <xdr:rowOff>196149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04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206326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73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83043</xdr:rowOff>
    </xdr:from>
    <xdr:to>
      <xdr:col>15</xdr:col>
      <xdr:colOff>101600</xdr:colOff>
      <xdr:row>35</xdr:row>
      <xdr:rowOff>184643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93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194820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6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4,771
4,737
119.03
6,078,685
5,854,807
174,088
2,871,482
5,445,090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68761</xdr:rowOff>
    </xdr:from>
    <xdr:to>
      <xdr:col>24</xdr:col>
      <xdr:colOff>62865</xdr:colOff>
      <xdr:row>39</xdr:row>
      <xdr:rowOff>54368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12261"/>
          <a:ext cx="1270" cy="152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58195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54368</xdr:rowOff>
    </xdr:from>
    <xdr:to>
      <xdr:col>24</xdr:col>
      <xdr:colOff>152400</xdr:colOff>
      <xdr:row>39</xdr:row>
      <xdr:rowOff>54368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15438</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8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68761</xdr:rowOff>
    </xdr:from>
    <xdr:to>
      <xdr:col>24</xdr:col>
      <xdr:colOff>152400</xdr:colOff>
      <xdr:row>30</xdr:row>
      <xdr:rowOff>68761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12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11044</xdr:rowOff>
    </xdr:from>
    <xdr:to>
      <xdr:col>24</xdr:col>
      <xdr:colOff>63500</xdr:colOff>
      <xdr:row>36</xdr:row>
      <xdr:rowOff>73278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83244"/>
          <a:ext cx="838200" cy="6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16651</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8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38224</xdr:rowOff>
    </xdr:from>
    <xdr:to>
      <xdr:col>24</xdr:col>
      <xdr:colOff>114300</xdr:colOff>
      <xdr:row>36</xdr:row>
      <xdr:rowOff>139824</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1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73278</xdr:rowOff>
    </xdr:from>
    <xdr:to>
      <xdr:col>19</xdr:col>
      <xdr:colOff>177800</xdr:colOff>
      <xdr:row>36</xdr:row>
      <xdr:rowOff>118266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45478"/>
          <a:ext cx="889000" cy="4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78997</xdr:rowOff>
    </xdr:from>
    <xdr:to>
      <xdr:col>20</xdr:col>
      <xdr:colOff>38100</xdr:colOff>
      <xdr:row>37</xdr:row>
      <xdr:rowOff>9147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274</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43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118266</xdr:rowOff>
    </xdr:from>
    <xdr:to>
      <xdr:col>15</xdr:col>
      <xdr:colOff>50800</xdr:colOff>
      <xdr:row>37</xdr:row>
      <xdr:rowOff>53372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90466"/>
          <a:ext cx="889000" cy="10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105378</xdr:rowOff>
    </xdr:from>
    <xdr:to>
      <xdr:col>15</xdr:col>
      <xdr:colOff>101600</xdr:colOff>
      <xdr:row>37</xdr:row>
      <xdr:rowOff>35528</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26655</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53372</xdr:rowOff>
    </xdr:from>
    <xdr:to>
      <xdr:col>10</xdr:col>
      <xdr:colOff>114300</xdr:colOff>
      <xdr:row>38</xdr:row>
      <xdr:rowOff>30484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97022"/>
          <a:ext cx="889000" cy="14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143289</xdr:rowOff>
    </xdr:from>
    <xdr:to>
      <xdr:col>10</xdr:col>
      <xdr:colOff>165100</xdr:colOff>
      <xdr:row>37</xdr:row>
      <xdr:rowOff>73439</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89966</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9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124306</xdr:rowOff>
    </xdr:from>
    <xdr:to>
      <xdr:col>6</xdr:col>
      <xdr:colOff>38100</xdr:colOff>
      <xdr:row>38</xdr:row>
      <xdr:rowOff>54456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70983</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131694</xdr:rowOff>
    </xdr:from>
    <xdr:to>
      <xdr:col>24</xdr:col>
      <xdr:colOff>114300</xdr:colOff>
      <xdr:row>36</xdr:row>
      <xdr:rowOff>61844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3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154571</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83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22478</xdr:rowOff>
    </xdr:from>
    <xdr:to>
      <xdr:col>20</xdr:col>
      <xdr:colOff>38100</xdr:colOff>
      <xdr:row>36</xdr:row>
      <xdr:rowOff>124078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9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140605</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969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67466</xdr:rowOff>
    </xdr:from>
    <xdr:to>
      <xdr:col>15</xdr:col>
      <xdr:colOff>101600</xdr:colOff>
      <xdr:row>36</xdr:row>
      <xdr:rowOff>169066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3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14143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014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2572</xdr:rowOff>
    </xdr:from>
    <xdr:to>
      <xdr:col>10</xdr:col>
      <xdr:colOff>165100</xdr:colOff>
      <xdr:row>37</xdr:row>
      <xdr:rowOff>104172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4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95299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438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151134</xdr:rowOff>
    </xdr:from>
    <xdr:to>
      <xdr:col>6</xdr:col>
      <xdr:colOff>38100</xdr:colOff>
      <xdr:row>38</xdr:row>
      <xdr:rowOff>81284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9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72411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58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52857</xdr:rowOff>
    </xdr:from>
    <xdr:to>
      <xdr:col>24</xdr:col>
      <xdr:colOff>62865</xdr:colOff>
      <xdr:row>58</xdr:row>
      <xdr:rowOff>92386</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flipV="1">
          <a:off x="4633595" y="8625357"/>
          <a:ext cx="1270" cy="1411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96213</xdr:rowOff>
    </xdr:from>
    <xdr:ext cx="534377" cy="259045"/>
    <xdr:sp macro="" textlink="">
      <xdr:nvSpPr>
        <xdr:cNvPr id="110" name="物件費最小値テキスト">
          <a:extLst>
            <a:ext uri="{FF2B5EF4-FFF2-40B4-BE49-F238E27FC236}">
              <a16:creationId xmlns:a16="http://schemas.microsoft.com/office/drawing/2014/main" id="{00000000-0008-0000-0600-00006E000000}"/>
            </a:ext>
          </a:extLst>
        </xdr:cNvPr>
        <xdr:cNvSpPr txBox="1"/>
      </xdr:nvSpPr>
      <xdr:spPr>
        <a:xfrm>
          <a:off x="4686300" y="1004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92386</xdr:rowOff>
    </xdr:from>
    <xdr:to>
      <xdr:col>24</xdr:col>
      <xdr:colOff>152400</xdr:colOff>
      <xdr:row>58</xdr:row>
      <xdr:rowOff>92386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4546600" y="10036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170984</xdr:rowOff>
    </xdr:from>
    <xdr:ext cx="690189" cy="259045"/>
    <xdr:sp macro="" textlink="">
      <xdr:nvSpPr>
        <xdr:cNvPr id="112" name="物件費最大値テキスト">
          <a:extLst>
            <a:ext uri="{FF2B5EF4-FFF2-40B4-BE49-F238E27FC236}">
              <a16:creationId xmlns:a16="http://schemas.microsoft.com/office/drawing/2014/main" id="{00000000-0008-0000-0600-000070000000}"/>
            </a:ext>
          </a:extLst>
        </xdr:cNvPr>
        <xdr:cNvSpPr txBox="1"/>
      </xdr:nvSpPr>
      <xdr:spPr>
        <a:xfrm>
          <a:off x="4686300" y="84005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52857</xdr:rowOff>
    </xdr:from>
    <xdr:to>
      <xdr:col>24</xdr:col>
      <xdr:colOff>152400</xdr:colOff>
      <xdr:row>50</xdr:row>
      <xdr:rowOff>52857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862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137151</xdr:rowOff>
    </xdr:from>
    <xdr:to>
      <xdr:col>24</xdr:col>
      <xdr:colOff>63500</xdr:colOff>
      <xdr:row>57</xdr:row>
      <xdr:rowOff>150569</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3797300" y="9909801"/>
          <a:ext cx="838200" cy="1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102015</xdr:rowOff>
    </xdr:from>
    <xdr:ext cx="599010" cy="259045"/>
    <xdr:sp macro="" textlink="">
      <xdr:nvSpPr>
        <xdr:cNvPr id="115" name="物件費平均値テキスト">
          <a:extLst>
            <a:ext uri="{FF2B5EF4-FFF2-40B4-BE49-F238E27FC236}">
              <a16:creationId xmlns:a16="http://schemas.microsoft.com/office/drawing/2014/main" id="{00000000-0008-0000-0600-000073000000}"/>
            </a:ext>
          </a:extLst>
        </xdr:cNvPr>
        <xdr:cNvSpPr txBox="1"/>
      </xdr:nvSpPr>
      <xdr:spPr>
        <a:xfrm>
          <a:off x="4686300" y="98746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123588</xdr:rowOff>
    </xdr:from>
    <xdr:to>
      <xdr:col>24</xdr:col>
      <xdr:colOff>114300</xdr:colOff>
      <xdr:row>58</xdr:row>
      <xdr:rowOff>53738</xdr:rowOff>
    </xdr:to>
    <xdr:sp macro="" textlink="">
      <xdr:nvSpPr>
        <xdr:cNvPr id="116" name="フローチャート: 判断 115">
          <a:extLst>
            <a:ext uri="{FF2B5EF4-FFF2-40B4-BE49-F238E27FC236}">
              <a16:creationId xmlns:a16="http://schemas.microsoft.com/office/drawing/2014/main" id="{00000000-0008-0000-0600-000074000000}"/>
            </a:ext>
          </a:extLst>
        </xdr:cNvPr>
        <xdr:cNvSpPr/>
      </xdr:nvSpPr>
      <xdr:spPr>
        <a:xfrm>
          <a:off x="4584700" y="98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150569</xdr:rowOff>
    </xdr:from>
    <xdr:to>
      <xdr:col>19</xdr:col>
      <xdr:colOff>177800</xdr:colOff>
      <xdr:row>57</xdr:row>
      <xdr:rowOff>170781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2908300" y="9923219"/>
          <a:ext cx="889000" cy="2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128687</xdr:rowOff>
    </xdr:from>
    <xdr:to>
      <xdr:col>20</xdr:col>
      <xdr:colOff>38100</xdr:colOff>
      <xdr:row>58</xdr:row>
      <xdr:rowOff>58837</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3746500" y="99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49964</xdr:rowOff>
    </xdr:from>
    <xdr:ext cx="599010" cy="259045"/>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3497795" y="999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170781</xdr:rowOff>
    </xdr:from>
    <xdr:to>
      <xdr:col>15</xdr:col>
      <xdr:colOff>50800</xdr:colOff>
      <xdr:row>58</xdr:row>
      <xdr:rowOff>10889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019300" y="9943431"/>
          <a:ext cx="889000" cy="1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141191</xdr:rowOff>
    </xdr:from>
    <xdr:to>
      <xdr:col>15</xdr:col>
      <xdr:colOff>101600</xdr:colOff>
      <xdr:row>58</xdr:row>
      <xdr:rowOff>71341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2857500" y="9913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62468</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2608795" y="10006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10889</xdr:rowOff>
    </xdr:from>
    <xdr:to>
      <xdr:col>10</xdr:col>
      <xdr:colOff>114300</xdr:colOff>
      <xdr:row>58</xdr:row>
      <xdr:rowOff>21449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1130300" y="9954989"/>
          <a:ext cx="889000" cy="1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157146</xdr:rowOff>
    </xdr:from>
    <xdr:to>
      <xdr:col>10</xdr:col>
      <xdr:colOff>165100</xdr:colOff>
      <xdr:row>58</xdr:row>
      <xdr:rowOff>87296</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1968500" y="99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78423</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719795" y="1002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156938</xdr:rowOff>
    </xdr:from>
    <xdr:to>
      <xdr:col>6</xdr:col>
      <xdr:colOff>38100</xdr:colOff>
      <xdr:row>58</xdr:row>
      <xdr:rowOff>87088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079500" y="99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78215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830795" y="1002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86351</xdr:rowOff>
    </xdr:from>
    <xdr:to>
      <xdr:col>24</xdr:col>
      <xdr:colOff>114300</xdr:colOff>
      <xdr:row>58</xdr:row>
      <xdr:rowOff>16501</xdr:rowOff>
    </xdr:to>
    <xdr:sp macro="" textlink="">
      <xdr:nvSpPr>
        <xdr:cNvPr id="133" name="楕円 132">
          <a:extLst>
            <a:ext uri="{FF2B5EF4-FFF2-40B4-BE49-F238E27FC236}">
              <a16:creationId xmlns:a16="http://schemas.microsoft.com/office/drawing/2014/main" id="{00000000-0008-0000-0600-000085000000}"/>
            </a:ext>
          </a:extLst>
        </xdr:cNvPr>
        <xdr:cNvSpPr/>
      </xdr:nvSpPr>
      <xdr:spPr>
        <a:xfrm>
          <a:off x="4584700" y="985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45728</xdr:rowOff>
    </xdr:from>
    <xdr:ext cx="599010" cy="259045"/>
    <xdr:sp macro="" textlink="">
      <xdr:nvSpPr>
        <xdr:cNvPr id="134" name="物件費該当値テキスト">
          <a:extLst>
            <a:ext uri="{FF2B5EF4-FFF2-40B4-BE49-F238E27FC236}">
              <a16:creationId xmlns:a16="http://schemas.microsoft.com/office/drawing/2014/main" id="{00000000-0008-0000-0600-000086000000}"/>
            </a:ext>
          </a:extLst>
        </xdr:cNvPr>
        <xdr:cNvSpPr txBox="1"/>
      </xdr:nvSpPr>
      <xdr:spPr>
        <a:xfrm>
          <a:off x="4686300" y="9646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99769</xdr:rowOff>
    </xdr:from>
    <xdr:to>
      <xdr:col>20</xdr:col>
      <xdr:colOff>38100</xdr:colOff>
      <xdr:row>58</xdr:row>
      <xdr:rowOff>29919</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3746500" y="987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46446</xdr:rowOff>
    </xdr:from>
    <xdr:ext cx="59901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497795" y="9647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119981</xdr:rowOff>
    </xdr:from>
    <xdr:to>
      <xdr:col>15</xdr:col>
      <xdr:colOff>101600</xdr:colOff>
      <xdr:row>58</xdr:row>
      <xdr:rowOff>50131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2857500" y="989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66658</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608795" y="966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131539</xdr:rowOff>
    </xdr:from>
    <xdr:to>
      <xdr:col>10</xdr:col>
      <xdr:colOff>165100</xdr:colOff>
      <xdr:row>58</xdr:row>
      <xdr:rowOff>61689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1968500" y="990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78216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719795" y="9679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142099</xdr:rowOff>
    </xdr:from>
    <xdr:to>
      <xdr:col>6</xdr:col>
      <xdr:colOff>38100</xdr:colOff>
      <xdr:row>58</xdr:row>
      <xdr:rowOff>72249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079500" y="991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88776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830795" y="968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140824</xdr:rowOff>
    </xdr:from>
    <xdr:to>
      <xdr:col>24</xdr:col>
      <xdr:colOff>62865</xdr:colOff>
      <xdr:row>79</xdr:row>
      <xdr:rowOff>20162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142324"/>
          <a:ext cx="1270" cy="1422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23989</xdr:rowOff>
    </xdr:from>
    <xdr:ext cx="469744"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6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20162</xdr:rowOff>
    </xdr:from>
    <xdr:to>
      <xdr:col>24</xdr:col>
      <xdr:colOff>152400</xdr:colOff>
      <xdr:row>79</xdr:row>
      <xdr:rowOff>20162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564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87501</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91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140824</xdr:rowOff>
    </xdr:from>
    <xdr:to>
      <xdr:col>24</xdr:col>
      <xdr:colOff>152400</xdr:colOff>
      <xdr:row>70</xdr:row>
      <xdr:rowOff>140824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14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149663</xdr:rowOff>
    </xdr:from>
    <xdr:to>
      <xdr:col>24</xdr:col>
      <xdr:colOff>63500</xdr:colOff>
      <xdr:row>75</xdr:row>
      <xdr:rowOff>77426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3797300" y="12494063"/>
          <a:ext cx="838200" cy="44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880</xdr:rowOff>
    </xdr:from>
    <xdr:ext cx="534377"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025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22453</xdr:rowOff>
    </xdr:from>
    <xdr:to>
      <xdr:col>24</xdr:col>
      <xdr:colOff>114300</xdr:colOff>
      <xdr:row>77</xdr:row>
      <xdr:rowOff>124053</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148520</xdr:rowOff>
    </xdr:from>
    <xdr:to>
      <xdr:col>19</xdr:col>
      <xdr:colOff>177800</xdr:colOff>
      <xdr:row>72</xdr:row>
      <xdr:rowOff>149663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2908300" y="1249292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164148</xdr:rowOff>
    </xdr:from>
    <xdr:to>
      <xdr:col>20</xdr:col>
      <xdr:colOff>38100</xdr:colOff>
      <xdr:row>77</xdr:row>
      <xdr:rowOff>94298</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19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85425</xdr:rowOff>
    </xdr:from>
    <xdr:ext cx="534377"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30111" y="1328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148520</xdr:rowOff>
    </xdr:from>
    <xdr:to>
      <xdr:col>15</xdr:col>
      <xdr:colOff>50800</xdr:colOff>
      <xdr:row>74</xdr:row>
      <xdr:rowOff>33039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2492920"/>
          <a:ext cx="889000" cy="22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155766</xdr:rowOff>
    </xdr:from>
    <xdr:to>
      <xdr:col>15</xdr:col>
      <xdr:colOff>101600</xdr:colOff>
      <xdr:row>77</xdr:row>
      <xdr:rowOff>85916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8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77043</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41111" y="1327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33039</xdr:rowOff>
    </xdr:from>
    <xdr:to>
      <xdr:col>10</xdr:col>
      <xdr:colOff>114300</xdr:colOff>
      <xdr:row>77</xdr:row>
      <xdr:rowOff>8446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130300" y="12720339"/>
          <a:ext cx="889000" cy="48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53715</xdr:rowOff>
    </xdr:from>
    <xdr:to>
      <xdr:col>10</xdr:col>
      <xdr:colOff>165100</xdr:colOff>
      <xdr:row>77</xdr:row>
      <xdr:rowOff>155315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146442</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52111" y="1334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150413</xdr:rowOff>
    </xdr:from>
    <xdr:to>
      <xdr:col>6</xdr:col>
      <xdr:colOff>38100</xdr:colOff>
      <xdr:row>78</xdr:row>
      <xdr:rowOff>80563</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35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71690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44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26626</xdr:rowOff>
    </xdr:from>
    <xdr:to>
      <xdr:col>24</xdr:col>
      <xdr:colOff>114300</xdr:colOff>
      <xdr:row>75</xdr:row>
      <xdr:rowOff>128226</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288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49503</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73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98863</xdr:rowOff>
    </xdr:from>
    <xdr:to>
      <xdr:col>20</xdr:col>
      <xdr:colOff>38100</xdr:colOff>
      <xdr:row>73</xdr:row>
      <xdr:rowOff>29013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244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45540</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221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97720</xdr:rowOff>
    </xdr:from>
    <xdr:to>
      <xdr:col>15</xdr:col>
      <xdr:colOff>101600</xdr:colOff>
      <xdr:row>73</xdr:row>
      <xdr:rowOff>27870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244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44397</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1111" y="1221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153689</xdr:rowOff>
    </xdr:from>
    <xdr:to>
      <xdr:col>10</xdr:col>
      <xdr:colOff>165100</xdr:colOff>
      <xdr:row>74</xdr:row>
      <xdr:rowOff>83839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266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100366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2111" y="1244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129096</xdr:rowOff>
    </xdr:from>
    <xdr:to>
      <xdr:col>6</xdr:col>
      <xdr:colOff>38100</xdr:colOff>
      <xdr:row>77</xdr:row>
      <xdr:rowOff>59246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1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75772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293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72405</xdr:rowOff>
    </xdr:from>
    <xdr:to>
      <xdr:col>24</xdr:col>
      <xdr:colOff>62865</xdr:colOff>
      <xdr:row>98</xdr:row>
      <xdr:rowOff>90007</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02905"/>
          <a:ext cx="1270" cy="138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93834</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9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90007</xdr:rowOff>
    </xdr:from>
    <xdr:to>
      <xdr:col>24</xdr:col>
      <xdr:colOff>152400</xdr:colOff>
      <xdr:row>98</xdr:row>
      <xdr:rowOff>90007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9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19082</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78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72405</xdr:rowOff>
    </xdr:from>
    <xdr:to>
      <xdr:col>24</xdr:col>
      <xdr:colOff>152400</xdr:colOff>
      <xdr:row>90</xdr:row>
      <xdr:rowOff>72405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02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111658</xdr:rowOff>
    </xdr:from>
    <xdr:to>
      <xdr:col>24</xdr:col>
      <xdr:colOff>63500</xdr:colOff>
      <xdr:row>97</xdr:row>
      <xdr:rowOff>163953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742308"/>
          <a:ext cx="838200" cy="5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68702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356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45825</xdr:rowOff>
    </xdr:from>
    <xdr:to>
      <xdr:col>24</xdr:col>
      <xdr:colOff>114300</xdr:colOff>
      <xdr:row>96</xdr:row>
      <xdr:rowOff>147425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164802</xdr:rowOff>
    </xdr:from>
    <xdr:to>
      <xdr:col>19</xdr:col>
      <xdr:colOff>177800</xdr:colOff>
      <xdr:row>97</xdr:row>
      <xdr:rowOff>163953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624002"/>
          <a:ext cx="889000" cy="170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105305</xdr:rowOff>
    </xdr:from>
    <xdr:to>
      <xdr:col>20</xdr:col>
      <xdr:colOff>38100</xdr:colOff>
      <xdr:row>97</xdr:row>
      <xdr:rowOff>35455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51982</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164802</xdr:rowOff>
    </xdr:from>
    <xdr:to>
      <xdr:col>15</xdr:col>
      <xdr:colOff>50800</xdr:colOff>
      <xdr:row>98</xdr:row>
      <xdr:rowOff>13198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624002"/>
          <a:ext cx="889000" cy="19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161846</xdr:rowOff>
    </xdr:from>
    <xdr:to>
      <xdr:col>15</xdr:col>
      <xdr:colOff>101600</xdr:colOff>
      <xdr:row>96</xdr:row>
      <xdr:rowOff>91996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108523</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13198</xdr:rowOff>
    </xdr:from>
    <xdr:to>
      <xdr:col>10</xdr:col>
      <xdr:colOff>114300</xdr:colOff>
      <xdr:row>98</xdr:row>
      <xdr:rowOff>70259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15298"/>
          <a:ext cx="889000" cy="5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42973</xdr:rowOff>
    </xdr:from>
    <xdr:to>
      <xdr:col>10</xdr:col>
      <xdr:colOff>165100</xdr:colOff>
      <xdr:row>97</xdr:row>
      <xdr:rowOff>144573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161100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69208</xdr:rowOff>
    </xdr:from>
    <xdr:to>
      <xdr:col>6</xdr:col>
      <xdr:colOff>38100</xdr:colOff>
      <xdr:row>97</xdr:row>
      <xdr:rowOff>170808</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15885</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47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60858</xdr:rowOff>
    </xdr:from>
    <xdr:to>
      <xdr:col>24</xdr:col>
      <xdr:colOff>114300</xdr:colOff>
      <xdr:row>97</xdr:row>
      <xdr:rowOff>162458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9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39285</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6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113153</xdr:rowOff>
    </xdr:from>
    <xdr:to>
      <xdr:col>20</xdr:col>
      <xdr:colOff>38100</xdr:colOff>
      <xdr:row>98</xdr:row>
      <xdr:rowOff>43303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4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34430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3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114002</xdr:rowOff>
    </xdr:from>
    <xdr:to>
      <xdr:col>15</xdr:col>
      <xdr:colOff>101600</xdr:colOff>
      <xdr:row>97</xdr:row>
      <xdr:rowOff>44152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7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35279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6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133848</xdr:rowOff>
    </xdr:from>
    <xdr:to>
      <xdr:col>10</xdr:col>
      <xdr:colOff>165100</xdr:colOff>
      <xdr:row>98</xdr:row>
      <xdr:rowOff>63998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76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55125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85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19459</xdr:rowOff>
    </xdr:from>
    <xdr:to>
      <xdr:col>6</xdr:col>
      <xdr:colOff>38100</xdr:colOff>
      <xdr:row>98</xdr:row>
      <xdr:rowOff>121059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2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112186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43825</xdr:rowOff>
    </xdr:from>
    <xdr:to>
      <xdr:col>54</xdr:col>
      <xdr:colOff>189865</xdr:colOff>
      <xdr:row>37</xdr:row>
      <xdr:rowOff>54597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187325"/>
          <a:ext cx="1270" cy="121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58424</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40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54597</xdr:rowOff>
    </xdr:from>
    <xdr:to>
      <xdr:col>55</xdr:col>
      <xdr:colOff>88900</xdr:colOff>
      <xdr:row>37</xdr:row>
      <xdr:rowOff>54597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39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161952</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496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43825</xdr:rowOff>
    </xdr:from>
    <xdr:to>
      <xdr:col>55</xdr:col>
      <xdr:colOff>88900</xdr:colOff>
      <xdr:row>30</xdr:row>
      <xdr:rowOff>43825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18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592</xdr:rowOff>
    </xdr:from>
    <xdr:to>
      <xdr:col>55</xdr:col>
      <xdr:colOff>0</xdr:colOff>
      <xdr:row>34</xdr:row>
      <xdr:rowOff>17756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639300" y="5829892"/>
          <a:ext cx="8382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90407</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59197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111980</xdr:rowOff>
    </xdr:from>
    <xdr:to>
      <xdr:col>55</xdr:col>
      <xdr:colOff>50800</xdr:colOff>
      <xdr:row>35</xdr:row>
      <xdr:rowOff>42130</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594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592</xdr:rowOff>
    </xdr:from>
    <xdr:to>
      <xdr:col>50</xdr:col>
      <xdr:colOff>114300</xdr:colOff>
      <xdr:row>34</xdr:row>
      <xdr:rowOff>78074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5829892"/>
          <a:ext cx="889000" cy="7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122838</xdr:rowOff>
    </xdr:from>
    <xdr:to>
      <xdr:col>50</xdr:col>
      <xdr:colOff>165100</xdr:colOff>
      <xdr:row>35</xdr:row>
      <xdr:rowOff>52988</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44115</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6044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36336</xdr:rowOff>
    </xdr:from>
    <xdr:to>
      <xdr:col>45</xdr:col>
      <xdr:colOff>177800</xdr:colOff>
      <xdr:row>34</xdr:row>
      <xdr:rowOff>78074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5522736"/>
          <a:ext cx="889000" cy="38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167872</xdr:rowOff>
    </xdr:from>
    <xdr:to>
      <xdr:col>46</xdr:col>
      <xdr:colOff>38100</xdr:colOff>
      <xdr:row>35</xdr:row>
      <xdr:rowOff>98022</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89149</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36336</xdr:rowOff>
    </xdr:from>
    <xdr:to>
      <xdr:col>41</xdr:col>
      <xdr:colOff>50800</xdr:colOff>
      <xdr:row>35</xdr:row>
      <xdr:rowOff>133235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5522736"/>
          <a:ext cx="889000" cy="61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38105</xdr:rowOff>
    </xdr:from>
    <xdr:to>
      <xdr:col>41</xdr:col>
      <xdr:colOff>101600</xdr:colOff>
      <xdr:row>32</xdr:row>
      <xdr:rowOff>139705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130832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143920</xdr:rowOff>
    </xdr:from>
    <xdr:to>
      <xdr:col>36</xdr:col>
      <xdr:colOff>165100</xdr:colOff>
      <xdr:row>36</xdr:row>
      <xdr:rowOff>74070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65197</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138406</xdr:rowOff>
    </xdr:from>
    <xdr:to>
      <xdr:col>55</xdr:col>
      <xdr:colOff>50800</xdr:colOff>
      <xdr:row>34</xdr:row>
      <xdr:rowOff>68556</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579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161283</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5647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121242</xdr:rowOff>
    </xdr:from>
    <xdr:to>
      <xdr:col>50</xdr:col>
      <xdr:colOff>165100</xdr:colOff>
      <xdr:row>34</xdr:row>
      <xdr:rowOff>51392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577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67919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555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27274</xdr:rowOff>
    </xdr:from>
    <xdr:to>
      <xdr:col>46</xdr:col>
      <xdr:colOff>38100</xdr:colOff>
      <xdr:row>34</xdr:row>
      <xdr:rowOff>128874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585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145401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5631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156986</xdr:rowOff>
    </xdr:from>
    <xdr:to>
      <xdr:col>41</xdr:col>
      <xdr:colOff>101600</xdr:colOff>
      <xdr:row>32</xdr:row>
      <xdr:rowOff>87136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547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103663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524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82435</xdr:rowOff>
    </xdr:from>
    <xdr:to>
      <xdr:col>36</xdr:col>
      <xdr:colOff>165100</xdr:colOff>
      <xdr:row>36</xdr:row>
      <xdr:rowOff>12585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08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29112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5858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82907</xdr:rowOff>
    </xdr:from>
    <xdr:to>
      <xdr:col>54</xdr:col>
      <xdr:colOff>189865</xdr:colOff>
      <xdr:row>59</xdr:row>
      <xdr:rowOff>58206</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55407"/>
          <a:ext cx="1270" cy="15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62033</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7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58206</xdr:rowOff>
    </xdr:from>
    <xdr:to>
      <xdr:col>55</xdr:col>
      <xdr:colOff>88900</xdr:colOff>
      <xdr:row>59</xdr:row>
      <xdr:rowOff>58206</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7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29584</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3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82907</xdr:rowOff>
    </xdr:from>
    <xdr:to>
      <xdr:col>55</xdr:col>
      <xdr:colOff>88900</xdr:colOff>
      <xdr:row>50</xdr:row>
      <xdr:rowOff>82907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5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130231</xdr:rowOff>
    </xdr:from>
    <xdr:to>
      <xdr:col>55</xdr:col>
      <xdr:colOff>0</xdr:colOff>
      <xdr:row>57</xdr:row>
      <xdr:rowOff>167493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902881"/>
          <a:ext cx="8382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160535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9331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10658</xdr:rowOff>
    </xdr:from>
    <xdr:to>
      <xdr:col>55</xdr:col>
      <xdr:colOff>50800</xdr:colOff>
      <xdr:row>58</xdr:row>
      <xdr:rowOff>112258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102935</xdr:rowOff>
    </xdr:from>
    <xdr:to>
      <xdr:col>50</xdr:col>
      <xdr:colOff>114300</xdr:colOff>
      <xdr:row>57</xdr:row>
      <xdr:rowOff>167493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875585"/>
          <a:ext cx="889000" cy="6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37230</xdr:rowOff>
    </xdr:from>
    <xdr:to>
      <xdr:col>50</xdr:col>
      <xdr:colOff>165100</xdr:colOff>
      <xdr:row>58</xdr:row>
      <xdr:rowOff>138830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129957</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1007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97068</xdr:rowOff>
    </xdr:from>
    <xdr:to>
      <xdr:col>45</xdr:col>
      <xdr:colOff>177800</xdr:colOff>
      <xdr:row>57</xdr:row>
      <xdr:rowOff>102935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698268"/>
          <a:ext cx="889000" cy="17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20232</xdr:rowOff>
    </xdr:from>
    <xdr:to>
      <xdr:col>46</xdr:col>
      <xdr:colOff>38100</xdr:colOff>
      <xdr:row>58</xdr:row>
      <xdr:rowOff>121832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112959</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1005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97068</xdr:rowOff>
    </xdr:from>
    <xdr:to>
      <xdr:col>41</xdr:col>
      <xdr:colOff>50800</xdr:colOff>
      <xdr:row>57</xdr:row>
      <xdr:rowOff>32718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698268"/>
          <a:ext cx="889000" cy="10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12931</xdr:rowOff>
    </xdr:from>
    <xdr:to>
      <xdr:col>41</xdr:col>
      <xdr:colOff>101600</xdr:colOff>
      <xdr:row>58</xdr:row>
      <xdr:rowOff>114531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105658</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1004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13360</xdr:rowOff>
    </xdr:from>
    <xdr:to>
      <xdr:col>36</xdr:col>
      <xdr:colOff>165100</xdr:colOff>
      <xdr:row>58</xdr:row>
      <xdr:rowOff>114960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106087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1005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79431</xdr:rowOff>
    </xdr:from>
    <xdr:to>
      <xdr:col>55</xdr:col>
      <xdr:colOff>50800</xdr:colOff>
      <xdr:row>58</xdr:row>
      <xdr:rowOff>9581</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5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102308</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0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116693</xdr:rowOff>
    </xdr:from>
    <xdr:to>
      <xdr:col>50</xdr:col>
      <xdr:colOff>165100</xdr:colOff>
      <xdr:row>58</xdr:row>
      <xdr:rowOff>46843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63370</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664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52135</xdr:rowOff>
    </xdr:from>
    <xdr:to>
      <xdr:col>46</xdr:col>
      <xdr:colOff>38100</xdr:colOff>
      <xdr:row>57</xdr:row>
      <xdr:rowOff>153735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82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170262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600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46268</xdr:rowOff>
    </xdr:from>
    <xdr:to>
      <xdr:col>41</xdr:col>
      <xdr:colOff>101600</xdr:colOff>
      <xdr:row>56</xdr:row>
      <xdr:rowOff>147868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64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164395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42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153368</xdr:rowOff>
    </xdr:from>
    <xdr:to>
      <xdr:col>36</xdr:col>
      <xdr:colOff>165100</xdr:colOff>
      <xdr:row>57</xdr:row>
      <xdr:rowOff>83518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7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100045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52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77284</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078784"/>
          <a:ext cx="1270" cy="1510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23961</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85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77284</xdr:rowOff>
    </xdr:from>
    <xdr:to>
      <xdr:col>55</xdr:col>
      <xdr:colOff>88900</xdr:colOff>
      <xdr:row>70</xdr:row>
      <xdr:rowOff>77284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0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164883</xdr:rowOff>
    </xdr:from>
    <xdr:to>
      <xdr:col>55</xdr:col>
      <xdr:colOff>0</xdr:colOff>
      <xdr:row>79</xdr:row>
      <xdr:rowOff>6533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537983"/>
          <a:ext cx="838200" cy="1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123427</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25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100550</xdr:rowOff>
    </xdr:from>
    <xdr:to>
      <xdr:col>55</xdr:col>
      <xdr:colOff>50800</xdr:colOff>
      <xdr:row>79</xdr:row>
      <xdr:rowOff>30700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7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87861</xdr:rowOff>
    </xdr:from>
    <xdr:to>
      <xdr:col>50</xdr:col>
      <xdr:colOff>114300</xdr:colOff>
      <xdr:row>79</xdr:row>
      <xdr:rowOff>6533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460961"/>
          <a:ext cx="889000" cy="9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110896</xdr:rowOff>
    </xdr:from>
    <xdr:to>
      <xdr:col>50</xdr:col>
      <xdr:colOff>165100</xdr:colOff>
      <xdr:row>79</xdr:row>
      <xdr:rowOff>41046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83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57573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5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141343</xdr:rowOff>
    </xdr:from>
    <xdr:to>
      <xdr:col>45</xdr:col>
      <xdr:colOff>177800</xdr:colOff>
      <xdr:row>78</xdr:row>
      <xdr:rowOff>87861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171543"/>
          <a:ext cx="889000" cy="28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112852</xdr:rowOff>
    </xdr:from>
    <xdr:to>
      <xdr:col>46</xdr:col>
      <xdr:colOff>38100</xdr:colOff>
      <xdr:row>79</xdr:row>
      <xdr:rowOff>43002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34129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57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141343</xdr:rowOff>
    </xdr:from>
    <xdr:to>
      <xdr:col>41</xdr:col>
      <xdr:colOff>50800</xdr:colOff>
      <xdr:row>78</xdr:row>
      <xdr:rowOff>91194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171543"/>
          <a:ext cx="889000" cy="29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96785</xdr:rowOff>
    </xdr:from>
    <xdr:to>
      <xdr:col>41</xdr:col>
      <xdr:colOff>101600</xdr:colOff>
      <xdr:row>79</xdr:row>
      <xdr:rowOff>26935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6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18062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56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88103</xdr:rowOff>
    </xdr:from>
    <xdr:to>
      <xdr:col>36</xdr:col>
      <xdr:colOff>165100</xdr:colOff>
      <xdr:row>79</xdr:row>
      <xdr:rowOff>18253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9380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55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114083</xdr:rowOff>
    </xdr:from>
    <xdr:to>
      <xdr:col>55</xdr:col>
      <xdr:colOff>50800</xdr:colOff>
      <xdr:row>79</xdr:row>
      <xdr:rowOff>44233</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8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78979</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52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127183</xdr:rowOff>
    </xdr:from>
    <xdr:to>
      <xdr:col>50</xdr:col>
      <xdr:colOff>165100</xdr:colOff>
      <xdr:row>79</xdr:row>
      <xdr:rowOff>57333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0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48460</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59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37061</xdr:rowOff>
    </xdr:from>
    <xdr:to>
      <xdr:col>46</xdr:col>
      <xdr:colOff>38100</xdr:colOff>
      <xdr:row>78</xdr:row>
      <xdr:rowOff>138661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41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155188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18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90543</xdr:rowOff>
    </xdr:from>
    <xdr:to>
      <xdr:col>41</xdr:col>
      <xdr:colOff>101600</xdr:colOff>
      <xdr:row>77</xdr:row>
      <xdr:rowOff>20693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12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37221</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61795" y="12895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40394</xdr:rowOff>
    </xdr:from>
    <xdr:to>
      <xdr:col>36</xdr:col>
      <xdr:colOff>165100</xdr:colOff>
      <xdr:row>78</xdr:row>
      <xdr:rowOff>141994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1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158521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18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32414</xdr:rowOff>
    </xdr:from>
    <xdr:to>
      <xdr:col>54</xdr:col>
      <xdr:colOff>189865</xdr:colOff>
      <xdr:row>99</xdr:row>
      <xdr:rowOff>5234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34364"/>
          <a:ext cx="1270" cy="134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9061</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8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5234</xdr:rowOff>
    </xdr:from>
    <xdr:to>
      <xdr:col>55</xdr:col>
      <xdr:colOff>88900</xdr:colOff>
      <xdr:row>99</xdr:row>
      <xdr:rowOff>5234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150541</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40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32414</xdr:rowOff>
    </xdr:from>
    <xdr:to>
      <xdr:col>55</xdr:col>
      <xdr:colOff>88900</xdr:colOff>
      <xdr:row>91</xdr:row>
      <xdr:rowOff>32414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34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144996</xdr:rowOff>
    </xdr:from>
    <xdr:to>
      <xdr:col>55</xdr:col>
      <xdr:colOff>0</xdr:colOff>
      <xdr:row>96</xdr:row>
      <xdr:rowOff>171372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04196"/>
          <a:ext cx="838200" cy="2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8839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39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30412</xdr:rowOff>
    </xdr:from>
    <xdr:to>
      <xdr:col>55</xdr:col>
      <xdr:colOff>50800</xdr:colOff>
      <xdr:row>97</xdr:row>
      <xdr:rowOff>132012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110702</xdr:rowOff>
    </xdr:from>
    <xdr:to>
      <xdr:col>50</xdr:col>
      <xdr:colOff>114300</xdr:colOff>
      <xdr:row>96</xdr:row>
      <xdr:rowOff>171372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569902"/>
          <a:ext cx="889000" cy="6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65343</xdr:rowOff>
    </xdr:from>
    <xdr:to>
      <xdr:col>50</xdr:col>
      <xdr:colOff>165100</xdr:colOff>
      <xdr:row>97</xdr:row>
      <xdr:rowOff>166943</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9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158070</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110702</xdr:rowOff>
    </xdr:from>
    <xdr:to>
      <xdr:col>45</xdr:col>
      <xdr:colOff>177800</xdr:colOff>
      <xdr:row>97</xdr:row>
      <xdr:rowOff>113650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69902"/>
          <a:ext cx="889000" cy="17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36813</xdr:rowOff>
    </xdr:from>
    <xdr:to>
      <xdr:col>46</xdr:col>
      <xdr:colOff>38100</xdr:colOff>
      <xdr:row>97</xdr:row>
      <xdr:rowOff>138413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6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129540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6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22485</xdr:rowOff>
    </xdr:from>
    <xdr:to>
      <xdr:col>41</xdr:col>
      <xdr:colOff>50800</xdr:colOff>
      <xdr:row>97</xdr:row>
      <xdr:rowOff>113650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81685"/>
          <a:ext cx="889000" cy="26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67187</xdr:rowOff>
    </xdr:from>
    <xdr:to>
      <xdr:col>41</xdr:col>
      <xdr:colOff>101600</xdr:colOff>
      <xdr:row>97</xdr:row>
      <xdr:rowOff>168787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9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159914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9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65305</xdr:rowOff>
    </xdr:from>
    <xdr:to>
      <xdr:col>36</xdr:col>
      <xdr:colOff>165100</xdr:colOff>
      <xdr:row>97</xdr:row>
      <xdr:rowOff>166905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158032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8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94196</xdr:rowOff>
    </xdr:from>
    <xdr:to>
      <xdr:col>55</xdr:col>
      <xdr:colOff>50800</xdr:colOff>
      <xdr:row>97</xdr:row>
      <xdr:rowOff>24346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5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117073</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0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120572</xdr:rowOff>
    </xdr:from>
    <xdr:to>
      <xdr:col>50</xdr:col>
      <xdr:colOff>165100</xdr:colOff>
      <xdr:row>97</xdr:row>
      <xdr:rowOff>50722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7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67249</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354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59902</xdr:rowOff>
    </xdr:from>
    <xdr:to>
      <xdr:col>46</xdr:col>
      <xdr:colOff>38100</xdr:colOff>
      <xdr:row>96</xdr:row>
      <xdr:rowOff>161502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1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6579</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29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62850</xdr:rowOff>
    </xdr:from>
    <xdr:to>
      <xdr:col>41</xdr:col>
      <xdr:colOff>101600</xdr:colOff>
      <xdr:row>97</xdr:row>
      <xdr:rowOff>164450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9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9527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46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143135</xdr:rowOff>
    </xdr:from>
    <xdr:to>
      <xdr:col>36</xdr:col>
      <xdr:colOff>165100</xdr:colOff>
      <xdr:row>96</xdr:row>
      <xdr:rowOff>73285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3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89812</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20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78426</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21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25103</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499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78426</xdr:rowOff>
    </xdr:from>
    <xdr:to>
      <xdr:col>86</xdr:col>
      <xdr:colOff>25400</xdr:colOff>
      <xdr:row>30</xdr:row>
      <xdr:rowOff>78426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2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66059</xdr:rowOff>
    </xdr:from>
    <xdr:to>
      <xdr:col>85</xdr:col>
      <xdr:colOff>127000</xdr:colOff>
      <xdr:row>38</xdr:row>
      <xdr:rowOff>138474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581159"/>
          <a:ext cx="838200" cy="7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41446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385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18569</xdr:rowOff>
    </xdr:from>
    <xdr:to>
      <xdr:col>85</xdr:col>
      <xdr:colOff>177800</xdr:colOff>
      <xdr:row>38</xdr:row>
      <xdr:rowOff>120169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3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66059</xdr:rowOff>
    </xdr:from>
    <xdr:to>
      <xdr:col>81</xdr:col>
      <xdr:colOff>50800</xdr:colOff>
      <xdr:row>38</xdr:row>
      <xdr:rowOff>76844</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581159"/>
          <a:ext cx="889000" cy="1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24741</xdr:rowOff>
    </xdr:from>
    <xdr:to>
      <xdr:col>81</xdr:col>
      <xdr:colOff>101600</xdr:colOff>
      <xdr:row>38</xdr:row>
      <xdr:rowOff>126341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3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117468</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632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167937</xdr:rowOff>
    </xdr:from>
    <xdr:to>
      <xdr:col>76</xdr:col>
      <xdr:colOff>114300</xdr:colOff>
      <xdr:row>38</xdr:row>
      <xdr:rowOff>76844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511587"/>
          <a:ext cx="889000" cy="8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38800</xdr:rowOff>
    </xdr:from>
    <xdr:to>
      <xdr:col>76</xdr:col>
      <xdr:colOff>165100</xdr:colOff>
      <xdr:row>38</xdr:row>
      <xdr:rowOff>140400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131527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6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58894</xdr:rowOff>
    </xdr:from>
    <xdr:to>
      <xdr:col>71</xdr:col>
      <xdr:colOff>177800</xdr:colOff>
      <xdr:row>37</xdr:row>
      <xdr:rowOff>167937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5888194"/>
          <a:ext cx="889000" cy="62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41612</xdr:rowOff>
    </xdr:from>
    <xdr:to>
      <xdr:col>72</xdr:col>
      <xdr:colOff>38100</xdr:colOff>
      <xdr:row>38</xdr:row>
      <xdr:rowOff>143212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134339</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6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48845</xdr:rowOff>
    </xdr:from>
    <xdr:to>
      <xdr:col>67</xdr:col>
      <xdr:colOff>101600</xdr:colOff>
      <xdr:row>38</xdr:row>
      <xdr:rowOff>150445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141572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65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87674</xdr:rowOff>
    </xdr:from>
    <xdr:to>
      <xdr:col>85</xdr:col>
      <xdr:colOff>177800</xdr:colOff>
      <xdr:row>39</xdr:row>
      <xdr:rowOff>17824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0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2601</xdr:rowOff>
    </xdr:from>
    <xdr:ext cx="378565"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17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15259</xdr:rowOff>
    </xdr:from>
    <xdr:to>
      <xdr:col>81</xdr:col>
      <xdr:colOff>101600</xdr:colOff>
      <xdr:row>38</xdr:row>
      <xdr:rowOff>116859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53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133386</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4111" y="630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26044</xdr:rowOff>
    </xdr:from>
    <xdr:to>
      <xdr:col>76</xdr:col>
      <xdr:colOff>165100</xdr:colOff>
      <xdr:row>38</xdr:row>
      <xdr:rowOff>127644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4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144171</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31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117137</xdr:rowOff>
    </xdr:from>
    <xdr:to>
      <xdr:col>72</xdr:col>
      <xdr:colOff>38100</xdr:colOff>
      <xdr:row>38</xdr:row>
      <xdr:rowOff>47287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46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63814</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23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8094</xdr:rowOff>
    </xdr:from>
    <xdr:to>
      <xdr:col>67</xdr:col>
      <xdr:colOff>101600</xdr:colOff>
      <xdr:row>34</xdr:row>
      <xdr:rowOff>109694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583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32</xdr:row>
      <xdr:rowOff>126221</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14795" y="5612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80406</xdr:rowOff>
    </xdr:from>
    <xdr:to>
      <xdr:col>85</xdr:col>
      <xdr:colOff>126364</xdr:colOff>
      <xdr:row>78</xdr:row>
      <xdr:rowOff>136733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424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140560</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3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136733</xdr:rowOff>
    </xdr:from>
    <xdr:to>
      <xdr:col>86</xdr:col>
      <xdr:colOff>25400</xdr:colOff>
      <xdr:row>78</xdr:row>
      <xdr:rowOff>136733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27083</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20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80406</xdr:rowOff>
    </xdr:from>
    <xdr:to>
      <xdr:col>86</xdr:col>
      <xdr:colOff>25400</xdr:colOff>
      <xdr:row>72</xdr:row>
      <xdr:rowOff>80406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424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148780</xdr:rowOff>
    </xdr:from>
    <xdr:to>
      <xdr:col>85</xdr:col>
      <xdr:colOff>127000</xdr:colOff>
      <xdr:row>75</xdr:row>
      <xdr:rowOff>161801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007530"/>
          <a:ext cx="838200" cy="1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21232</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5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42805</xdr:rowOff>
    </xdr:from>
    <xdr:to>
      <xdr:col>85</xdr:col>
      <xdr:colOff>177800</xdr:colOff>
      <xdr:row>76</xdr:row>
      <xdr:rowOff>144405</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7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161801</xdr:rowOff>
    </xdr:from>
    <xdr:to>
      <xdr:col>81</xdr:col>
      <xdr:colOff>50800</xdr:colOff>
      <xdr:row>76</xdr:row>
      <xdr:rowOff>75363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020551"/>
          <a:ext cx="889000" cy="8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39357</xdr:rowOff>
    </xdr:from>
    <xdr:to>
      <xdr:col>81</xdr:col>
      <xdr:colOff>101600</xdr:colOff>
      <xdr:row>76</xdr:row>
      <xdr:rowOff>140957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132084</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16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59809</xdr:rowOff>
    </xdr:from>
    <xdr:to>
      <xdr:col>76</xdr:col>
      <xdr:colOff>114300</xdr:colOff>
      <xdr:row>76</xdr:row>
      <xdr:rowOff>75363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3090009"/>
          <a:ext cx="889000" cy="1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57719</xdr:rowOff>
    </xdr:from>
    <xdr:to>
      <xdr:col>76</xdr:col>
      <xdr:colOff>165100</xdr:colOff>
      <xdr:row>76</xdr:row>
      <xdr:rowOff>159319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150446</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55814</xdr:rowOff>
    </xdr:from>
    <xdr:to>
      <xdr:col>71</xdr:col>
      <xdr:colOff>177800</xdr:colOff>
      <xdr:row>76</xdr:row>
      <xdr:rowOff>59809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3086014"/>
          <a:ext cx="889000" cy="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79587</xdr:rowOff>
    </xdr:from>
    <xdr:to>
      <xdr:col>72</xdr:col>
      <xdr:colOff>38100</xdr:colOff>
      <xdr:row>77</xdr:row>
      <xdr:rowOff>9737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864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88506</xdr:rowOff>
    </xdr:from>
    <xdr:to>
      <xdr:col>67</xdr:col>
      <xdr:colOff>101600</xdr:colOff>
      <xdr:row>77</xdr:row>
      <xdr:rowOff>18656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9783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97980</xdr:rowOff>
    </xdr:from>
    <xdr:to>
      <xdr:col>85</xdr:col>
      <xdr:colOff>177800</xdr:colOff>
      <xdr:row>76</xdr:row>
      <xdr:rowOff>28130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9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120857</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808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111001</xdr:rowOff>
    </xdr:from>
    <xdr:to>
      <xdr:col>81</xdr:col>
      <xdr:colOff>101600</xdr:colOff>
      <xdr:row>76</xdr:row>
      <xdr:rowOff>41151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96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57678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2744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24563</xdr:rowOff>
    </xdr:from>
    <xdr:to>
      <xdr:col>76</xdr:col>
      <xdr:colOff>165100</xdr:colOff>
      <xdr:row>76</xdr:row>
      <xdr:rowOff>126163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5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142690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2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9009</xdr:rowOff>
    </xdr:from>
    <xdr:to>
      <xdr:col>72</xdr:col>
      <xdr:colOff>38100</xdr:colOff>
      <xdr:row>76</xdr:row>
      <xdr:rowOff>110609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03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127136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1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5014</xdr:rowOff>
    </xdr:from>
    <xdr:to>
      <xdr:col>67</xdr:col>
      <xdr:colOff>101600</xdr:colOff>
      <xdr:row>76</xdr:row>
      <xdr:rowOff>106614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3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123140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1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60506</xdr:rowOff>
    </xdr:from>
    <xdr:to>
      <xdr:col>85</xdr:col>
      <xdr:colOff>126364</xdr:colOff>
      <xdr:row>99</xdr:row>
      <xdr:rowOff>94754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91006"/>
          <a:ext cx="1269" cy="1577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98581</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7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94754</xdr:rowOff>
    </xdr:from>
    <xdr:to>
      <xdr:col>86</xdr:col>
      <xdr:colOff>25400</xdr:colOff>
      <xdr:row>99</xdr:row>
      <xdr:rowOff>94754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7183</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6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60506</xdr:rowOff>
    </xdr:from>
    <xdr:to>
      <xdr:col>86</xdr:col>
      <xdr:colOff>25400</xdr:colOff>
      <xdr:row>90</xdr:row>
      <xdr:rowOff>60506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9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123285</xdr:rowOff>
    </xdr:from>
    <xdr:to>
      <xdr:col>85</xdr:col>
      <xdr:colOff>127000</xdr:colOff>
      <xdr:row>98</xdr:row>
      <xdr:rowOff>9841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753935"/>
          <a:ext cx="838200" cy="5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92572</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894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114145</xdr:rowOff>
    </xdr:from>
    <xdr:to>
      <xdr:col>85</xdr:col>
      <xdr:colOff>177800</xdr:colOff>
      <xdr:row>99</xdr:row>
      <xdr:rowOff>44295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165331</xdr:rowOff>
    </xdr:from>
    <xdr:to>
      <xdr:col>81</xdr:col>
      <xdr:colOff>50800</xdr:colOff>
      <xdr:row>98</xdr:row>
      <xdr:rowOff>9841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795981"/>
          <a:ext cx="889000" cy="1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118791</xdr:rowOff>
    </xdr:from>
    <xdr:to>
      <xdr:col>81</xdr:col>
      <xdr:colOff>101600</xdr:colOff>
      <xdr:row>99</xdr:row>
      <xdr:rowOff>48941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40068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701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165331</xdr:rowOff>
    </xdr:from>
    <xdr:to>
      <xdr:col>76</xdr:col>
      <xdr:colOff>114300</xdr:colOff>
      <xdr:row>98</xdr:row>
      <xdr:rowOff>66272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795981"/>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98070</xdr:rowOff>
    </xdr:from>
    <xdr:to>
      <xdr:col>76</xdr:col>
      <xdr:colOff>165100</xdr:colOff>
      <xdr:row>99</xdr:row>
      <xdr:rowOff>28220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19347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66272</xdr:rowOff>
    </xdr:from>
    <xdr:to>
      <xdr:col>71</xdr:col>
      <xdr:colOff>177800</xdr:colOff>
      <xdr:row>99</xdr:row>
      <xdr:rowOff>3223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68372"/>
          <a:ext cx="889000" cy="10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144523</xdr:rowOff>
    </xdr:from>
    <xdr:to>
      <xdr:col>72</xdr:col>
      <xdr:colOff>38100</xdr:colOff>
      <xdr:row>99</xdr:row>
      <xdr:rowOff>74673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65800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169461</xdr:rowOff>
    </xdr:from>
    <xdr:to>
      <xdr:col>67</xdr:col>
      <xdr:colOff>101600</xdr:colOff>
      <xdr:row>99</xdr:row>
      <xdr:rowOff>99611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90738</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72485</xdr:rowOff>
    </xdr:from>
    <xdr:to>
      <xdr:col>85</xdr:col>
      <xdr:colOff>177800</xdr:colOff>
      <xdr:row>98</xdr:row>
      <xdr:rowOff>2635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0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95362</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54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130491</xdr:rowOff>
    </xdr:from>
    <xdr:to>
      <xdr:col>81</xdr:col>
      <xdr:colOff>101600</xdr:colOff>
      <xdr:row>98</xdr:row>
      <xdr:rowOff>60641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6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77168</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536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114531</xdr:rowOff>
    </xdr:from>
    <xdr:to>
      <xdr:col>76</xdr:col>
      <xdr:colOff>165100</xdr:colOff>
      <xdr:row>98</xdr:row>
      <xdr:rowOff>44681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4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61208</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520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15472</xdr:rowOff>
    </xdr:from>
    <xdr:to>
      <xdr:col>72</xdr:col>
      <xdr:colOff>38100</xdr:colOff>
      <xdr:row>98</xdr:row>
      <xdr:rowOff>117072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1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133599</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592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123873</xdr:rowOff>
    </xdr:from>
    <xdr:to>
      <xdr:col>67</xdr:col>
      <xdr:colOff>101600</xdr:colOff>
      <xdr:row>99</xdr:row>
      <xdr:rowOff>54023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92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70550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7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22725</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66225"/>
          <a:ext cx="1269" cy="148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140852</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4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22725</xdr:rowOff>
    </xdr:from>
    <xdr:to>
      <xdr:col>116</xdr:col>
      <xdr:colOff>152400</xdr:colOff>
      <xdr:row>30</xdr:row>
      <xdr:rowOff>22725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66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2415</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6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150988</xdr:rowOff>
    </xdr:from>
    <xdr:to>
      <xdr:col>116</xdr:col>
      <xdr:colOff>114300</xdr:colOff>
      <xdr:row>38</xdr:row>
      <xdr:rowOff>81138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168339</xdr:rowOff>
    </xdr:from>
    <xdr:to>
      <xdr:col>112</xdr:col>
      <xdr:colOff>38100</xdr:colOff>
      <xdr:row>38</xdr:row>
      <xdr:rowOff>98489</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1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115016</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8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171265</xdr:rowOff>
    </xdr:from>
    <xdr:to>
      <xdr:col>107</xdr:col>
      <xdr:colOff>101600</xdr:colOff>
      <xdr:row>38</xdr:row>
      <xdr:rowOff>101415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117942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9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24709</xdr:rowOff>
    </xdr:from>
    <xdr:to>
      <xdr:col>102</xdr:col>
      <xdr:colOff>165100</xdr:colOff>
      <xdr:row>38</xdr:row>
      <xdr:rowOff>126309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142836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36757</xdr:rowOff>
    </xdr:from>
    <xdr:to>
      <xdr:col>98</xdr:col>
      <xdr:colOff>38100</xdr:colOff>
      <xdr:row>38</xdr:row>
      <xdr:rowOff>138357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154883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87313</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831263"/>
          <a:ext cx="1269" cy="1328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33990</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60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87313</xdr:rowOff>
    </xdr:from>
    <xdr:to>
      <xdr:col>116</xdr:col>
      <xdr:colOff>152400</xdr:colOff>
      <xdr:row>51</xdr:row>
      <xdr:rowOff>87313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831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12503</xdr:rowOff>
    </xdr:from>
    <xdr:to>
      <xdr:col>116</xdr:col>
      <xdr:colOff>63500</xdr:colOff>
      <xdr:row>59</xdr:row>
      <xdr:rowOff>21057</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10128053"/>
          <a:ext cx="838200" cy="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133189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05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110312</xdr:rowOff>
    </xdr:from>
    <xdr:to>
      <xdr:col>116</xdr:col>
      <xdr:colOff>114300</xdr:colOff>
      <xdr:row>59</xdr:row>
      <xdr:rowOff>40462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21057</xdr:rowOff>
    </xdr:from>
    <xdr:to>
      <xdr:col>111</xdr:col>
      <xdr:colOff>177800</xdr:colOff>
      <xdr:row>59</xdr:row>
      <xdr:rowOff>21666</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10136607"/>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110560</xdr:rowOff>
    </xdr:from>
    <xdr:to>
      <xdr:col>112</xdr:col>
      <xdr:colOff>38100</xdr:colOff>
      <xdr:row>59</xdr:row>
      <xdr:rowOff>40710</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57237</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21666</xdr:rowOff>
    </xdr:from>
    <xdr:to>
      <xdr:col>107</xdr:col>
      <xdr:colOff>50800</xdr:colOff>
      <xdr:row>59</xdr:row>
      <xdr:rowOff>22199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10137216"/>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108750</xdr:rowOff>
    </xdr:from>
    <xdr:to>
      <xdr:col>107</xdr:col>
      <xdr:colOff>101600</xdr:colOff>
      <xdr:row>59</xdr:row>
      <xdr:rowOff>38900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55427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22199</xdr:rowOff>
    </xdr:from>
    <xdr:to>
      <xdr:col>102</xdr:col>
      <xdr:colOff>114300</xdr:colOff>
      <xdr:row>59</xdr:row>
      <xdr:rowOff>22619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10137749"/>
          <a:ext cx="889000" cy="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103816</xdr:rowOff>
    </xdr:from>
    <xdr:to>
      <xdr:col>102</xdr:col>
      <xdr:colOff>165100</xdr:colOff>
      <xdr:row>59</xdr:row>
      <xdr:rowOff>33966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50493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113608</xdr:rowOff>
    </xdr:from>
    <xdr:to>
      <xdr:col>98</xdr:col>
      <xdr:colOff>38100</xdr:colOff>
      <xdr:row>59</xdr:row>
      <xdr:rowOff>43758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60285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133153</xdr:rowOff>
    </xdr:from>
    <xdr:to>
      <xdr:col>116</xdr:col>
      <xdr:colOff>114300</xdr:colOff>
      <xdr:row>59</xdr:row>
      <xdr:rowOff>63303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7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88739</xdr:rowOff>
    </xdr:from>
    <xdr:ext cx="469744"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1003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141707</xdr:rowOff>
    </xdr:from>
    <xdr:to>
      <xdr:col>112</xdr:col>
      <xdr:colOff>38100</xdr:colOff>
      <xdr:row>59</xdr:row>
      <xdr:rowOff>71857</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8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62984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1017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142316</xdr:rowOff>
    </xdr:from>
    <xdr:to>
      <xdr:col>107</xdr:col>
      <xdr:colOff>101600</xdr:colOff>
      <xdr:row>59</xdr:row>
      <xdr:rowOff>72466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8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63593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7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142849</xdr:rowOff>
    </xdr:from>
    <xdr:to>
      <xdr:col>102</xdr:col>
      <xdr:colOff>165100</xdr:colOff>
      <xdr:row>59</xdr:row>
      <xdr:rowOff>72999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8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64126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17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143269</xdr:rowOff>
    </xdr:from>
    <xdr:to>
      <xdr:col>98</xdr:col>
      <xdr:colOff>38100</xdr:colOff>
      <xdr:row>59</xdr:row>
      <xdr:rowOff>73419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8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64546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18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66908</xdr:rowOff>
    </xdr:from>
    <xdr:to>
      <xdr:col>116</xdr:col>
      <xdr:colOff>62864</xdr:colOff>
      <xdr:row>79</xdr:row>
      <xdr:rowOff>111234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68408"/>
          <a:ext cx="1269" cy="158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115061</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5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111234</xdr:rowOff>
    </xdr:from>
    <xdr:to>
      <xdr:col>116</xdr:col>
      <xdr:colOff>152400</xdr:colOff>
      <xdr:row>79</xdr:row>
      <xdr:rowOff>111234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55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13585</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66908</xdr:rowOff>
    </xdr:from>
    <xdr:to>
      <xdr:col>116</xdr:col>
      <xdr:colOff>152400</xdr:colOff>
      <xdr:row>70</xdr:row>
      <xdr:rowOff>66908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68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22896</xdr:rowOff>
    </xdr:from>
    <xdr:to>
      <xdr:col>116</xdr:col>
      <xdr:colOff>63500</xdr:colOff>
      <xdr:row>74</xdr:row>
      <xdr:rowOff>100044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710196"/>
          <a:ext cx="838200" cy="7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91450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3121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113023</xdr:rowOff>
    </xdr:from>
    <xdr:to>
      <xdr:col>116</xdr:col>
      <xdr:colOff>114300</xdr:colOff>
      <xdr:row>77</xdr:row>
      <xdr:rowOff>43173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31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41097</xdr:rowOff>
    </xdr:from>
    <xdr:to>
      <xdr:col>111</xdr:col>
      <xdr:colOff>177800</xdr:colOff>
      <xdr:row>74</xdr:row>
      <xdr:rowOff>100044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2728397"/>
          <a:ext cx="889000" cy="5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94300</xdr:rowOff>
    </xdr:from>
    <xdr:to>
      <xdr:col>112</xdr:col>
      <xdr:colOff>38100</xdr:colOff>
      <xdr:row>77</xdr:row>
      <xdr:rowOff>24450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12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15577</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21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41097</xdr:rowOff>
    </xdr:from>
    <xdr:to>
      <xdr:col>107</xdr:col>
      <xdr:colOff>50800</xdr:colOff>
      <xdr:row>74</xdr:row>
      <xdr:rowOff>49109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728397"/>
          <a:ext cx="889000" cy="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127860</xdr:rowOff>
    </xdr:from>
    <xdr:to>
      <xdr:col>107</xdr:col>
      <xdr:colOff>101600</xdr:colOff>
      <xdr:row>77</xdr:row>
      <xdr:rowOff>58010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15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49137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25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49109</xdr:rowOff>
    </xdr:from>
    <xdr:to>
      <xdr:col>102</xdr:col>
      <xdr:colOff>114300</xdr:colOff>
      <xdr:row>74</xdr:row>
      <xdr:rowOff>152926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736409"/>
          <a:ext cx="889000" cy="10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121786</xdr:rowOff>
    </xdr:from>
    <xdr:to>
      <xdr:col>102</xdr:col>
      <xdr:colOff>165100</xdr:colOff>
      <xdr:row>77</xdr:row>
      <xdr:rowOff>51936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43063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24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89847</xdr:rowOff>
    </xdr:from>
    <xdr:to>
      <xdr:col>98</xdr:col>
      <xdr:colOff>38100</xdr:colOff>
      <xdr:row>77</xdr:row>
      <xdr:rowOff>19997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11124</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2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143546</xdr:rowOff>
    </xdr:from>
    <xdr:to>
      <xdr:col>116</xdr:col>
      <xdr:colOff>114300</xdr:colOff>
      <xdr:row>74</xdr:row>
      <xdr:rowOff>73696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65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166423</xdr:rowOff>
    </xdr:from>
    <xdr:ext cx="599010"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51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49244</xdr:rowOff>
    </xdr:from>
    <xdr:to>
      <xdr:col>112</xdr:col>
      <xdr:colOff>38100</xdr:colOff>
      <xdr:row>74</xdr:row>
      <xdr:rowOff>150844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73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167371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23795" y="1251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161747</xdr:rowOff>
    </xdr:from>
    <xdr:to>
      <xdr:col>107</xdr:col>
      <xdr:colOff>101600</xdr:colOff>
      <xdr:row>74</xdr:row>
      <xdr:rowOff>91897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67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108424</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34795" y="12452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169759</xdr:rowOff>
    </xdr:from>
    <xdr:to>
      <xdr:col>102</xdr:col>
      <xdr:colOff>165100</xdr:colOff>
      <xdr:row>74</xdr:row>
      <xdr:rowOff>99909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68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116436</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45795" y="12460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102126</xdr:rowOff>
    </xdr:from>
    <xdr:to>
      <xdr:col>98</xdr:col>
      <xdr:colOff>38100</xdr:colOff>
      <xdr:row>75</xdr:row>
      <xdr:rowOff>32276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78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48803</xdr:rowOff>
    </xdr:from>
    <xdr:ext cx="59901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56795" y="1256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おいて、性質別で特徴的なのが物件費と補助費等、維持補修費、普通建設事業費、公債費、繰出金、積立金において類似団体平均を大きく上回っている点である。物件費及び補助費等については、ふるさと納税額に係る事務取扱手数料や返礼品に係る経費に左右されるが、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年度は約</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億</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千万円の寄附額と多額であったことやデジタル田園都市国家構想交付金事業の実施及び最上広域市町村圏事務組合施設の光熱水費・燃料費の上昇に伴う補助費の増加により大きくなっている。なお、ふるさと納税に係る返礼率については国のルールに従い</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割以内としている。維持補修費については、冬期間における除排雪経費が嵩んでいるため類似団体平均よりも</a:t>
          </a:r>
          <a:r>
            <a:rPr kumimoji="1" lang="en-US" altLang="ja-JP" sz="1200">
              <a:latin typeface="ＭＳ Ｐゴシック" panose="020B0600070205080204" pitchFamily="50" charset="-128"/>
              <a:ea typeface="ＭＳ Ｐゴシック" panose="020B0600070205080204" pitchFamily="50" charset="-128"/>
            </a:rPr>
            <a:t>17,781</a:t>
          </a:r>
          <a:r>
            <a:rPr kumimoji="1" lang="ja-JP" altLang="en-US" sz="1200">
              <a:latin typeface="ＭＳ Ｐゴシック" panose="020B0600070205080204" pitchFamily="50" charset="-128"/>
              <a:ea typeface="ＭＳ Ｐゴシック" panose="020B0600070205080204" pitchFamily="50" charset="-128"/>
            </a:rPr>
            <a:t>円のコスト高となっている。しかし、令和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は記録的な小雪の年であったことから、当該経費は例年より縮減された。普通建設事業費（うち更新整備）については、農村環境改善センター改修事業や農林専門職大学民間賃貸共同住宅建設補助金等が大きく、類似団体より</a:t>
          </a:r>
          <a:r>
            <a:rPr kumimoji="1" lang="en-US" altLang="ja-JP" sz="1200">
              <a:latin typeface="ＭＳ Ｐゴシック" panose="020B0600070205080204" pitchFamily="50" charset="-128"/>
              <a:ea typeface="ＭＳ Ｐゴシック" panose="020B0600070205080204" pitchFamily="50" charset="-128"/>
            </a:rPr>
            <a:t>28,259</a:t>
          </a:r>
          <a:r>
            <a:rPr kumimoji="1" lang="ja-JP" altLang="en-US" sz="1200">
              <a:latin typeface="ＭＳ Ｐゴシック" panose="020B0600070205080204" pitchFamily="50" charset="-128"/>
              <a:ea typeface="ＭＳ Ｐゴシック" panose="020B0600070205080204" pitchFamily="50" charset="-128"/>
            </a:rPr>
            <a:t>円のコスト高となっている。公債費については、平成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月豪雨災害復旧事業に係る地方債の元金償還により、類似団体平均より</a:t>
          </a:r>
          <a:r>
            <a:rPr kumimoji="1" lang="en-US" altLang="ja-JP" sz="1200">
              <a:latin typeface="ＭＳ Ｐゴシック" panose="020B0600070205080204" pitchFamily="50" charset="-128"/>
              <a:ea typeface="ＭＳ Ｐゴシック" panose="020B0600070205080204" pitchFamily="50" charset="-128"/>
            </a:rPr>
            <a:t>25,432</a:t>
          </a:r>
          <a:r>
            <a:rPr kumimoji="1" lang="ja-JP" altLang="en-US" sz="1200">
              <a:latin typeface="ＭＳ Ｐゴシック" panose="020B0600070205080204" pitchFamily="50" charset="-128"/>
              <a:ea typeface="ＭＳ Ｐゴシック" panose="020B0600070205080204" pitchFamily="50" charset="-128"/>
            </a:rPr>
            <a:t>円のコスト高となっている。繰出金については、農業集落排水事業特別会計及び公共下水道事業特別会計の企業債償還分に対する繰出が大きいため、類似団体平均より</a:t>
          </a:r>
          <a:r>
            <a:rPr kumimoji="1" lang="en-US" altLang="ja-JP" sz="1200">
              <a:latin typeface="ＭＳ Ｐゴシック" panose="020B0600070205080204" pitchFamily="50" charset="-128"/>
              <a:ea typeface="ＭＳ Ｐゴシック" panose="020B0600070205080204" pitchFamily="50" charset="-128"/>
            </a:rPr>
            <a:t>44,446</a:t>
          </a:r>
          <a:r>
            <a:rPr kumimoji="1" lang="ja-JP" altLang="en-US" sz="1200">
              <a:latin typeface="ＭＳ Ｐゴシック" panose="020B0600070205080204" pitchFamily="50" charset="-128"/>
              <a:ea typeface="ＭＳ Ｐゴシック" panose="020B0600070205080204" pitchFamily="50" charset="-128"/>
            </a:rPr>
            <a:t>円のコスト高となっているが、当該</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会計の公営企業会計移行に伴い、支出費目が補助費等になるため、繰出金は大きく減少し、補助費等が増加する見込みとなっている。また、企業債償還のピークが過ぎていることから額も減少傾向になると推計している。積立金については、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年度からの公債費増大に備えて、減債基金に積立を行ったことやふるさと納税が好調であったため、ふるさと納税を原資とした基金への積立額が大きかったことにより、令和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年度に引き続き高い水準となった。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4,771
4,737
119.03
6,078,685
5,854,807
174,088
2,871,482
5,445,090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108458</xdr:rowOff>
    </xdr:from>
    <xdr:to>
      <xdr:col>24</xdr:col>
      <xdr:colOff>62865</xdr:colOff>
      <xdr:row>39</xdr:row>
      <xdr:rowOff>112395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3408"/>
          <a:ext cx="1270" cy="137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116222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0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112395</xdr:rowOff>
    </xdr:from>
    <xdr:to>
      <xdr:col>24</xdr:col>
      <xdr:colOff>152400</xdr:colOff>
      <xdr:row>39</xdr:row>
      <xdr:rowOff>112395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55135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108458</xdr:rowOff>
    </xdr:from>
    <xdr:to>
      <xdr:col>24</xdr:col>
      <xdr:colOff>152400</xdr:colOff>
      <xdr:row>31</xdr:row>
      <xdr:rowOff>108458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3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90424</xdr:rowOff>
    </xdr:from>
    <xdr:to>
      <xdr:col>24</xdr:col>
      <xdr:colOff>63500</xdr:colOff>
      <xdr:row>33</xdr:row>
      <xdr:rowOff>35687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576824"/>
          <a:ext cx="838200" cy="11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143527</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4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35687</xdr:rowOff>
    </xdr:from>
    <xdr:to>
      <xdr:col>19</xdr:col>
      <xdr:colOff>177800</xdr:colOff>
      <xdr:row>33</xdr:row>
      <xdr:rowOff>54229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93537"/>
          <a:ext cx="889000" cy="1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23495</xdr:rowOff>
    </xdr:from>
    <xdr:to>
      <xdr:col>20</xdr:col>
      <xdr:colOff>38100</xdr:colOff>
      <xdr:row>36</xdr:row>
      <xdr:rowOff>125095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116222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54229</xdr:rowOff>
    </xdr:from>
    <xdr:to>
      <xdr:col>15</xdr:col>
      <xdr:colOff>50800</xdr:colOff>
      <xdr:row>33</xdr:row>
      <xdr:rowOff>149352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12079"/>
          <a:ext cx="889000" cy="9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66675</xdr:rowOff>
    </xdr:from>
    <xdr:to>
      <xdr:col>15</xdr:col>
      <xdr:colOff>101600</xdr:colOff>
      <xdr:row>36</xdr:row>
      <xdr:rowOff>168275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159402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100711</xdr:rowOff>
    </xdr:from>
    <xdr:to>
      <xdr:col>10</xdr:col>
      <xdr:colOff>114300</xdr:colOff>
      <xdr:row>33</xdr:row>
      <xdr:rowOff>149352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758561"/>
          <a:ext cx="889000" cy="4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88646</xdr:rowOff>
    </xdr:from>
    <xdr:to>
      <xdr:col>10</xdr:col>
      <xdr:colOff>165100</xdr:colOff>
      <xdr:row>37</xdr:row>
      <xdr:rowOff>18796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9923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51689</xdr:rowOff>
    </xdr:from>
    <xdr:to>
      <xdr:col>6</xdr:col>
      <xdr:colOff>38100</xdr:colOff>
      <xdr:row>36</xdr:row>
      <xdr:rowOff>153289</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144416</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39624</xdr:rowOff>
    </xdr:from>
    <xdr:to>
      <xdr:col>24</xdr:col>
      <xdr:colOff>114300</xdr:colOff>
      <xdr:row>32</xdr:row>
      <xdr:rowOff>141224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2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62501</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7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156337</xdr:rowOff>
    </xdr:from>
    <xdr:to>
      <xdr:col>20</xdr:col>
      <xdr:colOff>38100</xdr:colOff>
      <xdr:row>33</xdr:row>
      <xdr:rowOff>86487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4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103014</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41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3429</xdr:rowOff>
    </xdr:from>
    <xdr:to>
      <xdr:col>15</xdr:col>
      <xdr:colOff>101600</xdr:colOff>
      <xdr:row>33</xdr:row>
      <xdr:rowOff>105029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6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121556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43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98552</xdr:rowOff>
    </xdr:from>
    <xdr:to>
      <xdr:col>10</xdr:col>
      <xdr:colOff>165100</xdr:colOff>
      <xdr:row>34</xdr:row>
      <xdr:rowOff>28702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5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45229</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5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49911</xdr:rowOff>
    </xdr:from>
    <xdr:to>
      <xdr:col>6</xdr:col>
      <xdr:colOff>38100</xdr:colOff>
      <xdr:row>33</xdr:row>
      <xdr:rowOff>151511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0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168038</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48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94405</xdr:rowOff>
    </xdr:from>
    <xdr:to>
      <xdr:col>24</xdr:col>
      <xdr:colOff>62865</xdr:colOff>
      <xdr:row>58</xdr:row>
      <xdr:rowOff>111055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9009805"/>
          <a:ext cx="1270" cy="1045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114882</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111055</xdr:rowOff>
    </xdr:from>
    <xdr:to>
      <xdr:col>24</xdr:col>
      <xdr:colOff>152400</xdr:colOff>
      <xdr:row>58</xdr:row>
      <xdr:rowOff>111055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41082</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78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2,349,071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94405</xdr:rowOff>
    </xdr:from>
    <xdr:to>
      <xdr:col>24</xdr:col>
      <xdr:colOff>152400</xdr:colOff>
      <xdr:row>52</xdr:row>
      <xdr:rowOff>94405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00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125829</xdr:rowOff>
    </xdr:from>
    <xdr:to>
      <xdr:col>24</xdr:col>
      <xdr:colOff>63500</xdr:colOff>
      <xdr:row>57</xdr:row>
      <xdr:rowOff>145366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98479"/>
          <a:ext cx="838200" cy="19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145298</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17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166871</xdr:rowOff>
    </xdr:from>
    <xdr:to>
      <xdr:col>24</xdr:col>
      <xdr:colOff>114300</xdr:colOff>
      <xdr:row>58</xdr:row>
      <xdr:rowOff>97021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145366</xdr:rowOff>
    </xdr:from>
    <xdr:to>
      <xdr:col>19</xdr:col>
      <xdr:colOff>177800</xdr:colOff>
      <xdr:row>57</xdr:row>
      <xdr:rowOff>156802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18016"/>
          <a:ext cx="889000" cy="1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2391</xdr:rowOff>
    </xdr:from>
    <xdr:to>
      <xdr:col>20</xdr:col>
      <xdr:colOff>38100</xdr:colOff>
      <xdr:row>58</xdr:row>
      <xdr:rowOff>103991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95118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139101</xdr:rowOff>
    </xdr:from>
    <xdr:to>
      <xdr:col>15</xdr:col>
      <xdr:colOff>50800</xdr:colOff>
      <xdr:row>57</xdr:row>
      <xdr:rowOff>156802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11751"/>
          <a:ext cx="889000" cy="1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169463</xdr:rowOff>
    </xdr:from>
    <xdr:to>
      <xdr:col>15</xdr:col>
      <xdr:colOff>101600</xdr:colOff>
      <xdr:row>58</xdr:row>
      <xdr:rowOff>99613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90740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139101</xdr:rowOff>
    </xdr:from>
    <xdr:to>
      <xdr:col>10</xdr:col>
      <xdr:colOff>114300</xdr:colOff>
      <xdr:row>58</xdr:row>
      <xdr:rowOff>61558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11751"/>
          <a:ext cx="889000" cy="9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140361</xdr:rowOff>
    </xdr:from>
    <xdr:to>
      <xdr:col>10</xdr:col>
      <xdr:colOff>165100</xdr:colOff>
      <xdr:row>58</xdr:row>
      <xdr:rowOff>70511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61638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30176</xdr:rowOff>
    </xdr:from>
    <xdr:to>
      <xdr:col>6</xdr:col>
      <xdr:colOff>38100</xdr:colOff>
      <xdr:row>58</xdr:row>
      <xdr:rowOff>131776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74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122903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6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75029</xdr:rowOff>
    </xdr:from>
    <xdr:to>
      <xdr:col>24</xdr:col>
      <xdr:colOff>114300</xdr:colOff>
      <xdr:row>58</xdr:row>
      <xdr:rowOff>5179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4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97906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99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94566</xdr:rowOff>
    </xdr:from>
    <xdr:to>
      <xdr:col>20</xdr:col>
      <xdr:colOff>38100</xdr:colOff>
      <xdr:row>58</xdr:row>
      <xdr:rowOff>24716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6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41243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4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106002</xdr:rowOff>
    </xdr:from>
    <xdr:to>
      <xdr:col>15</xdr:col>
      <xdr:colOff>101600</xdr:colOff>
      <xdr:row>58</xdr:row>
      <xdr:rowOff>36152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52679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653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88301</xdr:rowOff>
    </xdr:from>
    <xdr:to>
      <xdr:col>10</xdr:col>
      <xdr:colOff>165100</xdr:colOff>
      <xdr:row>58</xdr:row>
      <xdr:rowOff>18451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6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34978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36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10758</xdr:rowOff>
    </xdr:from>
    <xdr:to>
      <xdr:col>6</xdr:col>
      <xdr:colOff>38100</xdr:colOff>
      <xdr:row>58</xdr:row>
      <xdr:rowOff>112358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5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128885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730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85361</xdr:rowOff>
    </xdr:from>
    <xdr:to>
      <xdr:col>24</xdr:col>
      <xdr:colOff>62865</xdr:colOff>
      <xdr:row>77</xdr:row>
      <xdr:rowOff>54392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086861"/>
          <a:ext cx="1270" cy="1169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58219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5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54392</xdr:rowOff>
    </xdr:from>
    <xdr:to>
      <xdr:col>24</xdr:col>
      <xdr:colOff>152400</xdr:colOff>
      <xdr:row>77</xdr:row>
      <xdr:rowOff>54392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56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32038</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862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85361</xdr:rowOff>
    </xdr:from>
    <xdr:to>
      <xdr:col>24</xdr:col>
      <xdr:colOff>152400</xdr:colOff>
      <xdr:row>70</xdr:row>
      <xdr:rowOff>85361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0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88076</xdr:rowOff>
    </xdr:from>
    <xdr:to>
      <xdr:col>24</xdr:col>
      <xdr:colOff>63500</xdr:colOff>
      <xdr:row>75</xdr:row>
      <xdr:rowOff>165737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2946826"/>
          <a:ext cx="838200" cy="7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163806</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679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140929</xdr:rowOff>
    </xdr:from>
    <xdr:to>
      <xdr:col>24</xdr:col>
      <xdr:colOff>114300</xdr:colOff>
      <xdr:row>75</xdr:row>
      <xdr:rowOff>71079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82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72595</xdr:rowOff>
    </xdr:from>
    <xdr:to>
      <xdr:col>19</xdr:col>
      <xdr:colOff>177800</xdr:colOff>
      <xdr:row>75</xdr:row>
      <xdr:rowOff>165737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2908300" y="12931345"/>
          <a:ext cx="889000" cy="9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15680</xdr:rowOff>
    </xdr:from>
    <xdr:to>
      <xdr:col>20</xdr:col>
      <xdr:colOff>38100</xdr:colOff>
      <xdr:row>75</xdr:row>
      <xdr:rowOff>117280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87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133807</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649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72595</xdr:rowOff>
    </xdr:from>
    <xdr:to>
      <xdr:col>15</xdr:col>
      <xdr:colOff>50800</xdr:colOff>
      <xdr:row>76</xdr:row>
      <xdr:rowOff>32693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2931345"/>
          <a:ext cx="889000" cy="13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158166</xdr:rowOff>
    </xdr:from>
    <xdr:to>
      <xdr:col>15</xdr:col>
      <xdr:colOff>101600</xdr:colOff>
      <xdr:row>75</xdr:row>
      <xdr:rowOff>88316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28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104843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6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32693</xdr:rowOff>
    </xdr:from>
    <xdr:to>
      <xdr:col>10</xdr:col>
      <xdr:colOff>114300</xdr:colOff>
      <xdr:row>76</xdr:row>
      <xdr:rowOff>118205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062893"/>
          <a:ext cx="889000" cy="8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102250</xdr:rowOff>
    </xdr:from>
    <xdr:to>
      <xdr:col>10</xdr:col>
      <xdr:colOff>165100</xdr:colOff>
      <xdr:row>76</xdr:row>
      <xdr:rowOff>32401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48927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73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127465</xdr:rowOff>
    </xdr:from>
    <xdr:to>
      <xdr:col>6</xdr:col>
      <xdr:colOff>38100</xdr:colOff>
      <xdr:row>76</xdr:row>
      <xdr:rowOff>57615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74142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76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37276</xdr:rowOff>
    </xdr:from>
    <xdr:to>
      <xdr:col>24</xdr:col>
      <xdr:colOff>114300</xdr:colOff>
      <xdr:row>75</xdr:row>
      <xdr:rowOff>138876</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289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15703</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287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114937</xdr:rowOff>
    </xdr:from>
    <xdr:to>
      <xdr:col>20</xdr:col>
      <xdr:colOff>38100</xdr:colOff>
      <xdr:row>76</xdr:row>
      <xdr:rowOff>45087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297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36214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066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21795</xdr:rowOff>
    </xdr:from>
    <xdr:to>
      <xdr:col>15</xdr:col>
      <xdr:colOff>101600</xdr:colOff>
      <xdr:row>75</xdr:row>
      <xdr:rowOff>123395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288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114521</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297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153343</xdr:rowOff>
    </xdr:from>
    <xdr:to>
      <xdr:col>10</xdr:col>
      <xdr:colOff>165100</xdr:colOff>
      <xdr:row>76</xdr:row>
      <xdr:rowOff>83493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01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74620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104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67405</xdr:rowOff>
    </xdr:from>
    <xdr:to>
      <xdr:col>6</xdr:col>
      <xdr:colOff>38100</xdr:colOff>
      <xdr:row>76</xdr:row>
      <xdr:rowOff>169005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09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160132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1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158102</xdr:rowOff>
    </xdr:from>
    <xdr:to>
      <xdr:col>24</xdr:col>
      <xdr:colOff>62865</xdr:colOff>
      <xdr:row>98</xdr:row>
      <xdr:rowOff>24112</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17152"/>
          <a:ext cx="1270" cy="140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27939</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24112</xdr:rowOff>
    </xdr:from>
    <xdr:to>
      <xdr:col>24</xdr:col>
      <xdr:colOff>152400</xdr:colOff>
      <xdr:row>98</xdr:row>
      <xdr:rowOff>24112</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2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104779</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2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210,085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158102</xdr:rowOff>
    </xdr:from>
    <xdr:to>
      <xdr:col>24</xdr:col>
      <xdr:colOff>152400</xdr:colOff>
      <xdr:row>89</xdr:row>
      <xdr:rowOff>158102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1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81598</xdr:rowOff>
    </xdr:from>
    <xdr:to>
      <xdr:col>24</xdr:col>
      <xdr:colOff>63500</xdr:colOff>
      <xdr:row>96</xdr:row>
      <xdr:rowOff>82610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3797300" y="16540798"/>
          <a:ext cx="838200" cy="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119054</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2353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96177</xdr:rowOff>
    </xdr:from>
    <xdr:to>
      <xdr:col>24</xdr:col>
      <xdr:colOff>114300</xdr:colOff>
      <xdr:row>96</xdr:row>
      <xdr:rowOff>26327</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38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81598</xdr:rowOff>
    </xdr:from>
    <xdr:to>
      <xdr:col>19</xdr:col>
      <xdr:colOff>177800</xdr:colOff>
      <xdr:row>96</xdr:row>
      <xdr:rowOff>93850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540798"/>
          <a:ext cx="889000" cy="1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89326</xdr:rowOff>
    </xdr:from>
    <xdr:to>
      <xdr:col>20</xdr:col>
      <xdr:colOff>38100</xdr:colOff>
      <xdr:row>96</xdr:row>
      <xdr:rowOff>19476</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36003</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15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93850</xdr:rowOff>
    </xdr:from>
    <xdr:to>
      <xdr:col>15</xdr:col>
      <xdr:colOff>50800</xdr:colOff>
      <xdr:row>96</xdr:row>
      <xdr:rowOff>152867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553050"/>
          <a:ext cx="889000" cy="5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109984</xdr:rowOff>
    </xdr:from>
    <xdr:to>
      <xdr:col>15</xdr:col>
      <xdr:colOff>101600</xdr:colOff>
      <xdr:row>96</xdr:row>
      <xdr:rowOff>40134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56661</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17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152867</xdr:rowOff>
    </xdr:from>
    <xdr:to>
      <xdr:col>10</xdr:col>
      <xdr:colOff>114300</xdr:colOff>
      <xdr:row>97</xdr:row>
      <xdr:rowOff>44503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612067"/>
          <a:ext cx="889000" cy="6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154752</xdr:rowOff>
    </xdr:from>
    <xdr:to>
      <xdr:col>10</xdr:col>
      <xdr:colOff>165100</xdr:colOff>
      <xdr:row>96</xdr:row>
      <xdr:rowOff>84902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101429</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2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16464</xdr:rowOff>
    </xdr:from>
    <xdr:to>
      <xdr:col>6</xdr:col>
      <xdr:colOff>38100</xdr:colOff>
      <xdr:row>96</xdr:row>
      <xdr:rowOff>118064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134591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31810</xdr:rowOff>
    </xdr:from>
    <xdr:to>
      <xdr:col>24</xdr:col>
      <xdr:colOff>114300</xdr:colOff>
      <xdr:row>96</xdr:row>
      <xdr:rowOff>133410</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49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10237</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46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30798</xdr:rowOff>
    </xdr:from>
    <xdr:to>
      <xdr:col>20</xdr:col>
      <xdr:colOff>38100</xdr:colOff>
      <xdr:row>96</xdr:row>
      <xdr:rowOff>132398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48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123525</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58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43050</xdr:rowOff>
    </xdr:from>
    <xdr:to>
      <xdr:col>15</xdr:col>
      <xdr:colOff>101600</xdr:colOff>
      <xdr:row>96</xdr:row>
      <xdr:rowOff>144650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50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135777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59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102067</xdr:rowOff>
    </xdr:from>
    <xdr:to>
      <xdr:col>10</xdr:col>
      <xdr:colOff>165100</xdr:colOff>
      <xdr:row>97</xdr:row>
      <xdr:rowOff>32217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56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23344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65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165153</xdr:rowOff>
    </xdr:from>
    <xdr:to>
      <xdr:col>6</xdr:col>
      <xdr:colOff>38100</xdr:colOff>
      <xdr:row>97</xdr:row>
      <xdr:rowOff>95303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62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86430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71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54661</xdr:rowOff>
    </xdr:from>
    <xdr:to>
      <xdr:col>54</xdr:col>
      <xdr:colOff>189865</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flipV="1">
          <a:off x="10475595" y="5198161"/>
          <a:ext cx="1270"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8" name="労働費最小値テキスト">
          <a:extLst>
            <a:ext uri="{FF2B5EF4-FFF2-40B4-BE49-F238E27FC236}">
              <a16:creationId xmlns:a16="http://schemas.microsoft.com/office/drawing/2014/main" id="{00000000-0008-0000-0700-000016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1338</xdr:rowOff>
    </xdr:from>
    <xdr:ext cx="469744" cy="259045"/>
    <xdr:sp macro="" textlink="">
      <xdr:nvSpPr>
        <xdr:cNvPr id="280" name="労働費最大値テキスト">
          <a:extLst>
            <a:ext uri="{FF2B5EF4-FFF2-40B4-BE49-F238E27FC236}">
              <a16:creationId xmlns:a16="http://schemas.microsoft.com/office/drawing/2014/main" id="{00000000-0008-0000-0700-000018010000}"/>
            </a:ext>
          </a:extLst>
        </xdr:cNvPr>
        <xdr:cNvSpPr txBox="1"/>
      </xdr:nvSpPr>
      <xdr:spPr>
        <a:xfrm>
          <a:off x="10528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54661</xdr:rowOff>
    </xdr:from>
    <xdr:to>
      <xdr:col>55</xdr:col>
      <xdr:colOff>88900</xdr:colOff>
      <xdr:row>30</xdr:row>
      <xdr:rowOff>54661</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110863</xdr:rowOff>
    </xdr:from>
    <xdr:ext cx="378565" cy="259045"/>
    <xdr:sp macro="" textlink="">
      <xdr:nvSpPr>
        <xdr:cNvPr id="283" name="労働費平均値テキスト">
          <a:extLst>
            <a:ext uri="{FF2B5EF4-FFF2-40B4-BE49-F238E27FC236}">
              <a16:creationId xmlns:a16="http://schemas.microsoft.com/office/drawing/2014/main" id="{00000000-0008-0000-0700-00001B010000}"/>
            </a:ext>
          </a:extLst>
        </xdr:cNvPr>
        <xdr:cNvSpPr txBox="1"/>
      </xdr:nvSpPr>
      <xdr:spPr>
        <a:xfrm>
          <a:off x="10528300" y="62830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87986</xdr:rowOff>
    </xdr:from>
    <xdr:to>
      <xdr:col>55</xdr:col>
      <xdr:colOff>50800</xdr:colOff>
      <xdr:row>38</xdr:row>
      <xdr:rowOff>18135</xdr:rowOff>
    </xdr:to>
    <xdr:sp macro="" textlink="">
      <xdr:nvSpPr>
        <xdr:cNvPr id="284" name="フローチャート: 判断 283">
          <a:extLst>
            <a:ext uri="{FF2B5EF4-FFF2-40B4-BE49-F238E27FC236}">
              <a16:creationId xmlns:a16="http://schemas.microsoft.com/office/drawing/2014/main" id="{00000000-0008-0000-0700-00001C010000}"/>
            </a:ext>
          </a:extLst>
        </xdr:cNvPr>
        <xdr:cNvSpPr/>
      </xdr:nvSpPr>
      <xdr:spPr>
        <a:xfrm>
          <a:off x="10426700" y="64316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91186</xdr:rowOff>
    </xdr:from>
    <xdr:to>
      <xdr:col>50</xdr:col>
      <xdr:colOff>165100</xdr:colOff>
      <xdr:row>38</xdr:row>
      <xdr:rowOff>21336</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5885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37863</xdr:rowOff>
    </xdr:from>
    <xdr:ext cx="378565"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9450017" y="62100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84379</xdr:rowOff>
    </xdr:from>
    <xdr:to>
      <xdr:col>45</xdr:col>
      <xdr:colOff>177800</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7861300" y="6599479"/>
          <a:ext cx="8890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70612</xdr:rowOff>
    </xdr:from>
    <xdr:to>
      <xdr:col>46</xdr:col>
      <xdr:colOff>38100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699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17289</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561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93066</xdr:rowOff>
    </xdr:from>
    <xdr:to>
      <xdr:col>41</xdr:col>
      <xdr:colOff>50800</xdr:colOff>
      <xdr:row>38</xdr:row>
      <xdr:rowOff>84379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6972300" y="6436716"/>
          <a:ext cx="889000" cy="16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68326</xdr:rowOff>
    </xdr:from>
    <xdr:to>
      <xdr:col>41</xdr:col>
      <xdr:colOff>101600</xdr:colOff>
      <xdr:row>37</xdr:row>
      <xdr:rowOff>169926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810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15003</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672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921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83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1" name="楕円 300">
          <a:extLst>
            <a:ext uri="{FF2B5EF4-FFF2-40B4-BE49-F238E27FC236}">
              <a16:creationId xmlns:a16="http://schemas.microsoft.com/office/drawing/2014/main" id="{00000000-0008-0000-0700-00002D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2" name="労働費該当値テキスト">
          <a:extLst>
            <a:ext uri="{FF2B5EF4-FFF2-40B4-BE49-F238E27FC236}">
              <a16:creationId xmlns:a16="http://schemas.microsoft.com/office/drawing/2014/main" id="{00000000-0008-0000-0700-00002E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33579</xdr:rowOff>
    </xdr:from>
    <xdr:to>
      <xdr:col>41</xdr:col>
      <xdr:colOff>101600</xdr:colOff>
      <xdr:row>38</xdr:row>
      <xdr:rowOff>135179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810500" y="654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126306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6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42266</xdr:rowOff>
    </xdr:from>
    <xdr:to>
      <xdr:col>36</xdr:col>
      <xdr:colOff>165100</xdr:colOff>
      <xdr:row>37</xdr:row>
      <xdr:rowOff>143866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921500" y="638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160393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6161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700-00004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117678</xdr:rowOff>
    </xdr:from>
    <xdr:to>
      <xdr:col>54</xdr:col>
      <xdr:colOff>189865</xdr:colOff>
      <xdr:row>58</xdr:row>
      <xdr:rowOff>170919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861628"/>
          <a:ext cx="1270" cy="1253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3296</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1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170919</xdr:rowOff>
    </xdr:from>
    <xdr:to>
      <xdr:col>55</xdr:col>
      <xdr:colOff>88900</xdr:colOff>
      <xdr:row>58</xdr:row>
      <xdr:rowOff>170919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15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64355</xdr:rowOff>
    </xdr:from>
    <xdr:ext cx="599010"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63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117678</xdr:rowOff>
    </xdr:from>
    <xdr:to>
      <xdr:col>55</xdr:col>
      <xdr:colOff>88900</xdr:colOff>
      <xdr:row>51</xdr:row>
      <xdr:rowOff>117678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861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10602</xdr:rowOff>
    </xdr:from>
    <xdr:to>
      <xdr:col>55</xdr:col>
      <xdr:colOff>0</xdr:colOff>
      <xdr:row>54</xdr:row>
      <xdr:rowOff>13559</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8926002"/>
          <a:ext cx="838200" cy="34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56865</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658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78438</xdr:rowOff>
    </xdr:from>
    <xdr:to>
      <xdr:col>55</xdr:col>
      <xdr:colOff>50800</xdr:colOff>
      <xdr:row>57</xdr:row>
      <xdr:rowOff>8588</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13559</xdr:rowOff>
    </xdr:from>
    <xdr:to>
      <xdr:col>50</xdr:col>
      <xdr:colOff>114300</xdr:colOff>
      <xdr:row>54</xdr:row>
      <xdr:rowOff>128667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271859"/>
          <a:ext cx="889000" cy="11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64394</xdr:rowOff>
    </xdr:from>
    <xdr:to>
      <xdr:col>50</xdr:col>
      <xdr:colOff>165100</xdr:colOff>
      <xdr:row>56</xdr:row>
      <xdr:rowOff>165994</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157121</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128667</xdr:rowOff>
    </xdr:from>
    <xdr:to>
      <xdr:col>45</xdr:col>
      <xdr:colOff>177800</xdr:colOff>
      <xdr:row>54</xdr:row>
      <xdr:rowOff>135944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9386967"/>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66916</xdr:rowOff>
    </xdr:from>
    <xdr:to>
      <xdr:col>46</xdr:col>
      <xdr:colOff>38100</xdr:colOff>
      <xdr:row>56</xdr:row>
      <xdr:rowOff>168516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159643</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3310</xdr:rowOff>
    </xdr:from>
    <xdr:to>
      <xdr:col>41</xdr:col>
      <xdr:colOff>50800</xdr:colOff>
      <xdr:row>54</xdr:row>
      <xdr:rowOff>135944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9261610"/>
          <a:ext cx="889000" cy="13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95765</xdr:rowOff>
    </xdr:from>
    <xdr:to>
      <xdr:col>41</xdr:col>
      <xdr:colOff>101600</xdr:colOff>
      <xdr:row>57</xdr:row>
      <xdr:rowOff>25915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17042</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113757</xdr:rowOff>
    </xdr:from>
    <xdr:to>
      <xdr:col>36</xdr:col>
      <xdr:colOff>165100</xdr:colOff>
      <xdr:row>57</xdr:row>
      <xdr:rowOff>43907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71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35034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80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131252</xdr:rowOff>
    </xdr:from>
    <xdr:to>
      <xdr:col>55</xdr:col>
      <xdr:colOff>50800</xdr:colOff>
      <xdr:row>52</xdr:row>
      <xdr:rowOff>61402</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887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46179</xdr:rowOff>
    </xdr:from>
    <xdr:ext cx="599010"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8790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134209</xdr:rowOff>
    </xdr:from>
    <xdr:to>
      <xdr:col>50</xdr:col>
      <xdr:colOff>165100</xdr:colOff>
      <xdr:row>54</xdr:row>
      <xdr:rowOff>64359</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22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80886</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39795" y="899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77867</xdr:rowOff>
    </xdr:from>
    <xdr:to>
      <xdr:col>46</xdr:col>
      <xdr:colOff>38100</xdr:colOff>
      <xdr:row>55</xdr:row>
      <xdr:rowOff>8017</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33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24544</xdr:rowOff>
    </xdr:from>
    <xdr:ext cx="59901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50795" y="9111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85144</xdr:rowOff>
    </xdr:from>
    <xdr:to>
      <xdr:col>41</xdr:col>
      <xdr:colOff>101600</xdr:colOff>
      <xdr:row>55</xdr:row>
      <xdr:rowOff>15294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34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31821</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61795" y="9118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123960</xdr:rowOff>
    </xdr:from>
    <xdr:to>
      <xdr:col>36</xdr:col>
      <xdr:colOff>165100</xdr:colOff>
      <xdr:row>54</xdr:row>
      <xdr:rowOff>54110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21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70637</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672795" y="898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商工費グラフ枠">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45855</xdr:rowOff>
    </xdr:from>
    <xdr:to>
      <xdr:col>54</xdr:col>
      <xdr:colOff>189865</xdr:colOff>
      <xdr:row>78</xdr:row>
      <xdr:rowOff>129752</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flipV="1">
          <a:off x="10475595" y="12047355"/>
          <a:ext cx="1270" cy="145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133579</xdr:rowOff>
    </xdr:from>
    <xdr:ext cx="469744" cy="259045"/>
    <xdr:sp macro="" textlink="">
      <xdr:nvSpPr>
        <xdr:cNvPr id="390" name="商工費最小値テキスト">
          <a:extLst>
            <a:ext uri="{FF2B5EF4-FFF2-40B4-BE49-F238E27FC236}">
              <a16:creationId xmlns:a16="http://schemas.microsoft.com/office/drawing/2014/main" id="{00000000-0008-0000-0700-000086010000}"/>
            </a:ext>
          </a:extLst>
        </xdr:cNvPr>
        <xdr:cNvSpPr txBox="1"/>
      </xdr:nvSpPr>
      <xdr:spPr>
        <a:xfrm>
          <a:off x="10528300" y="135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129752</xdr:rowOff>
    </xdr:from>
    <xdr:to>
      <xdr:col>55</xdr:col>
      <xdr:colOff>88900</xdr:colOff>
      <xdr:row>78</xdr:row>
      <xdr:rowOff>129752</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10388600" y="13502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163982</xdr:rowOff>
    </xdr:from>
    <xdr:ext cx="599010" cy="259045"/>
    <xdr:sp macro="" textlink="">
      <xdr:nvSpPr>
        <xdr:cNvPr id="392" name="商工費最大値テキスト">
          <a:extLst>
            <a:ext uri="{FF2B5EF4-FFF2-40B4-BE49-F238E27FC236}">
              <a16:creationId xmlns:a16="http://schemas.microsoft.com/office/drawing/2014/main" id="{00000000-0008-0000-0700-000088010000}"/>
            </a:ext>
          </a:extLst>
        </xdr:cNvPr>
        <xdr:cNvSpPr txBox="1"/>
      </xdr:nvSpPr>
      <xdr:spPr>
        <a:xfrm>
          <a:off x="10528300" y="11822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160,263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45855</xdr:rowOff>
    </xdr:from>
    <xdr:to>
      <xdr:col>55</xdr:col>
      <xdr:colOff>88900</xdr:colOff>
      <xdr:row>70</xdr:row>
      <xdr:rowOff>45855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204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141208</xdr:rowOff>
    </xdr:from>
    <xdr:to>
      <xdr:col>55</xdr:col>
      <xdr:colOff>0</xdr:colOff>
      <xdr:row>76</xdr:row>
      <xdr:rowOff>98031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9639300" y="12999958"/>
          <a:ext cx="838200" cy="12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105064</xdr:rowOff>
    </xdr:from>
    <xdr:ext cx="534377" cy="259045"/>
    <xdr:sp macro="" textlink="">
      <xdr:nvSpPr>
        <xdr:cNvPr id="395" name="商工費平均値テキスト">
          <a:extLst>
            <a:ext uri="{FF2B5EF4-FFF2-40B4-BE49-F238E27FC236}">
              <a16:creationId xmlns:a16="http://schemas.microsoft.com/office/drawing/2014/main" id="{00000000-0008-0000-0700-00008B010000}"/>
            </a:ext>
          </a:extLst>
        </xdr:cNvPr>
        <xdr:cNvSpPr txBox="1"/>
      </xdr:nvSpPr>
      <xdr:spPr>
        <a:xfrm>
          <a:off x="10528300" y="131352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126637</xdr:rowOff>
    </xdr:from>
    <xdr:to>
      <xdr:col>55</xdr:col>
      <xdr:colOff>50800</xdr:colOff>
      <xdr:row>77</xdr:row>
      <xdr:rowOff>56787</xdr:rowOff>
    </xdr:to>
    <xdr:sp macro="" textlink="">
      <xdr:nvSpPr>
        <xdr:cNvPr id="396" name="フローチャート: 判断 395">
          <a:extLst>
            <a:ext uri="{FF2B5EF4-FFF2-40B4-BE49-F238E27FC236}">
              <a16:creationId xmlns:a16="http://schemas.microsoft.com/office/drawing/2014/main" id="{00000000-0008-0000-0700-00008C010000}"/>
            </a:ext>
          </a:extLst>
        </xdr:cNvPr>
        <xdr:cNvSpPr/>
      </xdr:nvSpPr>
      <xdr:spPr>
        <a:xfrm>
          <a:off x="10426700" y="13156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152904</xdr:rowOff>
    </xdr:from>
    <xdr:to>
      <xdr:col>50</xdr:col>
      <xdr:colOff>114300</xdr:colOff>
      <xdr:row>75</xdr:row>
      <xdr:rowOff>141208</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8750300" y="12668754"/>
          <a:ext cx="889000" cy="33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117712</xdr:rowOff>
    </xdr:from>
    <xdr:to>
      <xdr:col>50</xdr:col>
      <xdr:colOff>165100</xdr:colOff>
      <xdr:row>77</xdr:row>
      <xdr:rowOff>47862</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9588500" y="1314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38989</xdr:rowOff>
    </xdr:from>
    <xdr:ext cx="534377"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9372111" y="1324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152904</xdr:rowOff>
    </xdr:from>
    <xdr:to>
      <xdr:col>45</xdr:col>
      <xdr:colOff>177800</xdr:colOff>
      <xdr:row>76</xdr:row>
      <xdr:rowOff>137176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7861300" y="12668754"/>
          <a:ext cx="889000" cy="49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134418</xdr:rowOff>
    </xdr:from>
    <xdr:to>
      <xdr:col>46</xdr:col>
      <xdr:colOff>38100</xdr:colOff>
      <xdr:row>77</xdr:row>
      <xdr:rowOff>64568</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8699500" y="1316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55695</xdr:rowOff>
    </xdr:from>
    <xdr:ext cx="534377"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8483111" y="132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137176</xdr:rowOff>
    </xdr:from>
    <xdr:to>
      <xdr:col>41</xdr:col>
      <xdr:colOff>50800</xdr:colOff>
      <xdr:row>76</xdr:row>
      <xdr:rowOff>165568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6972300" y="13167376"/>
          <a:ext cx="889000" cy="2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143179</xdr:rowOff>
    </xdr:from>
    <xdr:to>
      <xdr:col>41</xdr:col>
      <xdr:colOff>101600</xdr:colOff>
      <xdr:row>77</xdr:row>
      <xdr:rowOff>73329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7810500" y="1317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64456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7594111" y="132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93856</xdr:rowOff>
    </xdr:from>
    <xdr:to>
      <xdr:col>36</xdr:col>
      <xdr:colOff>165100</xdr:colOff>
      <xdr:row>78</xdr:row>
      <xdr:rowOff>24006</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6921500" y="1329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15133</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705111" y="1338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47231</xdr:rowOff>
    </xdr:from>
    <xdr:to>
      <xdr:col>55</xdr:col>
      <xdr:colOff>50800</xdr:colOff>
      <xdr:row>76</xdr:row>
      <xdr:rowOff>148831</xdr:rowOff>
    </xdr:to>
    <xdr:sp macro="" textlink="">
      <xdr:nvSpPr>
        <xdr:cNvPr id="413" name="楕円 412">
          <a:extLst>
            <a:ext uri="{FF2B5EF4-FFF2-40B4-BE49-F238E27FC236}">
              <a16:creationId xmlns:a16="http://schemas.microsoft.com/office/drawing/2014/main" id="{00000000-0008-0000-0700-00009D010000}"/>
            </a:ext>
          </a:extLst>
        </xdr:cNvPr>
        <xdr:cNvSpPr/>
      </xdr:nvSpPr>
      <xdr:spPr>
        <a:xfrm>
          <a:off x="10426700" y="1307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70107</xdr:rowOff>
    </xdr:from>
    <xdr:ext cx="534377" cy="259045"/>
    <xdr:sp macro="" textlink="">
      <xdr:nvSpPr>
        <xdr:cNvPr id="414" name="商工費該当値テキスト">
          <a:extLst>
            <a:ext uri="{FF2B5EF4-FFF2-40B4-BE49-F238E27FC236}">
              <a16:creationId xmlns:a16="http://schemas.microsoft.com/office/drawing/2014/main" id="{00000000-0008-0000-0700-00009E010000}"/>
            </a:ext>
          </a:extLst>
        </xdr:cNvPr>
        <xdr:cNvSpPr txBox="1"/>
      </xdr:nvSpPr>
      <xdr:spPr>
        <a:xfrm>
          <a:off x="10528300" y="1292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90408</xdr:rowOff>
    </xdr:from>
    <xdr:to>
      <xdr:col>50</xdr:col>
      <xdr:colOff>165100</xdr:colOff>
      <xdr:row>76</xdr:row>
      <xdr:rowOff>20558</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9588500" y="1294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37085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72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102104</xdr:rowOff>
    </xdr:from>
    <xdr:to>
      <xdr:col>46</xdr:col>
      <xdr:colOff>38100</xdr:colOff>
      <xdr:row>74</xdr:row>
      <xdr:rowOff>32254</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8699500" y="1261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48781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2393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86376</xdr:rowOff>
    </xdr:from>
    <xdr:to>
      <xdr:col>41</xdr:col>
      <xdr:colOff>101600</xdr:colOff>
      <xdr:row>77</xdr:row>
      <xdr:rowOff>16526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7810500" y="1311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33053</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114768</xdr:rowOff>
    </xdr:from>
    <xdr:to>
      <xdr:col>36</xdr:col>
      <xdr:colOff>165100</xdr:colOff>
      <xdr:row>77</xdr:row>
      <xdr:rowOff>44918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6921500" y="1314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61445</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92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a:extLst>
            <a:ext uri="{FF2B5EF4-FFF2-40B4-BE49-F238E27FC236}">
              <a16:creationId xmlns:a16="http://schemas.microsoft.com/office/drawing/2014/main" id="{00000000-0008-0000-0700-0000A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00000000-0008-0000-0700-0000B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14252</xdr:rowOff>
    </xdr:from>
    <xdr:to>
      <xdr:col>54</xdr:col>
      <xdr:colOff>189865</xdr:colOff>
      <xdr:row>98</xdr:row>
      <xdr:rowOff>157742</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flipV="1">
          <a:off x="10475595" y="15616202"/>
          <a:ext cx="1270" cy="134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161569</xdr:rowOff>
    </xdr:from>
    <xdr:ext cx="534377" cy="259045"/>
    <xdr:sp macro="" textlink="">
      <xdr:nvSpPr>
        <xdr:cNvPr id="447" name="土木費最小値テキスト">
          <a:extLst>
            <a:ext uri="{FF2B5EF4-FFF2-40B4-BE49-F238E27FC236}">
              <a16:creationId xmlns:a16="http://schemas.microsoft.com/office/drawing/2014/main" id="{00000000-0008-0000-0700-0000BF010000}"/>
            </a:ext>
          </a:extLst>
        </xdr:cNvPr>
        <xdr:cNvSpPr txBox="1"/>
      </xdr:nvSpPr>
      <xdr:spPr>
        <a:xfrm>
          <a:off x="10528300" y="169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157742</xdr:rowOff>
    </xdr:from>
    <xdr:to>
      <xdr:col>55</xdr:col>
      <xdr:colOff>88900</xdr:colOff>
      <xdr:row>98</xdr:row>
      <xdr:rowOff>157742</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10388600" y="169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132379</xdr:rowOff>
    </xdr:from>
    <xdr:ext cx="599010" cy="259045"/>
    <xdr:sp macro="" textlink="">
      <xdr:nvSpPr>
        <xdr:cNvPr id="449" name="土木費最大値テキスト">
          <a:extLst>
            <a:ext uri="{FF2B5EF4-FFF2-40B4-BE49-F238E27FC236}">
              <a16:creationId xmlns:a16="http://schemas.microsoft.com/office/drawing/2014/main" id="{00000000-0008-0000-0700-0000C1010000}"/>
            </a:ext>
          </a:extLst>
        </xdr:cNvPr>
        <xdr:cNvSpPr txBox="1"/>
      </xdr:nvSpPr>
      <xdr:spPr>
        <a:xfrm>
          <a:off x="10528300" y="1539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735,852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14252</xdr:rowOff>
    </xdr:from>
    <xdr:to>
      <xdr:col>55</xdr:col>
      <xdr:colOff>88900</xdr:colOff>
      <xdr:row>91</xdr:row>
      <xdr:rowOff>14252</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561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110899</xdr:rowOff>
    </xdr:from>
    <xdr:to>
      <xdr:col>55</xdr:col>
      <xdr:colOff>0</xdr:colOff>
      <xdr:row>97</xdr:row>
      <xdr:rowOff>117977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9639300" y="16741549"/>
          <a:ext cx="838200" cy="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131656</xdr:rowOff>
    </xdr:from>
    <xdr:ext cx="534377" cy="259045"/>
    <xdr:sp macro="" textlink="">
      <xdr:nvSpPr>
        <xdr:cNvPr id="452" name="土木費平均値テキスト">
          <a:extLst>
            <a:ext uri="{FF2B5EF4-FFF2-40B4-BE49-F238E27FC236}">
              <a16:creationId xmlns:a16="http://schemas.microsoft.com/office/drawing/2014/main" id="{00000000-0008-0000-0700-0000C4010000}"/>
            </a:ext>
          </a:extLst>
        </xdr:cNvPr>
        <xdr:cNvSpPr txBox="1"/>
      </xdr:nvSpPr>
      <xdr:spPr>
        <a:xfrm>
          <a:off x="10528300" y="16762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153229</xdr:rowOff>
    </xdr:from>
    <xdr:to>
      <xdr:col>55</xdr:col>
      <xdr:colOff>50800</xdr:colOff>
      <xdr:row>98</xdr:row>
      <xdr:rowOff>83379</xdr:rowOff>
    </xdr:to>
    <xdr:sp macro="" textlink="">
      <xdr:nvSpPr>
        <xdr:cNvPr id="453" name="フローチャート: 判断 452">
          <a:extLst>
            <a:ext uri="{FF2B5EF4-FFF2-40B4-BE49-F238E27FC236}">
              <a16:creationId xmlns:a16="http://schemas.microsoft.com/office/drawing/2014/main" id="{00000000-0008-0000-0700-0000C5010000}"/>
            </a:ext>
          </a:extLst>
        </xdr:cNvPr>
        <xdr:cNvSpPr/>
      </xdr:nvSpPr>
      <xdr:spPr>
        <a:xfrm>
          <a:off x="10426700" y="16783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110060</xdr:rowOff>
    </xdr:from>
    <xdr:to>
      <xdr:col>50</xdr:col>
      <xdr:colOff>114300</xdr:colOff>
      <xdr:row>97</xdr:row>
      <xdr:rowOff>110899</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8750300" y="16740710"/>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163953</xdr:rowOff>
    </xdr:from>
    <xdr:to>
      <xdr:col>50</xdr:col>
      <xdr:colOff>165100</xdr:colOff>
      <xdr:row>98</xdr:row>
      <xdr:rowOff>94103</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9588500" y="1679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85230</xdr:rowOff>
    </xdr:from>
    <xdr:ext cx="534377"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9372111" y="1688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110060</xdr:rowOff>
    </xdr:from>
    <xdr:to>
      <xdr:col>45</xdr:col>
      <xdr:colOff>177800</xdr:colOff>
      <xdr:row>98</xdr:row>
      <xdr:rowOff>32744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7861300" y="16740710"/>
          <a:ext cx="889000" cy="9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156780</xdr:rowOff>
    </xdr:from>
    <xdr:to>
      <xdr:col>46</xdr:col>
      <xdr:colOff>38100</xdr:colOff>
      <xdr:row>98</xdr:row>
      <xdr:rowOff>86930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8699500" y="1678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78057</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8483111" y="1688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101544</xdr:rowOff>
    </xdr:from>
    <xdr:to>
      <xdr:col>41</xdr:col>
      <xdr:colOff>50800</xdr:colOff>
      <xdr:row>98</xdr:row>
      <xdr:rowOff>32744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972300" y="16732194"/>
          <a:ext cx="889000" cy="10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162903</xdr:rowOff>
    </xdr:from>
    <xdr:to>
      <xdr:col>41</xdr:col>
      <xdr:colOff>101600</xdr:colOff>
      <xdr:row>98</xdr:row>
      <xdr:rowOff>93053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7810500" y="1679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84180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7594111" y="1688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169481</xdr:rowOff>
    </xdr:from>
    <xdr:to>
      <xdr:col>36</xdr:col>
      <xdr:colOff>165100</xdr:colOff>
      <xdr:row>98</xdr:row>
      <xdr:rowOff>99631</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6921500" y="1680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90758</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705111" y="1689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67177</xdr:rowOff>
    </xdr:from>
    <xdr:to>
      <xdr:col>55</xdr:col>
      <xdr:colOff>50800</xdr:colOff>
      <xdr:row>97</xdr:row>
      <xdr:rowOff>168777</xdr:rowOff>
    </xdr:to>
    <xdr:sp macro="" textlink="">
      <xdr:nvSpPr>
        <xdr:cNvPr id="470" name="楕円 469">
          <a:extLst>
            <a:ext uri="{FF2B5EF4-FFF2-40B4-BE49-F238E27FC236}">
              <a16:creationId xmlns:a16="http://schemas.microsoft.com/office/drawing/2014/main" id="{00000000-0008-0000-0700-0000D6010000}"/>
            </a:ext>
          </a:extLst>
        </xdr:cNvPr>
        <xdr:cNvSpPr/>
      </xdr:nvSpPr>
      <xdr:spPr>
        <a:xfrm>
          <a:off x="10426700" y="1669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90054</xdr:rowOff>
    </xdr:from>
    <xdr:ext cx="599010" cy="259045"/>
    <xdr:sp macro="" textlink="">
      <xdr:nvSpPr>
        <xdr:cNvPr id="471" name="土木費該当値テキスト">
          <a:extLst>
            <a:ext uri="{FF2B5EF4-FFF2-40B4-BE49-F238E27FC236}">
              <a16:creationId xmlns:a16="http://schemas.microsoft.com/office/drawing/2014/main" id="{00000000-0008-0000-0700-0000D7010000}"/>
            </a:ext>
          </a:extLst>
        </xdr:cNvPr>
        <xdr:cNvSpPr txBox="1"/>
      </xdr:nvSpPr>
      <xdr:spPr>
        <a:xfrm>
          <a:off x="10528300" y="16549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60099</xdr:rowOff>
    </xdr:from>
    <xdr:to>
      <xdr:col>50</xdr:col>
      <xdr:colOff>165100</xdr:colOff>
      <xdr:row>97</xdr:row>
      <xdr:rowOff>161699</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9588500" y="1669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6776</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39795" y="1646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59260</xdr:rowOff>
    </xdr:from>
    <xdr:to>
      <xdr:col>46</xdr:col>
      <xdr:colOff>38100</xdr:colOff>
      <xdr:row>97</xdr:row>
      <xdr:rowOff>160860</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8699500" y="1668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5937</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50795" y="1646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153394</xdr:rowOff>
    </xdr:from>
    <xdr:to>
      <xdr:col>41</xdr:col>
      <xdr:colOff>101600</xdr:colOff>
      <xdr:row>98</xdr:row>
      <xdr:rowOff>83544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7810500" y="1678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100071</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55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50744</xdr:rowOff>
    </xdr:from>
    <xdr:to>
      <xdr:col>36</xdr:col>
      <xdr:colOff>165100</xdr:colOff>
      <xdr:row>97</xdr:row>
      <xdr:rowOff>152344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6921500" y="1668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168871</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672795" y="1645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id="{00000000-0008-0000-07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消防費グラフ枠">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115880</xdr:rowOff>
    </xdr:from>
    <xdr:to>
      <xdr:col>85</xdr:col>
      <xdr:colOff>126364</xdr:colOff>
      <xdr:row>38</xdr:row>
      <xdr:rowOff>53683</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flipV="1">
          <a:off x="16317595" y="6116630"/>
          <a:ext cx="1269" cy="452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57510</xdr:rowOff>
    </xdr:from>
    <xdr:ext cx="534377" cy="259045"/>
    <xdr:sp macro="" textlink="">
      <xdr:nvSpPr>
        <xdr:cNvPr id="502" name="消防費最小値テキスト">
          <a:extLst>
            <a:ext uri="{FF2B5EF4-FFF2-40B4-BE49-F238E27FC236}">
              <a16:creationId xmlns:a16="http://schemas.microsoft.com/office/drawing/2014/main" id="{00000000-0008-0000-0700-0000F6010000}"/>
            </a:ext>
          </a:extLst>
        </xdr:cNvPr>
        <xdr:cNvSpPr txBox="1"/>
      </xdr:nvSpPr>
      <xdr:spPr>
        <a:xfrm>
          <a:off x="16370300" y="657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53683</xdr:rowOff>
    </xdr:from>
    <xdr:to>
      <xdr:col>86</xdr:col>
      <xdr:colOff>25400</xdr:colOff>
      <xdr:row>38</xdr:row>
      <xdr:rowOff>53683</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6230600" y="6568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62557</xdr:rowOff>
    </xdr:from>
    <xdr:ext cx="599010" cy="259045"/>
    <xdr:sp macro="" textlink="">
      <xdr:nvSpPr>
        <xdr:cNvPr id="504" name="消防費最大値テキスト">
          <a:extLst>
            <a:ext uri="{FF2B5EF4-FFF2-40B4-BE49-F238E27FC236}">
              <a16:creationId xmlns:a16="http://schemas.microsoft.com/office/drawing/2014/main" id="{00000000-0008-0000-0700-0000F8010000}"/>
            </a:ext>
          </a:extLst>
        </xdr:cNvPr>
        <xdr:cNvSpPr txBox="1"/>
      </xdr:nvSpPr>
      <xdr:spPr>
        <a:xfrm>
          <a:off x="16370300" y="589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35</xdr:row>
      <xdr:rowOff>115880</xdr:rowOff>
    </xdr:from>
    <xdr:to>
      <xdr:col>86</xdr:col>
      <xdr:colOff>25400</xdr:colOff>
      <xdr:row>35</xdr:row>
      <xdr:rowOff>115880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6230600" y="611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130442</xdr:rowOff>
    </xdr:from>
    <xdr:to>
      <xdr:col>85</xdr:col>
      <xdr:colOff>127000</xdr:colOff>
      <xdr:row>37</xdr:row>
      <xdr:rowOff>134954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5481300" y="6474092"/>
          <a:ext cx="838200" cy="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75987</xdr:rowOff>
    </xdr:from>
    <xdr:ext cx="534377" cy="259045"/>
    <xdr:sp macro="" textlink="">
      <xdr:nvSpPr>
        <xdr:cNvPr id="507" name="消防費平均値テキスト">
          <a:extLst>
            <a:ext uri="{FF2B5EF4-FFF2-40B4-BE49-F238E27FC236}">
              <a16:creationId xmlns:a16="http://schemas.microsoft.com/office/drawing/2014/main" id="{00000000-0008-0000-0700-0000FB010000}"/>
            </a:ext>
          </a:extLst>
        </xdr:cNvPr>
        <xdr:cNvSpPr txBox="1"/>
      </xdr:nvSpPr>
      <xdr:spPr>
        <a:xfrm>
          <a:off x="16370300" y="64196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97560</xdr:rowOff>
    </xdr:from>
    <xdr:to>
      <xdr:col>85</xdr:col>
      <xdr:colOff>177800</xdr:colOff>
      <xdr:row>38</xdr:row>
      <xdr:rowOff>27710</xdr:rowOff>
    </xdr:to>
    <xdr:sp macro="" textlink="">
      <xdr:nvSpPr>
        <xdr:cNvPr id="508" name="フローチャート: 判断 507">
          <a:extLst>
            <a:ext uri="{FF2B5EF4-FFF2-40B4-BE49-F238E27FC236}">
              <a16:creationId xmlns:a16="http://schemas.microsoft.com/office/drawing/2014/main" id="{00000000-0008-0000-0700-0000FC010000}"/>
            </a:ext>
          </a:extLst>
        </xdr:cNvPr>
        <xdr:cNvSpPr/>
      </xdr:nvSpPr>
      <xdr:spPr>
        <a:xfrm>
          <a:off x="162687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18473</xdr:rowOff>
    </xdr:from>
    <xdr:to>
      <xdr:col>81</xdr:col>
      <xdr:colOff>50800</xdr:colOff>
      <xdr:row>37</xdr:row>
      <xdr:rowOff>134954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4592300" y="6362123"/>
          <a:ext cx="889000" cy="11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101226</xdr:rowOff>
    </xdr:from>
    <xdr:to>
      <xdr:col>81</xdr:col>
      <xdr:colOff>101600</xdr:colOff>
      <xdr:row>38</xdr:row>
      <xdr:rowOff>31376</xdr:rowOff>
    </xdr:to>
    <xdr:sp macro="" textlink="">
      <xdr:nvSpPr>
        <xdr:cNvPr id="510" name="フローチャート: 判断 509">
          <a:extLst>
            <a:ext uri="{FF2B5EF4-FFF2-40B4-BE49-F238E27FC236}">
              <a16:creationId xmlns:a16="http://schemas.microsoft.com/office/drawing/2014/main" id="{00000000-0008-0000-0700-0000FE010000}"/>
            </a:ext>
          </a:extLst>
        </xdr:cNvPr>
        <xdr:cNvSpPr/>
      </xdr:nvSpPr>
      <xdr:spPr>
        <a:xfrm>
          <a:off x="15430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22503</xdr:rowOff>
    </xdr:from>
    <xdr:ext cx="534377"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5214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29204</xdr:rowOff>
    </xdr:from>
    <xdr:to>
      <xdr:col>76</xdr:col>
      <xdr:colOff>114300</xdr:colOff>
      <xdr:row>37</xdr:row>
      <xdr:rowOff>18473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3703300" y="5515604"/>
          <a:ext cx="889000" cy="84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110105</xdr:rowOff>
    </xdr:from>
    <xdr:to>
      <xdr:col>76</xdr:col>
      <xdr:colOff>165100</xdr:colOff>
      <xdr:row>38</xdr:row>
      <xdr:rowOff>40255</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4541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31382</xdr:rowOff>
    </xdr:from>
    <xdr:ext cx="534377"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4325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29204</xdr:rowOff>
    </xdr:from>
    <xdr:to>
      <xdr:col>71</xdr:col>
      <xdr:colOff>177800</xdr:colOff>
      <xdr:row>36</xdr:row>
      <xdr:rowOff>35751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2814300" y="5515604"/>
          <a:ext cx="889000" cy="69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73849</xdr:rowOff>
    </xdr:from>
    <xdr:to>
      <xdr:col>72</xdr:col>
      <xdr:colOff>38100</xdr:colOff>
      <xdr:row>38</xdr:row>
      <xdr:rowOff>3999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3652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166576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3436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97646</xdr:rowOff>
    </xdr:from>
    <xdr:to>
      <xdr:col>67</xdr:col>
      <xdr:colOff>101600</xdr:colOff>
      <xdr:row>38</xdr:row>
      <xdr:rowOff>27797</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2763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18923</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2547111" y="653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79642</xdr:rowOff>
    </xdr:from>
    <xdr:to>
      <xdr:col>85</xdr:col>
      <xdr:colOff>177800</xdr:colOff>
      <xdr:row>38</xdr:row>
      <xdr:rowOff>9792</xdr:rowOff>
    </xdr:to>
    <xdr:sp macro="" textlink="">
      <xdr:nvSpPr>
        <xdr:cNvPr id="525" name="楕円 524">
          <a:extLst>
            <a:ext uri="{FF2B5EF4-FFF2-40B4-BE49-F238E27FC236}">
              <a16:creationId xmlns:a16="http://schemas.microsoft.com/office/drawing/2014/main" id="{00000000-0008-0000-0700-00000D020000}"/>
            </a:ext>
          </a:extLst>
        </xdr:cNvPr>
        <xdr:cNvSpPr/>
      </xdr:nvSpPr>
      <xdr:spPr>
        <a:xfrm>
          <a:off x="16268700" y="642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39019</xdr:rowOff>
    </xdr:from>
    <xdr:ext cx="534377" cy="259045"/>
    <xdr:sp macro="" textlink="">
      <xdr:nvSpPr>
        <xdr:cNvPr id="526" name="消防費該当値テキスト">
          <a:extLst>
            <a:ext uri="{FF2B5EF4-FFF2-40B4-BE49-F238E27FC236}">
              <a16:creationId xmlns:a16="http://schemas.microsoft.com/office/drawing/2014/main" id="{00000000-0008-0000-0700-00000E020000}"/>
            </a:ext>
          </a:extLst>
        </xdr:cNvPr>
        <xdr:cNvSpPr txBox="1"/>
      </xdr:nvSpPr>
      <xdr:spPr>
        <a:xfrm>
          <a:off x="16370300" y="6211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84154</xdr:rowOff>
    </xdr:from>
    <xdr:to>
      <xdr:col>81</xdr:col>
      <xdr:colOff>101600</xdr:colOff>
      <xdr:row>38</xdr:row>
      <xdr:rowOff>14305</xdr:rowOff>
    </xdr:to>
    <xdr:sp macro="" textlink="">
      <xdr:nvSpPr>
        <xdr:cNvPr id="527" name="楕円 526">
          <a:extLst>
            <a:ext uri="{FF2B5EF4-FFF2-40B4-BE49-F238E27FC236}">
              <a16:creationId xmlns:a16="http://schemas.microsoft.com/office/drawing/2014/main" id="{00000000-0008-0000-0700-00000F020000}"/>
            </a:ext>
          </a:extLst>
        </xdr:cNvPr>
        <xdr:cNvSpPr/>
      </xdr:nvSpPr>
      <xdr:spPr>
        <a:xfrm>
          <a:off x="15430500" y="64278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30831</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203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139123</xdr:rowOff>
    </xdr:from>
    <xdr:to>
      <xdr:col>76</xdr:col>
      <xdr:colOff>165100</xdr:colOff>
      <xdr:row>37</xdr:row>
      <xdr:rowOff>69273</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4541500" y="631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85800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8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149854</xdr:rowOff>
    </xdr:from>
    <xdr:to>
      <xdr:col>72</xdr:col>
      <xdr:colOff>38100</xdr:colOff>
      <xdr:row>32</xdr:row>
      <xdr:rowOff>80004</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3652500" y="546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30</xdr:row>
      <xdr:rowOff>96531</xdr:rowOff>
    </xdr:from>
    <xdr:ext cx="59901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03795" y="524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156401</xdr:rowOff>
    </xdr:from>
    <xdr:to>
      <xdr:col>67</xdr:col>
      <xdr:colOff>101600</xdr:colOff>
      <xdr:row>36</xdr:row>
      <xdr:rowOff>86551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2763500" y="615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103078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593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0000000-0008-0000-07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id="{00000000-0008-0000-07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id="{00000000-0008-0000-07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id="{00000000-0008-0000-07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00000000-0008-0000-07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5" name="直線コネクタ 544">
          <a:extLst>
            <a:ext uri="{FF2B5EF4-FFF2-40B4-BE49-F238E27FC236}">
              <a16:creationId xmlns:a16="http://schemas.microsoft.com/office/drawing/2014/main" id="{00000000-0008-0000-0700-00002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7" name="直線コネクタ 546">
          <a:extLst>
            <a:ext uri="{FF2B5EF4-FFF2-40B4-BE49-F238E27FC236}">
              <a16:creationId xmlns:a16="http://schemas.microsoft.com/office/drawing/2014/main" id="{00000000-0008-0000-0700-00002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教育費グラフ枠">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141983</xdr:rowOff>
    </xdr:from>
    <xdr:to>
      <xdr:col>85</xdr:col>
      <xdr:colOff>126364</xdr:colOff>
      <xdr:row>58</xdr:row>
      <xdr:rowOff>119842</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flipV="1">
          <a:off x="16317595" y="8714483"/>
          <a:ext cx="1269" cy="1349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123669</xdr:rowOff>
    </xdr:from>
    <xdr:ext cx="534377" cy="259045"/>
    <xdr:sp macro="" textlink="">
      <xdr:nvSpPr>
        <xdr:cNvPr id="561" name="教育費最小値テキスト">
          <a:extLst>
            <a:ext uri="{FF2B5EF4-FFF2-40B4-BE49-F238E27FC236}">
              <a16:creationId xmlns:a16="http://schemas.microsoft.com/office/drawing/2014/main" id="{00000000-0008-0000-0700-000031020000}"/>
            </a:ext>
          </a:extLst>
        </xdr:cNvPr>
        <xdr:cNvSpPr txBox="1"/>
      </xdr:nvSpPr>
      <xdr:spPr>
        <a:xfrm>
          <a:off x="16370300" y="1006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119842</xdr:rowOff>
    </xdr:from>
    <xdr:to>
      <xdr:col>86</xdr:col>
      <xdr:colOff>25400</xdr:colOff>
      <xdr:row>58</xdr:row>
      <xdr:rowOff>119842</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6230600" y="1006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88660</xdr:rowOff>
    </xdr:from>
    <xdr:ext cx="599010" cy="259045"/>
    <xdr:sp macro="" textlink="">
      <xdr:nvSpPr>
        <xdr:cNvPr id="563" name="教育費最大値テキスト">
          <a:extLst>
            <a:ext uri="{FF2B5EF4-FFF2-40B4-BE49-F238E27FC236}">
              <a16:creationId xmlns:a16="http://schemas.microsoft.com/office/drawing/2014/main" id="{00000000-0008-0000-0700-000033020000}"/>
            </a:ext>
          </a:extLst>
        </xdr:cNvPr>
        <xdr:cNvSpPr txBox="1"/>
      </xdr:nvSpPr>
      <xdr:spPr>
        <a:xfrm>
          <a:off x="16370300" y="848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459,301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141983</xdr:rowOff>
    </xdr:from>
    <xdr:to>
      <xdr:col>86</xdr:col>
      <xdr:colOff>25400</xdr:colOff>
      <xdr:row>50</xdr:row>
      <xdr:rowOff>141983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8714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147737</xdr:rowOff>
    </xdr:from>
    <xdr:to>
      <xdr:col>85</xdr:col>
      <xdr:colOff>127000</xdr:colOff>
      <xdr:row>58</xdr:row>
      <xdr:rowOff>43345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5481300" y="9920387"/>
          <a:ext cx="838200" cy="6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93603</xdr:rowOff>
    </xdr:from>
    <xdr:ext cx="534377" cy="259045"/>
    <xdr:sp macro="" textlink="">
      <xdr:nvSpPr>
        <xdr:cNvPr id="566" name="教育費平均値テキスト">
          <a:extLst>
            <a:ext uri="{FF2B5EF4-FFF2-40B4-BE49-F238E27FC236}">
              <a16:creationId xmlns:a16="http://schemas.microsoft.com/office/drawing/2014/main" id="{00000000-0008-0000-0700-000036020000}"/>
            </a:ext>
          </a:extLst>
        </xdr:cNvPr>
        <xdr:cNvSpPr txBox="1"/>
      </xdr:nvSpPr>
      <xdr:spPr>
        <a:xfrm>
          <a:off x="16370300" y="9694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70726</xdr:rowOff>
    </xdr:from>
    <xdr:to>
      <xdr:col>85</xdr:col>
      <xdr:colOff>177800</xdr:colOff>
      <xdr:row>58</xdr:row>
      <xdr:rowOff>876</xdr:rowOff>
    </xdr:to>
    <xdr:sp macro="" textlink="">
      <xdr:nvSpPr>
        <xdr:cNvPr id="567" name="フローチャート: 判断 566">
          <a:extLst>
            <a:ext uri="{FF2B5EF4-FFF2-40B4-BE49-F238E27FC236}">
              <a16:creationId xmlns:a16="http://schemas.microsoft.com/office/drawing/2014/main" id="{00000000-0008-0000-0700-000037020000}"/>
            </a:ext>
          </a:extLst>
        </xdr:cNvPr>
        <xdr:cNvSpPr/>
      </xdr:nvSpPr>
      <xdr:spPr>
        <a:xfrm>
          <a:off x="162687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147737</xdr:rowOff>
    </xdr:from>
    <xdr:to>
      <xdr:col>81</xdr:col>
      <xdr:colOff>50800</xdr:colOff>
      <xdr:row>58</xdr:row>
      <xdr:rowOff>9293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4592300" y="9920387"/>
          <a:ext cx="889000" cy="3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95765</xdr:rowOff>
    </xdr:from>
    <xdr:to>
      <xdr:col>81</xdr:col>
      <xdr:colOff>101600</xdr:colOff>
      <xdr:row>58</xdr:row>
      <xdr:rowOff>25915</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5430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42442</xdr:rowOff>
    </xdr:from>
    <xdr:ext cx="534377"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5214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160362</xdr:rowOff>
    </xdr:from>
    <xdr:to>
      <xdr:col>76</xdr:col>
      <xdr:colOff>114300</xdr:colOff>
      <xdr:row>58</xdr:row>
      <xdr:rowOff>9293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3703300" y="9933012"/>
          <a:ext cx="889000" cy="2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118386</xdr:rowOff>
    </xdr:from>
    <xdr:to>
      <xdr:col>76</xdr:col>
      <xdr:colOff>165100</xdr:colOff>
      <xdr:row>58</xdr:row>
      <xdr:rowOff>48536</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4541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65063</xdr:rowOff>
    </xdr:from>
    <xdr:ext cx="534377"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4325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160362</xdr:rowOff>
    </xdr:from>
    <xdr:to>
      <xdr:col>71</xdr:col>
      <xdr:colOff>177800</xdr:colOff>
      <xdr:row>58</xdr:row>
      <xdr:rowOff>63468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2814300" y="9933012"/>
          <a:ext cx="889000" cy="7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131054</xdr:rowOff>
    </xdr:from>
    <xdr:to>
      <xdr:col>72</xdr:col>
      <xdr:colOff>38100</xdr:colOff>
      <xdr:row>58</xdr:row>
      <xdr:rowOff>61204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3652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52331</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3436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151095</xdr:rowOff>
    </xdr:from>
    <xdr:to>
      <xdr:col>67</xdr:col>
      <xdr:colOff>101600</xdr:colOff>
      <xdr:row>58</xdr:row>
      <xdr:rowOff>81245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27635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97772</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2547111" y="969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163995</xdr:rowOff>
    </xdr:from>
    <xdr:to>
      <xdr:col>85</xdr:col>
      <xdr:colOff>177800</xdr:colOff>
      <xdr:row>58</xdr:row>
      <xdr:rowOff>94145</xdr:rowOff>
    </xdr:to>
    <xdr:sp macro="" textlink="">
      <xdr:nvSpPr>
        <xdr:cNvPr id="584" name="楕円 583">
          <a:extLst>
            <a:ext uri="{FF2B5EF4-FFF2-40B4-BE49-F238E27FC236}">
              <a16:creationId xmlns:a16="http://schemas.microsoft.com/office/drawing/2014/main" id="{00000000-0008-0000-0700-000048020000}"/>
            </a:ext>
          </a:extLst>
        </xdr:cNvPr>
        <xdr:cNvSpPr/>
      </xdr:nvSpPr>
      <xdr:spPr>
        <a:xfrm>
          <a:off x="16268700" y="993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78922</xdr:rowOff>
    </xdr:from>
    <xdr:ext cx="534377" cy="259045"/>
    <xdr:sp macro="" textlink="">
      <xdr:nvSpPr>
        <xdr:cNvPr id="585" name="教育費該当値テキスト">
          <a:extLst>
            <a:ext uri="{FF2B5EF4-FFF2-40B4-BE49-F238E27FC236}">
              <a16:creationId xmlns:a16="http://schemas.microsoft.com/office/drawing/2014/main" id="{00000000-0008-0000-0700-000049020000}"/>
            </a:ext>
          </a:extLst>
        </xdr:cNvPr>
        <xdr:cNvSpPr txBox="1"/>
      </xdr:nvSpPr>
      <xdr:spPr>
        <a:xfrm>
          <a:off x="16370300" y="985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96937</xdr:rowOff>
    </xdr:from>
    <xdr:to>
      <xdr:col>81</xdr:col>
      <xdr:colOff>101600</xdr:colOff>
      <xdr:row>58</xdr:row>
      <xdr:rowOff>27087</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5430500" y="986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18214</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96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129943</xdr:rowOff>
    </xdr:from>
    <xdr:to>
      <xdr:col>76</xdr:col>
      <xdr:colOff>165100</xdr:colOff>
      <xdr:row>58</xdr:row>
      <xdr:rowOff>60093</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4541500" y="990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51220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99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109562</xdr:rowOff>
    </xdr:from>
    <xdr:to>
      <xdr:col>72</xdr:col>
      <xdr:colOff>38100</xdr:colOff>
      <xdr:row>58</xdr:row>
      <xdr:rowOff>39712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3652500" y="988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56239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5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12668</xdr:rowOff>
    </xdr:from>
    <xdr:to>
      <xdr:col>67</xdr:col>
      <xdr:colOff>101600</xdr:colOff>
      <xdr:row>58</xdr:row>
      <xdr:rowOff>114268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2763500" y="995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105395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10049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7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7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7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7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災害復旧費グラフ枠">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78426</xdr:rowOff>
    </xdr:from>
    <xdr:to>
      <xdr:col>85</xdr:col>
      <xdr:colOff>126364</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flipV="1">
          <a:off x="16317595" y="12079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16" name="災害復旧費最小値テキスト">
          <a:extLst>
            <a:ext uri="{FF2B5EF4-FFF2-40B4-BE49-F238E27FC236}">
              <a16:creationId xmlns:a16="http://schemas.microsoft.com/office/drawing/2014/main" id="{00000000-0008-0000-0700-000068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25103</xdr:rowOff>
    </xdr:from>
    <xdr:ext cx="599010" cy="259045"/>
    <xdr:sp macro="" textlink="">
      <xdr:nvSpPr>
        <xdr:cNvPr id="618" name="災害復旧費最大値テキスト">
          <a:extLst>
            <a:ext uri="{FF2B5EF4-FFF2-40B4-BE49-F238E27FC236}">
              <a16:creationId xmlns:a16="http://schemas.microsoft.com/office/drawing/2014/main" id="{00000000-0008-0000-0700-00006A020000}"/>
            </a:ext>
          </a:extLst>
        </xdr:cNvPr>
        <xdr:cNvSpPr txBox="1"/>
      </xdr:nvSpPr>
      <xdr:spPr>
        <a:xfrm>
          <a:off x="16370300" y="1185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313,402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78426</xdr:rowOff>
    </xdr:from>
    <xdr:to>
      <xdr:col>86</xdr:col>
      <xdr:colOff>25400</xdr:colOff>
      <xdr:row>70</xdr:row>
      <xdr:rowOff>78426</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2079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66060</xdr:rowOff>
    </xdr:from>
    <xdr:to>
      <xdr:col>85</xdr:col>
      <xdr:colOff>127000</xdr:colOff>
      <xdr:row>78</xdr:row>
      <xdr:rowOff>138475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5481300" y="13439160"/>
          <a:ext cx="838200" cy="7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41446</xdr:rowOff>
    </xdr:from>
    <xdr:ext cx="534377" cy="259045"/>
    <xdr:sp macro="" textlink="">
      <xdr:nvSpPr>
        <xdr:cNvPr id="621" name="災害復旧費平均値テキスト">
          <a:extLst>
            <a:ext uri="{FF2B5EF4-FFF2-40B4-BE49-F238E27FC236}">
              <a16:creationId xmlns:a16="http://schemas.microsoft.com/office/drawing/2014/main" id="{00000000-0008-0000-0700-00006D020000}"/>
            </a:ext>
          </a:extLst>
        </xdr:cNvPr>
        <xdr:cNvSpPr txBox="1"/>
      </xdr:nvSpPr>
      <xdr:spPr>
        <a:xfrm>
          <a:off x="16370300" y="13243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18569</xdr:rowOff>
    </xdr:from>
    <xdr:to>
      <xdr:col>85</xdr:col>
      <xdr:colOff>177800</xdr:colOff>
      <xdr:row>78</xdr:row>
      <xdr:rowOff>120169</xdr:rowOff>
    </xdr:to>
    <xdr:sp macro="" textlink="">
      <xdr:nvSpPr>
        <xdr:cNvPr id="622" name="フローチャート: 判断 621">
          <a:extLst>
            <a:ext uri="{FF2B5EF4-FFF2-40B4-BE49-F238E27FC236}">
              <a16:creationId xmlns:a16="http://schemas.microsoft.com/office/drawing/2014/main" id="{00000000-0008-0000-0700-00006E020000}"/>
            </a:ext>
          </a:extLst>
        </xdr:cNvPr>
        <xdr:cNvSpPr/>
      </xdr:nvSpPr>
      <xdr:spPr>
        <a:xfrm>
          <a:off x="16268700" y="1339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66060</xdr:rowOff>
    </xdr:from>
    <xdr:to>
      <xdr:col>81</xdr:col>
      <xdr:colOff>50800</xdr:colOff>
      <xdr:row>78</xdr:row>
      <xdr:rowOff>76843</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4592300" y="13439160"/>
          <a:ext cx="889000" cy="1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24727</xdr:rowOff>
    </xdr:from>
    <xdr:to>
      <xdr:col>81</xdr:col>
      <xdr:colOff>101600</xdr:colOff>
      <xdr:row>78</xdr:row>
      <xdr:rowOff>126327</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5430500" y="1339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117454</xdr:rowOff>
    </xdr:from>
    <xdr:ext cx="534377"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5214111" y="1349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167937</xdr:rowOff>
    </xdr:from>
    <xdr:to>
      <xdr:col>76</xdr:col>
      <xdr:colOff>114300</xdr:colOff>
      <xdr:row>78</xdr:row>
      <xdr:rowOff>76843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3703300" y="13369587"/>
          <a:ext cx="889000" cy="8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38801</xdr:rowOff>
    </xdr:from>
    <xdr:to>
      <xdr:col>76</xdr:col>
      <xdr:colOff>165100</xdr:colOff>
      <xdr:row>78</xdr:row>
      <xdr:rowOff>140401</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45415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131528</xdr:rowOff>
    </xdr:from>
    <xdr:ext cx="534377"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4325111" y="1350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58895</xdr:rowOff>
    </xdr:from>
    <xdr:to>
      <xdr:col>71</xdr:col>
      <xdr:colOff>177800</xdr:colOff>
      <xdr:row>77</xdr:row>
      <xdr:rowOff>167937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814300" y="12746195"/>
          <a:ext cx="889000" cy="62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41566</xdr:rowOff>
    </xdr:from>
    <xdr:to>
      <xdr:col>72</xdr:col>
      <xdr:colOff>38100</xdr:colOff>
      <xdr:row>78</xdr:row>
      <xdr:rowOff>143166</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3652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134293</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3436111" y="1350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48845</xdr:rowOff>
    </xdr:from>
    <xdr:to>
      <xdr:col>67</xdr:col>
      <xdr:colOff>101600</xdr:colOff>
      <xdr:row>78</xdr:row>
      <xdr:rowOff>150445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2763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141572</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2579428" y="1351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87675</xdr:rowOff>
    </xdr:from>
    <xdr:to>
      <xdr:col>85</xdr:col>
      <xdr:colOff>177800</xdr:colOff>
      <xdr:row>79</xdr:row>
      <xdr:rowOff>17825</xdr:rowOff>
    </xdr:to>
    <xdr:sp macro="" textlink="">
      <xdr:nvSpPr>
        <xdr:cNvPr id="639" name="楕円 638">
          <a:extLst>
            <a:ext uri="{FF2B5EF4-FFF2-40B4-BE49-F238E27FC236}">
              <a16:creationId xmlns:a16="http://schemas.microsoft.com/office/drawing/2014/main" id="{00000000-0008-0000-0700-00007F020000}"/>
            </a:ext>
          </a:extLst>
        </xdr:cNvPr>
        <xdr:cNvSpPr/>
      </xdr:nvSpPr>
      <xdr:spPr>
        <a:xfrm>
          <a:off x="16268700" y="1346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2602</xdr:rowOff>
    </xdr:from>
    <xdr:ext cx="378565" cy="259045"/>
    <xdr:sp macro="" textlink="">
      <xdr:nvSpPr>
        <xdr:cNvPr id="640" name="災害復旧費該当値テキスト">
          <a:extLst>
            <a:ext uri="{FF2B5EF4-FFF2-40B4-BE49-F238E27FC236}">
              <a16:creationId xmlns:a16="http://schemas.microsoft.com/office/drawing/2014/main" id="{00000000-0008-0000-0700-000080020000}"/>
            </a:ext>
          </a:extLst>
        </xdr:cNvPr>
        <xdr:cNvSpPr txBox="1"/>
      </xdr:nvSpPr>
      <xdr:spPr>
        <a:xfrm>
          <a:off x="16370300" y="13375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15260</xdr:rowOff>
    </xdr:from>
    <xdr:to>
      <xdr:col>81</xdr:col>
      <xdr:colOff>101600</xdr:colOff>
      <xdr:row>78</xdr:row>
      <xdr:rowOff>116860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5430500" y="1338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133387</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14111" y="131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26043</xdr:rowOff>
    </xdr:from>
    <xdr:to>
      <xdr:col>76</xdr:col>
      <xdr:colOff>165100</xdr:colOff>
      <xdr:row>78</xdr:row>
      <xdr:rowOff>127643</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4541500" y="1339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144170</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25111" y="1317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117137</xdr:rowOff>
    </xdr:from>
    <xdr:to>
      <xdr:col>72</xdr:col>
      <xdr:colOff>38100</xdr:colOff>
      <xdr:row>78</xdr:row>
      <xdr:rowOff>47287</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3652500" y="1331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63814</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09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8095</xdr:rowOff>
    </xdr:from>
    <xdr:to>
      <xdr:col>67</xdr:col>
      <xdr:colOff>101600</xdr:colOff>
      <xdr:row>74</xdr:row>
      <xdr:rowOff>109695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2763500" y="126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126222</xdr:rowOff>
    </xdr:from>
    <xdr:ext cx="59901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14795" y="12470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7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7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80406</xdr:rowOff>
    </xdr:from>
    <xdr:to>
      <xdr:col>85</xdr:col>
      <xdr:colOff>126364</xdr:colOff>
      <xdr:row>98</xdr:row>
      <xdr:rowOff>136733</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flipV="1">
          <a:off x="16317595" y="15853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140560</xdr:rowOff>
    </xdr:from>
    <xdr:ext cx="378565" cy="259045"/>
    <xdr:sp macro="" textlink="">
      <xdr:nvSpPr>
        <xdr:cNvPr id="671" name="公債費最小値テキスト">
          <a:extLst>
            <a:ext uri="{FF2B5EF4-FFF2-40B4-BE49-F238E27FC236}">
              <a16:creationId xmlns:a16="http://schemas.microsoft.com/office/drawing/2014/main" id="{00000000-0008-0000-0700-00009F020000}"/>
            </a:ext>
          </a:extLst>
        </xdr:cNvPr>
        <xdr:cNvSpPr txBox="1"/>
      </xdr:nvSpPr>
      <xdr:spPr>
        <a:xfrm>
          <a:off x="16370300" y="16942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136733</xdr:rowOff>
    </xdr:from>
    <xdr:to>
      <xdr:col>86</xdr:col>
      <xdr:colOff>25400</xdr:colOff>
      <xdr:row>98</xdr:row>
      <xdr:rowOff>136733</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6230600" y="16938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27083</xdr:rowOff>
    </xdr:from>
    <xdr:ext cx="599010" cy="259045"/>
    <xdr:sp macro="" textlink="">
      <xdr:nvSpPr>
        <xdr:cNvPr id="673" name="公債費最大値テキスト">
          <a:extLst>
            <a:ext uri="{FF2B5EF4-FFF2-40B4-BE49-F238E27FC236}">
              <a16:creationId xmlns:a16="http://schemas.microsoft.com/office/drawing/2014/main" id="{00000000-0008-0000-0700-0000A1020000}"/>
            </a:ext>
          </a:extLst>
        </xdr:cNvPr>
        <xdr:cNvSpPr txBox="1"/>
      </xdr:nvSpPr>
      <xdr:spPr>
        <a:xfrm>
          <a:off x="16370300" y="1562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237,969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80406</xdr:rowOff>
    </xdr:from>
    <xdr:to>
      <xdr:col>86</xdr:col>
      <xdr:colOff>25400</xdr:colOff>
      <xdr:row>92</xdr:row>
      <xdr:rowOff>80406</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5853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148780</xdr:rowOff>
    </xdr:from>
    <xdr:to>
      <xdr:col>85</xdr:col>
      <xdr:colOff>127000</xdr:colOff>
      <xdr:row>95</xdr:row>
      <xdr:rowOff>161801</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5481300" y="16436530"/>
          <a:ext cx="838200" cy="1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21223</xdr:rowOff>
    </xdr:from>
    <xdr:ext cx="534377" cy="259045"/>
    <xdr:sp macro="" textlink="">
      <xdr:nvSpPr>
        <xdr:cNvPr id="676" name="公債費平均値テキスト">
          <a:extLst>
            <a:ext uri="{FF2B5EF4-FFF2-40B4-BE49-F238E27FC236}">
              <a16:creationId xmlns:a16="http://schemas.microsoft.com/office/drawing/2014/main" id="{00000000-0008-0000-0700-0000A4020000}"/>
            </a:ext>
          </a:extLst>
        </xdr:cNvPr>
        <xdr:cNvSpPr txBox="1"/>
      </xdr:nvSpPr>
      <xdr:spPr>
        <a:xfrm>
          <a:off x="16370300" y="164804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42796</xdr:rowOff>
    </xdr:from>
    <xdr:to>
      <xdr:col>85</xdr:col>
      <xdr:colOff>177800</xdr:colOff>
      <xdr:row>96</xdr:row>
      <xdr:rowOff>144396</xdr:rowOff>
    </xdr:to>
    <xdr:sp macro="" textlink="">
      <xdr:nvSpPr>
        <xdr:cNvPr id="677" name="フローチャート: 判断 676">
          <a:extLst>
            <a:ext uri="{FF2B5EF4-FFF2-40B4-BE49-F238E27FC236}">
              <a16:creationId xmlns:a16="http://schemas.microsoft.com/office/drawing/2014/main" id="{00000000-0008-0000-0700-0000A5020000}"/>
            </a:ext>
          </a:extLst>
        </xdr:cNvPr>
        <xdr:cNvSpPr/>
      </xdr:nvSpPr>
      <xdr:spPr>
        <a:xfrm>
          <a:off x="16268700" y="1650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161801</xdr:rowOff>
    </xdr:from>
    <xdr:to>
      <xdr:col>81</xdr:col>
      <xdr:colOff>50800</xdr:colOff>
      <xdr:row>96</xdr:row>
      <xdr:rowOff>75363</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4592300" y="16449551"/>
          <a:ext cx="889000" cy="8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39357</xdr:rowOff>
    </xdr:from>
    <xdr:to>
      <xdr:col>81</xdr:col>
      <xdr:colOff>101600</xdr:colOff>
      <xdr:row>96</xdr:row>
      <xdr:rowOff>140957</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54305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132084</xdr:rowOff>
    </xdr:from>
    <xdr:ext cx="534377"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5214111" y="1659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59809</xdr:rowOff>
    </xdr:from>
    <xdr:to>
      <xdr:col>76</xdr:col>
      <xdr:colOff>114300</xdr:colOff>
      <xdr:row>96</xdr:row>
      <xdr:rowOff>75363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3703300" y="16519009"/>
          <a:ext cx="889000" cy="1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57719</xdr:rowOff>
    </xdr:from>
    <xdr:to>
      <xdr:col>76</xdr:col>
      <xdr:colOff>165100</xdr:colOff>
      <xdr:row>96</xdr:row>
      <xdr:rowOff>159319</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4541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150446</xdr:rowOff>
    </xdr:from>
    <xdr:ext cx="534377"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4325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55814</xdr:rowOff>
    </xdr:from>
    <xdr:to>
      <xdr:col>71</xdr:col>
      <xdr:colOff>177800</xdr:colOff>
      <xdr:row>96</xdr:row>
      <xdr:rowOff>59809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814300" y="16515014"/>
          <a:ext cx="889000" cy="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79391</xdr:rowOff>
    </xdr:from>
    <xdr:to>
      <xdr:col>72</xdr:col>
      <xdr:colOff>38100</xdr:colOff>
      <xdr:row>97</xdr:row>
      <xdr:rowOff>9541</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3652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668</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3436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88489</xdr:rowOff>
    </xdr:from>
    <xdr:to>
      <xdr:col>67</xdr:col>
      <xdr:colOff>101600</xdr:colOff>
      <xdr:row>97</xdr:row>
      <xdr:rowOff>18639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2763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9766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2547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97980</xdr:rowOff>
    </xdr:from>
    <xdr:to>
      <xdr:col>85</xdr:col>
      <xdr:colOff>177800</xdr:colOff>
      <xdr:row>96</xdr:row>
      <xdr:rowOff>28130</xdr:rowOff>
    </xdr:to>
    <xdr:sp macro="" textlink="">
      <xdr:nvSpPr>
        <xdr:cNvPr id="694" name="楕円 693">
          <a:extLst>
            <a:ext uri="{FF2B5EF4-FFF2-40B4-BE49-F238E27FC236}">
              <a16:creationId xmlns:a16="http://schemas.microsoft.com/office/drawing/2014/main" id="{00000000-0008-0000-0700-0000B6020000}"/>
            </a:ext>
          </a:extLst>
        </xdr:cNvPr>
        <xdr:cNvSpPr/>
      </xdr:nvSpPr>
      <xdr:spPr>
        <a:xfrm>
          <a:off x="16268700" y="163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120857</xdr:rowOff>
    </xdr:from>
    <xdr:ext cx="599010" cy="259045"/>
    <xdr:sp macro="" textlink="">
      <xdr:nvSpPr>
        <xdr:cNvPr id="695" name="公債費該当値テキスト">
          <a:extLst>
            <a:ext uri="{FF2B5EF4-FFF2-40B4-BE49-F238E27FC236}">
              <a16:creationId xmlns:a16="http://schemas.microsoft.com/office/drawing/2014/main" id="{00000000-0008-0000-0700-0000B7020000}"/>
            </a:ext>
          </a:extLst>
        </xdr:cNvPr>
        <xdr:cNvSpPr txBox="1"/>
      </xdr:nvSpPr>
      <xdr:spPr>
        <a:xfrm>
          <a:off x="16370300" y="1623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111001</xdr:rowOff>
    </xdr:from>
    <xdr:to>
      <xdr:col>81</xdr:col>
      <xdr:colOff>101600</xdr:colOff>
      <xdr:row>96</xdr:row>
      <xdr:rowOff>41151</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5430500" y="1639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57678</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17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24563</xdr:rowOff>
    </xdr:from>
    <xdr:to>
      <xdr:col>76</xdr:col>
      <xdr:colOff>165100</xdr:colOff>
      <xdr:row>96</xdr:row>
      <xdr:rowOff>126163</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4541500" y="1648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142690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5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9009</xdr:rowOff>
    </xdr:from>
    <xdr:to>
      <xdr:col>72</xdr:col>
      <xdr:colOff>38100</xdr:colOff>
      <xdr:row>96</xdr:row>
      <xdr:rowOff>110609</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3652500" y="1646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127136</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4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5014</xdr:rowOff>
    </xdr:from>
    <xdr:to>
      <xdr:col>67</xdr:col>
      <xdr:colOff>101600</xdr:colOff>
      <xdr:row>96</xdr:row>
      <xdr:rowOff>106614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2763500" y="1646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123141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23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7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7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135166</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450116"/>
          <a:ext cx="1269" cy="128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63682</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750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81843</xdr:rowOff>
    </xdr:from>
    <xdr:ext cx="534377"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522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135166</xdr:rowOff>
    </xdr:from>
    <xdr:to>
      <xdr:col>116</xdr:col>
      <xdr:colOff>152400</xdr:colOff>
      <xdr:row>31</xdr:row>
      <xdr:rowOff>135166</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45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152582</xdr:rowOff>
    </xdr:from>
    <xdr:ext cx="378565"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496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129705</xdr:rowOff>
    </xdr:from>
    <xdr:to>
      <xdr:col>116</xdr:col>
      <xdr:colOff>114300</xdr:colOff>
      <xdr:row>39</xdr:row>
      <xdr:rowOff>59855</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6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150089</xdr:rowOff>
    </xdr:from>
    <xdr:to>
      <xdr:col>112</xdr:col>
      <xdr:colOff>38100</xdr:colOff>
      <xdr:row>39</xdr:row>
      <xdr:rowOff>80239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66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96766</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34017" y="6440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142545</xdr:rowOff>
    </xdr:from>
    <xdr:to>
      <xdr:col>107</xdr:col>
      <xdr:colOff>101600</xdr:colOff>
      <xdr:row>39</xdr:row>
      <xdr:rowOff>72695</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6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89222</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45017" y="6432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151079</xdr:rowOff>
    </xdr:from>
    <xdr:to>
      <xdr:col>102</xdr:col>
      <xdr:colOff>165100</xdr:colOff>
      <xdr:row>39</xdr:row>
      <xdr:rowOff>81229</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66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97756</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356017" y="64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156832</xdr:rowOff>
    </xdr:from>
    <xdr:to>
      <xdr:col>98</xdr:col>
      <xdr:colOff>38100</xdr:colOff>
      <xdr:row>39</xdr:row>
      <xdr:rowOff>86982</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67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103509</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67017" y="644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108132</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62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年度における目的別で特徴的なのは次のとおりである。総務費についてはデジタル田園都市国家構想交付金事業、基金積立金及び平成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強化したふるさと納税に要する経費、農林水産業費については農村環境改善センター改修事業及び農家等の農業用機械等導入に要する経費、県営農地整備事業に対する負担金、商工費については物価高騰対策に係る経済対策事業やふながた若鮎まつり事業、土木費については道路や流雪溝整備、除雪対策事業及びデジタル田園都市国家構想交付金事業に係る経費、消防費については消防施設整備や消防団に係る経費が大きいものとなっており、コスト高となっている。また、公債費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月豪雨災害復旧事業に係る地方債の元金償還の開始等により前年度比で増加しており、類似団体平均と比較すると</a:t>
          </a:r>
          <a:r>
            <a:rPr kumimoji="1" lang="en-US" altLang="ja-JP" sz="1300">
              <a:latin typeface="ＭＳ Ｐゴシック" panose="020B0600070205080204" pitchFamily="50" charset="-128"/>
              <a:ea typeface="ＭＳ Ｐゴシック" panose="020B0600070205080204" pitchFamily="50" charset="-128"/>
            </a:rPr>
            <a:t>25,430</a:t>
          </a:r>
          <a:r>
            <a:rPr kumimoji="1" lang="ja-JP" altLang="en-US" sz="1300">
              <a:latin typeface="ＭＳ Ｐゴシック" panose="020B0600070205080204" pitchFamily="50" charset="-128"/>
              <a:ea typeface="ＭＳ Ｐゴシック" panose="020B0600070205080204" pitchFamily="50" charset="-128"/>
            </a:rPr>
            <a:t>円のコスト高となっている。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財政調整基金は、当初予算編成時に活用するほか、災害や豪雪等の緊急時に活用する財源としての弾力性も考慮したうえで、標準財政規模の</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割程度である</a:t>
          </a:r>
          <a:r>
            <a:rPr kumimoji="1" lang="en-US" altLang="ja-JP" sz="1400">
              <a:latin typeface="ＭＳ ゴシック" pitchFamily="49" charset="-128"/>
              <a:ea typeface="ＭＳ ゴシック" pitchFamily="49" charset="-128"/>
            </a:rPr>
            <a:t>500</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600</a:t>
          </a:r>
          <a:r>
            <a:rPr kumimoji="1" lang="ja-JP" altLang="en-US" sz="1400">
              <a:latin typeface="ＭＳ ゴシック" pitchFamily="49" charset="-128"/>
              <a:ea typeface="ＭＳ ゴシック" pitchFamily="49" charset="-128"/>
            </a:rPr>
            <a:t>百万円というルールで積立及び活用をしている。標準財政規模に占める実質収支額については</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程度が望ましいとされているが、当町の</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ヵ年平均値で約</a:t>
          </a:r>
          <a:r>
            <a:rPr kumimoji="1" lang="en-US" altLang="ja-JP" sz="1400">
              <a:latin typeface="ＭＳ ゴシック" pitchFamily="49" charset="-128"/>
              <a:ea typeface="ＭＳ ゴシック" pitchFamily="49" charset="-128"/>
            </a:rPr>
            <a:t>8.1%</a:t>
          </a:r>
          <a:r>
            <a:rPr kumimoji="1" lang="ja-JP" altLang="en-US" sz="1400">
              <a:latin typeface="ＭＳ ゴシック" pitchFamily="49" charset="-128"/>
              <a:ea typeface="ＭＳ ゴシック" pitchFamily="49" charset="-128"/>
            </a:rPr>
            <a:t>となっている。歳入確保と歳出削減に努めながらも、常に町民サービスを意識し、適正な財政運営に努める。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一般会計及び特別会計、公営企業会計において、赤字は生じていない。　しかし、水道事業会計、農業集落排水事業特別会計、公共下水道事業特別会計については、繰出基準に則した一般会計からの繰出金により、持続的な経営を目指す必要があることから、適正な使用料の見直しの検討も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本町では、簡易水道事業及び下水道事業を比較的短期間に集中投資を行ったことにより、公営企業会計の企業債償還に対する繰出金は大きい。しかし、下水道事業においては償還のピークが過ぎており、令和</a:t>
          </a:r>
          <a:r>
            <a:rPr kumimoji="1" lang="en-US" altLang="ja-JP" sz="1300">
              <a:latin typeface="ＭＳ ゴシック" pitchFamily="49" charset="-128"/>
              <a:ea typeface="ＭＳ ゴシック" pitchFamily="49" charset="-128"/>
            </a:rPr>
            <a:t>2</a:t>
          </a:r>
          <a:r>
            <a:rPr kumimoji="1" lang="ja-JP" altLang="en-US" sz="1300">
              <a:latin typeface="ＭＳ ゴシック" pitchFamily="49" charset="-128"/>
              <a:ea typeface="ＭＳ ゴシック" pitchFamily="49" charset="-128"/>
            </a:rPr>
            <a:t>年度以降は減少に転じている。また、令和</a:t>
          </a:r>
          <a:r>
            <a:rPr kumimoji="1" lang="en-US" altLang="ja-JP" sz="1300">
              <a:latin typeface="ＭＳ ゴシック" pitchFamily="49" charset="-128"/>
              <a:ea typeface="ＭＳ ゴシック" pitchFamily="49" charset="-128"/>
            </a:rPr>
            <a:t>4</a:t>
          </a:r>
          <a:r>
            <a:rPr kumimoji="1" lang="ja-JP" altLang="en-US" sz="1300">
              <a:latin typeface="ＭＳ ゴシック" pitchFamily="49" charset="-128"/>
              <a:ea typeface="ＭＳ ゴシック" pitchFamily="49" charset="-128"/>
            </a:rPr>
            <a:t>年度からの一般会計においては、平成</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年</a:t>
          </a:r>
          <a:r>
            <a:rPr kumimoji="1" lang="en-US" altLang="ja-JP" sz="1300">
              <a:latin typeface="ＭＳ ゴシック" pitchFamily="49" charset="-128"/>
              <a:ea typeface="ＭＳ ゴシック" pitchFamily="49" charset="-128"/>
            </a:rPr>
            <a:t>8</a:t>
          </a:r>
          <a:r>
            <a:rPr kumimoji="1" lang="ja-JP" altLang="en-US" sz="1300">
              <a:latin typeface="ＭＳ ゴシック" pitchFamily="49" charset="-128"/>
              <a:ea typeface="ＭＳ ゴシック" pitchFamily="49" charset="-128"/>
            </a:rPr>
            <a:t>月豪雨災害復旧事業に係る地方債の元金償還が本格的に開始したことから増大している。今後も、令和元～</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度までの大規模投資事業の影響等により、公債費は増加していく見込みである。そのため、これまで以上に事業の優先順位を確認し、取捨選択しながら計画的に事業を実施することで地方債発行額を抑制していく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満期一括償還地方債の発行は行っていない。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公営企業会計に係る企業債残高は着実に減少してきたが、今後は、農業集落排水施設の統合計画等を計画しており、当該経費に係る企業債は増加する。また、その他でも投資事業の実施も検討していることから、国庫補助金の活用や計画的な事業執行により、企業債残高の急激な増加を抑える必要がある。また、一般会計においては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a:t>
          </a:r>
          <a:r>
            <a:rPr kumimoji="1" lang="en-US" altLang="ja-JP" sz="1200">
              <a:latin typeface="ＭＳ ゴシック" pitchFamily="49" charset="-128"/>
              <a:ea typeface="ＭＳ ゴシック" pitchFamily="49" charset="-128"/>
            </a:rPr>
            <a:t>8</a:t>
          </a:r>
          <a:r>
            <a:rPr kumimoji="1" lang="ja-JP" altLang="en-US" sz="1200">
              <a:latin typeface="ＭＳ ゴシック" pitchFamily="49" charset="-128"/>
              <a:ea typeface="ＭＳ ゴシック" pitchFamily="49" charset="-128"/>
            </a:rPr>
            <a:t>月豪雨災害復旧事業や令和元～</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までの大規模投資事業により、地方債残高は大きく増加している。しかし、発行する地方債については、過疎対策事業債等の交付税措置率の高いメニューを選択していることから、残高増加に対し、基準財政需要額算入見込額も増加する。充当可能財源等については、ふるさと納税を財源とした基金積立金が比率減少の要因であるが、ふるさと納税額の動向次第で基金も減少するため、そのことも踏まえた推計をしていく必要がある。今後は、適正規模の地方債発行額に抑制していくが、目指すまちの将来像へ近づくための必要な事業は、財源をしっかり考え実施していく方針のため、各種財政指標の推計をしながら、地方債発行額も決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山形県舟形町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減債基金について、年々増加する公債費へ対応するために、若干の積増しを行った。また、今後における庁舎を含む公共施設等の長寿命化対策が本町の喫緊の課題であり、過疎対策事業債等の交付税措置率の高いメニューを最大限に活用していく方針ではあるものの、同メニュー等の対象外事業については、基金を取り崩しての対応を余儀なくされる場合も多い。令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年度は地方債の対象とならない部分等に対し公共施設整備基金からの取崩で対応したものの、今後の公共施設等長寿命化や施設の省エネ化を見据え積立を行った結果、基金残高は</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354</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百万円の増額となった。また、ふるさと納税についてはその一部を基金に積み立て、寄附者の意向を反映した事業に活用している。令和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年度は寄附額</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646</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百万円と多くの寄附をいただき、取崩額が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219</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百万円、積立額が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320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百万円となり、</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百万円の増額となった。財政調整基金は地方交付税確定までの調整一般財源として</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156</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百万円の取崩を行ったが、最終的に</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157</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百万円程度の積戻しを行い、結果、残高は</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財政調整基金は、当初予算編成時の調整一般財源として活用するほか、災害等の緊急対応の際の財源として活用するため、目標額を定めて運用していく。過去の災害の際には約</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百万円を取り崩している例もあることから目標額を標準財政規模の</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の約</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百万円と設定している。減債基金は、平成</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月豪雨災害復旧事業や令和元～</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年度までの大規模投資事業の元金償還が開始する令和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年度から公債費が増大し、ピークを令和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年度に迎えることから、今後も取崩と積立を行っていく。また、ふるさと納税を原資とする元気・舟形ふるさとづくり応援基金は、平成</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年度～令和元年度は大幅に減少していたが、令和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はコロナ禍での巣ごもり需要が影響してか、寄附額が増大したことで積立金も増大した。今後も寄附額増加に向けた取組みを強化していき、基金の取崩しは寄附者の意向を最大限に発揮できる事業に限るなど、取り崩す際の基準をより明確に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庁舎等の公共施設等の整備及び長寿命化等に使用する目的である。元気･舟形ふるさとづくり応援基金はふるさと納税を財源とし、寄附者の意向に沿う形で「子育て」や「産業振興」等に使用する目的である。舟形若あゆ温泉事業基金は温泉施設の改修事業に使用する目的である。スポーツ振興基金はスポーツ振興に使用する目的である。教育寄附を財源に積み立てた伊藤茂未来を拓く基金は中学校図書室にある「未来を拓く文庫」に蔵書する目的で使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町営住宅改修事業等の「有利な地方債」を活用できない事業等に活用したが、今後の公共施設の長寿命化や省エネ化を見据え積増しを行ったことから増額となっている。元気･舟形ふるさとづくり応援基金は寄附者の意向に沿う形で、毎年取崩しを行っているほか、返礼等を除いた額を積み立てている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年度は納税額が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百万円と多額であったことで積立額も大きくなり増額となった。舟形若あゆ温泉事業基金は、温泉の管理運営を指定管理者として委託している第三セクターからの納付金を原資に積立しており、令和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年度は納付金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百万円の全額を積み増している。スポーツ振興基金は取り崩す事業が近年ないため、また、将来に向け積立を行う大規模な事業も計画にないため、同額で推移している。伊藤茂未来を拓く基金は平成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年度に創設され、舟形中学校の図書に要する経費として活用した。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主に地方債の対象外事業に使用するが、将来における長寿命化事業等に備え増額していきたい方針である。元気･舟形ふるさとづくり応援基金は寄附額によっては増減が明確でないため、取り崩す際の基準をより厳格化し運用していきたい方針である。舟形若あゆ温泉事業基金は、温泉施設を改修する際に、地方債の対象外事業に使用していく方針である。スポーツ振興基金は取り崩す事業が近年ないため、また、将来に向け積立を行う大規模な事業も計画にないため、同額を維持したい方針である。伊藤茂未来を拓く基金は取り崩した額と同水準の積立を行い、永年にわたり、寄附者の意向が反映されるよう運用していく方針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財政調整基金は当初予算編成時の調整一般財源として取り崩し、他の一般財源額が確定次第、決算余剰金の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も確保しつつ、原則として全額を積戻す形で運用してきた。また、災害や豪雪等の緊急時に活用する財源としての弾力性も考慮したうえで、標準財政規模の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百万円というルールで積立及び活用をしている。令和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年度は当初予算において、地方交付税等の一般財源が確定するまで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百万円の取崩しを行ったが、決算余剰金の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α</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程度の積立を行った結果、令和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各年度末残高の目標を標準財政規模の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程度と定め、目標額の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百万円程度となるよう調整を図る。活用については、当初予算編成時の調整一般財源として活用するほか、災害等の緊急対応の際の財源として活用していく。平成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月豪雨災害の際には約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百万円を取り崩していることも鑑みて目標額を設定した。今後も一般財源の確保に努めながら、目標額を維持し、弾力的な財政運営ができるようにしていく。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年度に実施された補償金免除繰上償還の財源として積立を行った基金であり、同制度の終了に伴い、令和元年度までは利子分のみの増加となっている。しかし、平成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月豪雨災害復旧事業や令和元～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年度までの大規模投資事業の元金償還が開始する令和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年度から、公債費が増大し、令和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年度にピークを迎えることから、これに対応するため令和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年度に多額の積立を実施した結果、令和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年度に公債費が増大し、令和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年度まで年々増加していくことから、積立できる余裕がある場合は積立を行う。令和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基金を取り崩し、有効に活用しながら、各種事業に支障をきたさないような財政運営を行っていく。また、基金が枯渇しないように積戻しも行っていく方針である。なお、本町で発行している地方債は、主に過疎対策事業債等の交付税措置率の高い、いわゆる「有利な地方債」であることから、地方交付税で措置される分も加味したうえで取崩額を決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CB90976-F69D-4EAE-87BE-EFBDE5B6BB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5A6CE4C-2CDE-4ABC-AFBC-576D3C294A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CF3DA4A9-E9E8-4460-A5E4-362B4E0A7A9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E2A49518-4F01-45DC-A179-F7861598CB7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20A310A7-49A1-49A4-B489-67B1071534B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4AB60721-770E-41B9-9EFC-B3EEDBE913C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97826BB2-07B6-4105-8F5D-CE755D18770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C64FD2FF-A993-48BE-B356-443B70E2E41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46E39296-0A39-4C70-AEB0-E59EC21E9DC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81605BD6-C80A-4A5F-BBD7-259861469E3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FEC07963-8149-43E7-8CAF-5F1C5F147B8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7A8A023D-4DA5-4603-8416-4075615131D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ACE45497-0FF6-4D21-8E92-3D30514F1B9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8DF8096-B4A4-4911-A5F4-262F7274BBC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1A7EF060-8F77-47BC-98C6-3F5ACBF0171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4791D6FE-E1B1-40D4-AF8F-182E363C657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926BFA7-B297-4671-A4C0-958FD639D5F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BED0E6A4-6888-437E-9518-0781BBF32F8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4,771
4,737
119.03
6,078,685
5,854,807
174,088
2,871,482
5,445,090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21B9DFC5-17AF-41CD-A742-29CADA2DA14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A17077DC-15AA-4D6E-AF62-5AEB447B453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E0334940-FF1D-454E-A3FE-7B3046ED71A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57EB7DC-3DC1-4A97-B11F-8D0A876ED8D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88C13F45-2310-44E6-89F2-CE4B14FD4D5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2D0E357E-B9F5-4A20-808A-A6FB8D9AA76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1E7195E6-E2FE-4A97-8822-C76EC1B1E6E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D1B3B7E2-4A27-4012-9A0D-41FF90ED0E0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22BEAE17-DF1D-47A7-A11D-BCF766425D7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3DDD707-730B-4CA1-9000-A62DF3B1A04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4423EA37-3843-4AE6-A192-F0D55DB9539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D8206876-208E-4775-9390-CB592421B3C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46E5090-1B58-4288-9BCF-9A7EE61D3AB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383EA040-590D-4AD7-8E5A-86D6E5D315C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D98E5AD-400D-42DE-AE5B-994C4937514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96C6392C-6B65-4449-8855-32CBFDF33F5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6FCB2D2C-7ECD-4EB9-8FD9-1933AA18F7B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1C7E7A42-D9BD-4D32-8FFA-F3C4653E3E2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B2AA022C-F7F9-403E-8E3B-F84B01E4658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3F4F3C1A-8FB8-443F-BDE9-D6360F59C6D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BB184F40-972F-4C36-927A-0F7BA536563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B8A9FF40-7CAD-44B5-BCAD-18F1635440F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CD81BA1B-9E04-4D5D-A885-D48A9E36BA7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AE1190BD-3F01-4A15-B408-ACC4F4660C9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E64B6C8-2110-4510-B4CC-61BB72C88CA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6DBE5CA5-4C77-4B87-B9B1-02A26A38A54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E9244327-022F-4AB0-BA4C-3B1B5A6F62B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C7A4F28E-859E-471D-BD89-5D621588F28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4F3802F2-CDB7-4B72-A3D3-59030405515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3B7DE49B-9254-40C5-B010-B8B126E66DC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63E5356C-ECB3-400F-BC78-E0A337A06F6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DF31A1D-119E-469B-A6B7-42D08E17A22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2935BB9B-D538-4A80-93A6-3733B739C71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C978B568-1B82-48F1-9C57-4D1657FBA1F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F05F52F-F1D8-499B-9914-87E23956E2A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庁舎や中学校の施設については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S40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年代にかけて建設されており有形固定資産減価償却率は高水準となっているが、道路や保育園については同率が低く抑えられており、また、各施設の長寿命化事業を実施していること、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に福祉避難所及び防災センターを新規に整備したことに加え</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農村環境改善センター</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の大規模改修事業を実施したこと等により、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決算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では類似団体内平均より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A45EFEFE-F7A6-419D-9DA7-84EC307EA32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65E8B0BC-1C29-4B09-A2BE-8CE275A5452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14E64428-45F8-4463-A28E-7F782CB0CA6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E895A890-1411-4566-BC75-3B27E62978C5}"/>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9" name="テキスト ボックス 58">
          <a:extLst>
            <a:ext uri="{FF2B5EF4-FFF2-40B4-BE49-F238E27FC236}">
              <a16:creationId xmlns:a16="http://schemas.microsoft.com/office/drawing/2014/main" id="{932B4C43-4426-416C-8DE0-57DEF966E921}"/>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BCEF80DC-0151-4CF7-A12C-39091FEF1D8A}"/>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DB81CF0E-34AB-4539-9EFE-322257B6099C}"/>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20984B59-7D93-4AB3-8D26-F9392D9946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B019C469-8E24-4229-8D89-0F9AC36D9AE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82B57B0E-3D6C-404E-8702-E26AD7EF4444}"/>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74665D31-08A1-40FE-9108-532FFCB7B9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12B41683-A639-49A1-AFC0-19740D1064C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641189D5-C8CE-428D-A60D-E4FD0362EAD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1E6FBD03-5574-4B59-86FB-9961CAD26D4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88646</xdr:rowOff>
    </xdr:from>
    <xdr:to>
      <xdr:col>23</xdr:col>
      <xdr:colOff>85090</xdr:colOff>
      <xdr:row>32</xdr:row>
      <xdr:rowOff>148082</xdr:rowOff>
    </xdr:to>
    <xdr:cxnSp macro="">
      <xdr:nvCxnSpPr>
        <xdr:cNvPr id="69" name="直線コネクタ 68">
          <a:extLst>
            <a:ext uri="{FF2B5EF4-FFF2-40B4-BE49-F238E27FC236}">
              <a16:creationId xmlns:a16="http://schemas.microsoft.com/office/drawing/2014/main" id="{932EDA66-B0C0-467A-B3A4-D2D2C8973DE9}"/>
            </a:ext>
          </a:extLst>
        </xdr:cNvPr>
        <xdr:cNvCxnSpPr/>
      </xdr:nvCxnSpPr>
      <xdr:spPr>
        <a:xfrm flipV="1">
          <a:off x="4760595" y="5317871"/>
          <a:ext cx="127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151909</xdr:rowOff>
    </xdr:from>
    <xdr:ext cx="405111" cy="259045"/>
    <xdr:sp macro="" textlink="">
      <xdr:nvSpPr>
        <xdr:cNvPr id="70" name="有形固定資産減価償却率最小値テキスト">
          <a:extLst>
            <a:ext uri="{FF2B5EF4-FFF2-40B4-BE49-F238E27FC236}">
              <a16:creationId xmlns:a16="http://schemas.microsoft.com/office/drawing/2014/main" id="{0B8E27F0-5F54-4E75-9085-9C6CB26720E1}"/>
            </a:ext>
          </a:extLst>
        </xdr:cNvPr>
        <xdr:cNvSpPr txBox="1"/>
      </xdr:nvSpPr>
      <xdr:spPr>
        <a:xfrm>
          <a:off x="4813300" y="640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148082</xdr:rowOff>
    </xdr:from>
    <xdr:to>
      <xdr:col>23</xdr:col>
      <xdr:colOff>174625</xdr:colOff>
      <xdr:row>32</xdr:row>
      <xdr:rowOff>148082</xdr:rowOff>
    </xdr:to>
    <xdr:cxnSp macro="">
      <xdr:nvCxnSpPr>
        <xdr:cNvPr id="71" name="直線コネクタ 70">
          <a:extLst>
            <a:ext uri="{FF2B5EF4-FFF2-40B4-BE49-F238E27FC236}">
              <a16:creationId xmlns:a16="http://schemas.microsoft.com/office/drawing/2014/main" id="{D29F8036-A206-411A-93C8-6FEB26B72DE3}"/>
            </a:ext>
          </a:extLst>
        </xdr:cNvPr>
        <xdr:cNvCxnSpPr/>
      </xdr:nvCxnSpPr>
      <xdr:spPr>
        <a:xfrm>
          <a:off x="4673600" y="640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35323</xdr:rowOff>
    </xdr:from>
    <xdr:ext cx="405111" cy="259045"/>
    <xdr:sp macro="" textlink="">
      <xdr:nvSpPr>
        <xdr:cNvPr id="72" name="有形固定資産減価償却率最大値テキスト">
          <a:extLst>
            <a:ext uri="{FF2B5EF4-FFF2-40B4-BE49-F238E27FC236}">
              <a16:creationId xmlns:a16="http://schemas.microsoft.com/office/drawing/2014/main" id="{6599306C-8BB1-457A-84E2-25AE5F842F6C}"/>
            </a:ext>
          </a:extLst>
        </xdr:cNvPr>
        <xdr:cNvSpPr txBox="1"/>
      </xdr:nvSpPr>
      <xdr:spPr>
        <a:xfrm>
          <a:off x="4813300" y="509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88646</xdr:rowOff>
    </xdr:from>
    <xdr:to>
      <xdr:col>23</xdr:col>
      <xdr:colOff>174625</xdr:colOff>
      <xdr:row>26</xdr:row>
      <xdr:rowOff>88646</xdr:rowOff>
    </xdr:to>
    <xdr:cxnSp macro="">
      <xdr:nvCxnSpPr>
        <xdr:cNvPr id="73" name="直線コネクタ 72">
          <a:extLst>
            <a:ext uri="{FF2B5EF4-FFF2-40B4-BE49-F238E27FC236}">
              <a16:creationId xmlns:a16="http://schemas.microsoft.com/office/drawing/2014/main" id="{C05BA549-6DDE-48E5-A6B3-DCEA2906889B}"/>
            </a:ext>
          </a:extLst>
        </xdr:cNvPr>
        <xdr:cNvCxnSpPr/>
      </xdr:nvCxnSpPr>
      <xdr:spPr>
        <a:xfrm>
          <a:off x="4673600" y="531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74" name="有形固定資産減価償却率平均値テキスト">
          <a:extLst>
            <a:ext uri="{FF2B5EF4-FFF2-40B4-BE49-F238E27FC236}">
              <a16:creationId xmlns:a16="http://schemas.microsoft.com/office/drawing/2014/main" id="{C1F8D264-DCA8-456E-BE42-86FD4F204E44}"/>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5" name="フローチャート: 判断 74">
          <a:extLst>
            <a:ext uri="{FF2B5EF4-FFF2-40B4-BE49-F238E27FC236}">
              <a16:creationId xmlns:a16="http://schemas.microsoft.com/office/drawing/2014/main" id="{EB465021-9F8D-42E8-9138-F3332FF3EA34}"/>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4064</xdr:rowOff>
    </xdr:from>
    <xdr:to>
      <xdr:col>19</xdr:col>
      <xdr:colOff>187325</xdr:colOff>
      <xdr:row>30</xdr:row>
      <xdr:rowOff>105664</xdr:rowOff>
    </xdr:to>
    <xdr:sp macro="" textlink="">
      <xdr:nvSpPr>
        <xdr:cNvPr id="76" name="フローチャート: 判断 75">
          <a:extLst>
            <a:ext uri="{FF2B5EF4-FFF2-40B4-BE49-F238E27FC236}">
              <a16:creationId xmlns:a16="http://schemas.microsoft.com/office/drawing/2014/main" id="{4A53CB60-AF0F-472A-BA06-1989FFD5A2DE}"/>
            </a:ext>
          </a:extLst>
        </xdr:cNvPr>
        <xdr:cNvSpPr/>
      </xdr:nvSpPr>
      <xdr:spPr>
        <a:xfrm>
          <a:off x="4000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156083</xdr:rowOff>
    </xdr:from>
    <xdr:to>
      <xdr:col>15</xdr:col>
      <xdr:colOff>187325</xdr:colOff>
      <xdr:row>30</xdr:row>
      <xdr:rowOff>86233</xdr:rowOff>
    </xdr:to>
    <xdr:sp macro="" textlink="">
      <xdr:nvSpPr>
        <xdr:cNvPr id="77" name="フローチャート: 判断 76">
          <a:extLst>
            <a:ext uri="{FF2B5EF4-FFF2-40B4-BE49-F238E27FC236}">
              <a16:creationId xmlns:a16="http://schemas.microsoft.com/office/drawing/2014/main" id="{6E462E5E-438F-4C03-BF4C-39A85F4F860B}"/>
            </a:ext>
          </a:extLst>
        </xdr:cNvPr>
        <xdr:cNvSpPr/>
      </xdr:nvSpPr>
      <xdr:spPr>
        <a:xfrm>
          <a:off x="3238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8" name="フローチャート: 判断 77">
          <a:extLst>
            <a:ext uri="{FF2B5EF4-FFF2-40B4-BE49-F238E27FC236}">
              <a16:creationId xmlns:a16="http://schemas.microsoft.com/office/drawing/2014/main" id="{6112A2D4-7BC9-456D-9A3F-53957A8CE5D2}"/>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79" name="フローチャート: 判断 78">
          <a:extLst>
            <a:ext uri="{FF2B5EF4-FFF2-40B4-BE49-F238E27FC236}">
              <a16:creationId xmlns:a16="http://schemas.microsoft.com/office/drawing/2014/main" id="{5B992463-1374-4554-8830-02165C6E314D}"/>
            </a:ext>
          </a:extLst>
        </xdr:cNvPr>
        <xdr:cNvSpPr/>
      </xdr:nvSpPr>
      <xdr:spPr>
        <a:xfrm>
          <a:off x="1714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BD259BA-2FE7-4819-A2B8-C21B3D6127B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C5ED1D7-6B06-47A1-9B4E-BAC8808AC3B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DC2E7E0-B84B-44D0-9E47-64DBB461E2E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2475C38-7DA2-443F-BA81-3CAE1022BE9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B5FEDCA-834D-4ADE-93B8-A20435810CA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155702</xdr:rowOff>
    </xdr:from>
    <xdr:to>
      <xdr:col>23</xdr:col>
      <xdr:colOff>136525</xdr:colOff>
      <xdr:row>28</xdr:row>
      <xdr:rowOff>85852</xdr:rowOff>
    </xdr:to>
    <xdr:sp macro="" textlink="">
      <xdr:nvSpPr>
        <xdr:cNvPr id="85" name="楕円 84">
          <a:extLst>
            <a:ext uri="{FF2B5EF4-FFF2-40B4-BE49-F238E27FC236}">
              <a16:creationId xmlns:a16="http://schemas.microsoft.com/office/drawing/2014/main" id="{6BE28668-32E5-4073-967C-7A782FB20F2D}"/>
            </a:ext>
          </a:extLst>
        </xdr:cNvPr>
        <xdr:cNvSpPr/>
      </xdr:nvSpPr>
      <xdr:spPr>
        <a:xfrm>
          <a:off x="4711700" y="555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7129</xdr:rowOff>
    </xdr:from>
    <xdr:ext cx="405111" cy="259045"/>
    <xdr:sp macro="" textlink="">
      <xdr:nvSpPr>
        <xdr:cNvPr id="86" name="有形固定資産減価償却率該当値テキスト">
          <a:extLst>
            <a:ext uri="{FF2B5EF4-FFF2-40B4-BE49-F238E27FC236}">
              <a16:creationId xmlns:a16="http://schemas.microsoft.com/office/drawing/2014/main" id="{C0BCA1DE-85E4-4AAD-8399-109016E0CBE3}"/>
            </a:ext>
          </a:extLst>
        </xdr:cNvPr>
        <xdr:cNvSpPr txBox="1"/>
      </xdr:nvSpPr>
      <xdr:spPr>
        <a:xfrm>
          <a:off x="4813300" y="5407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123317</xdr:rowOff>
    </xdr:from>
    <xdr:to>
      <xdr:col>19</xdr:col>
      <xdr:colOff>187325</xdr:colOff>
      <xdr:row>28</xdr:row>
      <xdr:rowOff>53467</xdr:rowOff>
    </xdr:to>
    <xdr:sp macro="" textlink="">
      <xdr:nvSpPr>
        <xdr:cNvPr id="87" name="楕円 86">
          <a:extLst>
            <a:ext uri="{FF2B5EF4-FFF2-40B4-BE49-F238E27FC236}">
              <a16:creationId xmlns:a16="http://schemas.microsoft.com/office/drawing/2014/main" id="{DD68A6E9-7037-4A76-B4E6-CAE2192BD2D0}"/>
            </a:ext>
          </a:extLst>
        </xdr:cNvPr>
        <xdr:cNvSpPr/>
      </xdr:nvSpPr>
      <xdr:spPr>
        <a:xfrm>
          <a:off x="4000500" y="552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2667</xdr:rowOff>
    </xdr:from>
    <xdr:to>
      <xdr:col>23</xdr:col>
      <xdr:colOff>85725</xdr:colOff>
      <xdr:row>28</xdr:row>
      <xdr:rowOff>35052</xdr:rowOff>
    </xdr:to>
    <xdr:cxnSp macro="">
      <xdr:nvCxnSpPr>
        <xdr:cNvPr id="88" name="直線コネクタ 87">
          <a:extLst>
            <a:ext uri="{FF2B5EF4-FFF2-40B4-BE49-F238E27FC236}">
              <a16:creationId xmlns:a16="http://schemas.microsoft.com/office/drawing/2014/main" id="{DA1C786B-3129-4DEF-98F1-37514AA6D201}"/>
            </a:ext>
          </a:extLst>
        </xdr:cNvPr>
        <xdr:cNvCxnSpPr/>
      </xdr:nvCxnSpPr>
      <xdr:spPr>
        <a:xfrm>
          <a:off x="4051300" y="5574792"/>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84455</xdr:rowOff>
    </xdr:from>
    <xdr:to>
      <xdr:col>15</xdr:col>
      <xdr:colOff>187325</xdr:colOff>
      <xdr:row>28</xdr:row>
      <xdr:rowOff>14605</xdr:rowOff>
    </xdr:to>
    <xdr:sp macro="" textlink="">
      <xdr:nvSpPr>
        <xdr:cNvPr id="89" name="楕円 88">
          <a:extLst>
            <a:ext uri="{FF2B5EF4-FFF2-40B4-BE49-F238E27FC236}">
              <a16:creationId xmlns:a16="http://schemas.microsoft.com/office/drawing/2014/main" id="{17F8ED8B-4F60-496D-8917-3B9AE14AB721}"/>
            </a:ext>
          </a:extLst>
        </xdr:cNvPr>
        <xdr:cNvSpPr/>
      </xdr:nvSpPr>
      <xdr:spPr>
        <a:xfrm>
          <a:off x="3238500" y="54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135255</xdr:rowOff>
    </xdr:from>
    <xdr:to>
      <xdr:col>19</xdr:col>
      <xdr:colOff>136525</xdr:colOff>
      <xdr:row>28</xdr:row>
      <xdr:rowOff>2667</xdr:rowOff>
    </xdr:to>
    <xdr:cxnSp macro="">
      <xdr:nvCxnSpPr>
        <xdr:cNvPr id="90" name="直線コネクタ 89">
          <a:extLst>
            <a:ext uri="{FF2B5EF4-FFF2-40B4-BE49-F238E27FC236}">
              <a16:creationId xmlns:a16="http://schemas.microsoft.com/office/drawing/2014/main" id="{B9BD71B9-D0C9-47A4-8535-D74D6B08B6F8}"/>
            </a:ext>
          </a:extLst>
        </xdr:cNvPr>
        <xdr:cNvCxnSpPr/>
      </xdr:nvCxnSpPr>
      <xdr:spPr>
        <a:xfrm>
          <a:off x="3289300" y="5535930"/>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65024</xdr:rowOff>
    </xdr:from>
    <xdr:to>
      <xdr:col>11</xdr:col>
      <xdr:colOff>187325</xdr:colOff>
      <xdr:row>27</xdr:row>
      <xdr:rowOff>166624</xdr:rowOff>
    </xdr:to>
    <xdr:sp macro="" textlink="">
      <xdr:nvSpPr>
        <xdr:cNvPr id="91" name="楕円 90">
          <a:extLst>
            <a:ext uri="{FF2B5EF4-FFF2-40B4-BE49-F238E27FC236}">
              <a16:creationId xmlns:a16="http://schemas.microsoft.com/office/drawing/2014/main" id="{FD7DF507-1A51-4461-B440-FDA32BB4F9D6}"/>
            </a:ext>
          </a:extLst>
        </xdr:cNvPr>
        <xdr:cNvSpPr/>
      </xdr:nvSpPr>
      <xdr:spPr>
        <a:xfrm>
          <a:off x="2476500" y="546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115824</xdr:rowOff>
    </xdr:from>
    <xdr:to>
      <xdr:col>15</xdr:col>
      <xdr:colOff>136525</xdr:colOff>
      <xdr:row>27</xdr:row>
      <xdr:rowOff>135255</xdr:rowOff>
    </xdr:to>
    <xdr:cxnSp macro="">
      <xdr:nvCxnSpPr>
        <xdr:cNvPr id="92" name="直線コネクタ 91">
          <a:extLst>
            <a:ext uri="{FF2B5EF4-FFF2-40B4-BE49-F238E27FC236}">
              <a16:creationId xmlns:a16="http://schemas.microsoft.com/office/drawing/2014/main" id="{500B3D3B-DF43-40B8-AEF2-39F650DD9D5C}"/>
            </a:ext>
          </a:extLst>
        </xdr:cNvPr>
        <xdr:cNvCxnSpPr/>
      </xdr:nvCxnSpPr>
      <xdr:spPr>
        <a:xfrm>
          <a:off x="2527300" y="5516499"/>
          <a:ext cx="762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67183</xdr:rowOff>
    </xdr:from>
    <xdr:to>
      <xdr:col>7</xdr:col>
      <xdr:colOff>187325</xdr:colOff>
      <xdr:row>27</xdr:row>
      <xdr:rowOff>168783</xdr:rowOff>
    </xdr:to>
    <xdr:sp macro="" textlink="">
      <xdr:nvSpPr>
        <xdr:cNvPr id="93" name="楕円 92">
          <a:extLst>
            <a:ext uri="{FF2B5EF4-FFF2-40B4-BE49-F238E27FC236}">
              <a16:creationId xmlns:a16="http://schemas.microsoft.com/office/drawing/2014/main" id="{0E896074-06F8-4B92-8177-1CE1E095129D}"/>
            </a:ext>
          </a:extLst>
        </xdr:cNvPr>
        <xdr:cNvSpPr/>
      </xdr:nvSpPr>
      <xdr:spPr>
        <a:xfrm>
          <a:off x="1714500" y="546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115824</xdr:rowOff>
    </xdr:from>
    <xdr:to>
      <xdr:col>11</xdr:col>
      <xdr:colOff>136525</xdr:colOff>
      <xdr:row>27</xdr:row>
      <xdr:rowOff>117983</xdr:rowOff>
    </xdr:to>
    <xdr:cxnSp macro="">
      <xdr:nvCxnSpPr>
        <xdr:cNvPr id="94" name="直線コネクタ 93">
          <a:extLst>
            <a:ext uri="{FF2B5EF4-FFF2-40B4-BE49-F238E27FC236}">
              <a16:creationId xmlns:a16="http://schemas.microsoft.com/office/drawing/2014/main" id="{C9CFE9D7-BF05-452E-B7D1-BF1B1C0DDC2F}"/>
            </a:ext>
          </a:extLst>
        </xdr:cNvPr>
        <xdr:cNvCxnSpPr/>
      </xdr:nvCxnSpPr>
      <xdr:spPr>
        <a:xfrm flipV="1">
          <a:off x="1765300" y="5516499"/>
          <a:ext cx="762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96791</xdr:rowOff>
    </xdr:from>
    <xdr:ext cx="405111" cy="259045"/>
    <xdr:sp macro="" textlink="">
      <xdr:nvSpPr>
        <xdr:cNvPr id="95" name="n_1aveValue有形固定資産減価償却率">
          <a:extLst>
            <a:ext uri="{FF2B5EF4-FFF2-40B4-BE49-F238E27FC236}">
              <a16:creationId xmlns:a16="http://schemas.microsoft.com/office/drawing/2014/main" id="{E0B0107F-17BE-4A33-B5F5-DC45D816DC1E}"/>
            </a:ext>
          </a:extLst>
        </xdr:cNvPr>
        <xdr:cNvSpPr txBox="1"/>
      </xdr:nvSpPr>
      <xdr:spPr>
        <a:xfrm>
          <a:off x="38360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77360</xdr:rowOff>
    </xdr:from>
    <xdr:ext cx="405111" cy="259045"/>
    <xdr:sp macro="" textlink="">
      <xdr:nvSpPr>
        <xdr:cNvPr id="96" name="n_2aveValue有形固定資産減価償却率">
          <a:extLst>
            <a:ext uri="{FF2B5EF4-FFF2-40B4-BE49-F238E27FC236}">
              <a16:creationId xmlns:a16="http://schemas.microsoft.com/office/drawing/2014/main" id="{754D330D-4B30-4030-84D0-12438C26F051}"/>
            </a:ext>
          </a:extLst>
        </xdr:cNvPr>
        <xdr:cNvSpPr txBox="1"/>
      </xdr:nvSpPr>
      <xdr:spPr>
        <a:xfrm>
          <a:off x="3086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97" name="n_3aveValue有形固定資産減価償却率">
          <a:extLst>
            <a:ext uri="{FF2B5EF4-FFF2-40B4-BE49-F238E27FC236}">
              <a16:creationId xmlns:a16="http://schemas.microsoft.com/office/drawing/2014/main" id="{85DE551A-A89D-4BFA-A621-CB73A5EAE4F4}"/>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3954</xdr:rowOff>
    </xdr:from>
    <xdr:ext cx="405111" cy="259045"/>
    <xdr:sp macro="" textlink="">
      <xdr:nvSpPr>
        <xdr:cNvPr id="98" name="n_4aveValue有形固定資産減価償却率">
          <a:extLst>
            <a:ext uri="{FF2B5EF4-FFF2-40B4-BE49-F238E27FC236}">
              <a16:creationId xmlns:a16="http://schemas.microsoft.com/office/drawing/2014/main" id="{10ED6EC9-241D-4834-B74A-AB962A6DA139}"/>
            </a:ext>
          </a:extLst>
        </xdr:cNvPr>
        <xdr:cNvSpPr txBox="1"/>
      </xdr:nvSpPr>
      <xdr:spPr>
        <a:xfrm>
          <a:off x="1562744" y="591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69994</xdr:rowOff>
    </xdr:from>
    <xdr:ext cx="405111" cy="259045"/>
    <xdr:sp macro="" textlink="">
      <xdr:nvSpPr>
        <xdr:cNvPr id="99" name="n_1mainValue有形固定資産減価償却率">
          <a:extLst>
            <a:ext uri="{FF2B5EF4-FFF2-40B4-BE49-F238E27FC236}">
              <a16:creationId xmlns:a16="http://schemas.microsoft.com/office/drawing/2014/main" id="{7802AC09-1E6C-4E04-9CE0-89C08DC0DF08}"/>
            </a:ext>
          </a:extLst>
        </xdr:cNvPr>
        <xdr:cNvSpPr txBox="1"/>
      </xdr:nvSpPr>
      <xdr:spPr>
        <a:xfrm>
          <a:off x="3836044" y="529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31132</xdr:rowOff>
    </xdr:from>
    <xdr:ext cx="405111" cy="259045"/>
    <xdr:sp macro="" textlink="">
      <xdr:nvSpPr>
        <xdr:cNvPr id="100" name="n_2mainValue有形固定資産減価償却率">
          <a:extLst>
            <a:ext uri="{FF2B5EF4-FFF2-40B4-BE49-F238E27FC236}">
              <a16:creationId xmlns:a16="http://schemas.microsoft.com/office/drawing/2014/main" id="{B8427730-933E-489C-A42A-CE3D023E8614}"/>
            </a:ext>
          </a:extLst>
        </xdr:cNvPr>
        <xdr:cNvSpPr txBox="1"/>
      </xdr:nvSpPr>
      <xdr:spPr>
        <a:xfrm>
          <a:off x="3086744"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11701</xdr:rowOff>
    </xdr:from>
    <xdr:ext cx="405111" cy="259045"/>
    <xdr:sp macro="" textlink="">
      <xdr:nvSpPr>
        <xdr:cNvPr id="101" name="n_3mainValue有形固定資産減価償却率">
          <a:extLst>
            <a:ext uri="{FF2B5EF4-FFF2-40B4-BE49-F238E27FC236}">
              <a16:creationId xmlns:a16="http://schemas.microsoft.com/office/drawing/2014/main" id="{8F349558-EB27-4682-9E81-5212FD15880D}"/>
            </a:ext>
          </a:extLst>
        </xdr:cNvPr>
        <xdr:cNvSpPr txBox="1"/>
      </xdr:nvSpPr>
      <xdr:spPr>
        <a:xfrm>
          <a:off x="2324744" y="5240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13860</xdr:rowOff>
    </xdr:from>
    <xdr:ext cx="405111" cy="259045"/>
    <xdr:sp macro="" textlink="">
      <xdr:nvSpPr>
        <xdr:cNvPr id="102" name="n_4mainValue有形固定資産減価償却率">
          <a:extLst>
            <a:ext uri="{FF2B5EF4-FFF2-40B4-BE49-F238E27FC236}">
              <a16:creationId xmlns:a16="http://schemas.microsoft.com/office/drawing/2014/main" id="{16F094EC-1AE5-466D-8B75-41BC1DF799E0}"/>
            </a:ext>
          </a:extLst>
        </xdr:cNvPr>
        <xdr:cNvSpPr txBox="1"/>
      </xdr:nvSpPr>
      <xdr:spPr>
        <a:xfrm>
          <a:off x="1562744" y="5243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9E071600-F715-4E54-B052-518CCF436C0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8CDE5FCD-F71E-4E0C-B3A5-C5CA98E11E4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ED65996F-B813-4782-A52A-CB5656C2253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5DCA3558-C5CB-4D8E-BF11-21FD48251E0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BD4EBC87-EDBE-49C9-A5C3-163A847BC94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FB716A59-8D68-4C4B-B3EA-40E964999C9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669FE585-01E0-4257-911F-56A307D985F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A4B8C20A-46AE-4211-B75D-FC8584F237A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C9854567-E920-4BB0-9D74-6C6C1033550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43A9860D-7C90-4A41-9C4B-65698DA3F3E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9070BBC7-8DE4-4107-954A-B1EE42C49D9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581F6B2F-D831-4A14-859F-10614019DD6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E0157AA7-CA4B-4898-8B9D-77CD0B61301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H30.8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豪雨災害復旧事業や福祉避難所及び防災センターの新規整備事業等により、地方債残高が増大していることや、水道事業債、下水道事業債の残高が大きいことから、将来負担額が大きい状況である。その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決算では類似団体と比較すると債務償還比率は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本町では今後の公債費増加を見据えた減債基金への積増しや、ふるさと納税寄附が好調であることから、当該寄附を原資とした元気・舟形ふるさとづくり応援基金への積増し等により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、将来負担額は減少しており、前年度に比して比率も低下している。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98EF2E86-FE69-4C8A-A39C-BE05B71A8B9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66D48764-6929-4041-9E14-74B77906650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132BDB-78C5-4487-8DE5-54B5C3A21B0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DD952144-FDB6-4D91-9747-FD4E521C0BB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CB256800-68EA-4924-A312-80CA7F53787A}"/>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610F0371-3CE5-4AF4-9BC7-2B09ADE0F93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22" name="テキスト ボックス 121">
          <a:extLst>
            <a:ext uri="{FF2B5EF4-FFF2-40B4-BE49-F238E27FC236}">
              <a16:creationId xmlns:a16="http://schemas.microsoft.com/office/drawing/2014/main" id="{D1A92DFD-FB89-44E9-B292-82449B308449}"/>
            </a:ext>
          </a:extLst>
        </xdr:cNvPr>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04B62516-134B-431B-A1D2-9FB60010BC3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24" name="テキスト ボックス 123">
          <a:extLst>
            <a:ext uri="{FF2B5EF4-FFF2-40B4-BE49-F238E27FC236}">
              <a16:creationId xmlns:a16="http://schemas.microsoft.com/office/drawing/2014/main" id="{66BB57BD-1F02-4B6A-A88D-5F974977FBBB}"/>
            </a:ext>
          </a:extLst>
        </xdr:cNvPr>
        <xdr:cNvSpPr txBox="1"/>
      </xdr:nvSpPr>
      <xdr:spPr>
        <a:xfrm>
          <a:off x="10756676" y="59386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6F4AA616-9009-403A-BB15-FBDFF6E8B1B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384F1387-7930-4E4B-BC57-891BD2DF2B5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D5EC5B4F-2C53-4A1D-9B65-64919A0F250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06257321-6187-4590-972D-4F38CC48291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A3D41BA-5BE5-41B9-8225-8DF753446C2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745F7BCA-BAA1-4275-9505-C3FE3C79C0D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111209</xdr:rowOff>
    </xdr:to>
    <xdr:cxnSp macro="">
      <xdr:nvCxnSpPr>
        <xdr:cNvPr id="131" name="直線コネクタ 130">
          <a:extLst>
            <a:ext uri="{FF2B5EF4-FFF2-40B4-BE49-F238E27FC236}">
              <a16:creationId xmlns:a16="http://schemas.microsoft.com/office/drawing/2014/main" id="{92484148-7613-408C-932E-7BEDCE582C77}"/>
            </a:ext>
          </a:extLst>
        </xdr:cNvPr>
        <xdr:cNvCxnSpPr/>
      </xdr:nvCxnSpPr>
      <xdr:spPr>
        <a:xfrm flipV="1">
          <a:off x="14793595" y="5312833"/>
          <a:ext cx="1269" cy="1227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115036</xdr:rowOff>
    </xdr:from>
    <xdr:ext cx="560923" cy="259045"/>
    <xdr:sp macro="" textlink="">
      <xdr:nvSpPr>
        <xdr:cNvPr id="132" name="債務償還比率最小値テキスト">
          <a:extLst>
            <a:ext uri="{FF2B5EF4-FFF2-40B4-BE49-F238E27FC236}">
              <a16:creationId xmlns:a16="http://schemas.microsoft.com/office/drawing/2014/main" id="{B261B7DA-EB2F-4967-84C5-44BD3137A13F}"/>
            </a:ext>
          </a:extLst>
        </xdr:cNvPr>
        <xdr:cNvSpPr txBox="1"/>
      </xdr:nvSpPr>
      <xdr:spPr>
        <a:xfrm>
          <a:off x="14846300" y="65444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111209</xdr:rowOff>
    </xdr:from>
    <xdr:to>
      <xdr:col>76</xdr:col>
      <xdr:colOff>111125</xdr:colOff>
      <xdr:row>33</xdr:row>
      <xdr:rowOff>111209</xdr:rowOff>
    </xdr:to>
    <xdr:cxnSp macro="">
      <xdr:nvCxnSpPr>
        <xdr:cNvPr id="133" name="直線コネクタ 132">
          <a:extLst>
            <a:ext uri="{FF2B5EF4-FFF2-40B4-BE49-F238E27FC236}">
              <a16:creationId xmlns:a16="http://schemas.microsoft.com/office/drawing/2014/main" id="{B0BC1931-26B5-4C21-A4CF-839BB4E61399}"/>
            </a:ext>
          </a:extLst>
        </xdr:cNvPr>
        <xdr:cNvCxnSpPr/>
      </xdr:nvCxnSpPr>
      <xdr:spPr>
        <a:xfrm>
          <a:off x="14706600" y="6540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C892F8D1-C613-4682-8B7B-1D36777B412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CA530084-847F-4B05-B77B-E344D2E7A934}"/>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111218</xdr:rowOff>
    </xdr:from>
    <xdr:ext cx="469744" cy="259045"/>
    <xdr:sp macro="" textlink="">
      <xdr:nvSpPr>
        <xdr:cNvPr id="136" name="債務償還比率平均値テキスト">
          <a:extLst>
            <a:ext uri="{FF2B5EF4-FFF2-40B4-BE49-F238E27FC236}">
              <a16:creationId xmlns:a16="http://schemas.microsoft.com/office/drawing/2014/main" id="{B57A26B1-EDA5-4877-9A2B-48BC8F1B530D}"/>
            </a:ext>
          </a:extLst>
        </xdr:cNvPr>
        <xdr:cNvSpPr txBox="1"/>
      </xdr:nvSpPr>
      <xdr:spPr>
        <a:xfrm>
          <a:off x="14846300" y="5340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88341</xdr:rowOff>
    </xdr:from>
    <xdr:to>
      <xdr:col>76</xdr:col>
      <xdr:colOff>73025</xdr:colOff>
      <xdr:row>28</xdr:row>
      <xdr:rowOff>18491</xdr:rowOff>
    </xdr:to>
    <xdr:sp macro="" textlink="">
      <xdr:nvSpPr>
        <xdr:cNvPr id="137" name="フローチャート: 判断 136">
          <a:extLst>
            <a:ext uri="{FF2B5EF4-FFF2-40B4-BE49-F238E27FC236}">
              <a16:creationId xmlns:a16="http://schemas.microsoft.com/office/drawing/2014/main" id="{3A8C52AD-52C2-4A21-A021-2939ABE956B7}"/>
            </a:ext>
          </a:extLst>
        </xdr:cNvPr>
        <xdr:cNvSpPr/>
      </xdr:nvSpPr>
      <xdr:spPr>
        <a:xfrm>
          <a:off x="14744700" y="54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101223</xdr:rowOff>
    </xdr:from>
    <xdr:to>
      <xdr:col>72</xdr:col>
      <xdr:colOff>123825</xdr:colOff>
      <xdr:row>28</xdr:row>
      <xdr:rowOff>31373</xdr:rowOff>
    </xdr:to>
    <xdr:sp macro="" textlink="">
      <xdr:nvSpPr>
        <xdr:cNvPr id="138" name="フローチャート: 判断 137">
          <a:extLst>
            <a:ext uri="{FF2B5EF4-FFF2-40B4-BE49-F238E27FC236}">
              <a16:creationId xmlns:a16="http://schemas.microsoft.com/office/drawing/2014/main" id="{380A349E-C9F5-44C3-B714-85F265E14FDD}"/>
            </a:ext>
          </a:extLst>
        </xdr:cNvPr>
        <xdr:cNvSpPr/>
      </xdr:nvSpPr>
      <xdr:spPr>
        <a:xfrm>
          <a:off x="14033500" y="550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94314</xdr:rowOff>
    </xdr:from>
    <xdr:to>
      <xdr:col>68</xdr:col>
      <xdr:colOff>123825</xdr:colOff>
      <xdr:row>28</xdr:row>
      <xdr:rowOff>24464</xdr:rowOff>
    </xdr:to>
    <xdr:sp macro="" textlink="">
      <xdr:nvSpPr>
        <xdr:cNvPr id="139" name="フローチャート: 判断 138">
          <a:extLst>
            <a:ext uri="{FF2B5EF4-FFF2-40B4-BE49-F238E27FC236}">
              <a16:creationId xmlns:a16="http://schemas.microsoft.com/office/drawing/2014/main" id="{41ED6284-C38C-4370-8B3C-99CEA93C339F}"/>
            </a:ext>
          </a:extLst>
        </xdr:cNvPr>
        <xdr:cNvSpPr/>
      </xdr:nvSpPr>
      <xdr:spPr>
        <a:xfrm>
          <a:off x="13271500" y="5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4331</xdr:rowOff>
    </xdr:from>
    <xdr:to>
      <xdr:col>64</xdr:col>
      <xdr:colOff>123825</xdr:colOff>
      <xdr:row>28</xdr:row>
      <xdr:rowOff>105931</xdr:rowOff>
    </xdr:to>
    <xdr:sp macro="" textlink="">
      <xdr:nvSpPr>
        <xdr:cNvPr id="140" name="フローチャート: 判断 139">
          <a:extLst>
            <a:ext uri="{FF2B5EF4-FFF2-40B4-BE49-F238E27FC236}">
              <a16:creationId xmlns:a16="http://schemas.microsoft.com/office/drawing/2014/main" id="{C51EA5D3-4EE1-46D9-A434-5F367FEFD2DE}"/>
            </a:ext>
          </a:extLst>
        </xdr:cNvPr>
        <xdr:cNvSpPr/>
      </xdr:nvSpPr>
      <xdr:spPr>
        <a:xfrm>
          <a:off x="12509500" y="557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30455</xdr:rowOff>
    </xdr:from>
    <xdr:to>
      <xdr:col>60</xdr:col>
      <xdr:colOff>123825</xdr:colOff>
      <xdr:row>28</xdr:row>
      <xdr:rowOff>132055</xdr:rowOff>
    </xdr:to>
    <xdr:sp macro="" textlink="">
      <xdr:nvSpPr>
        <xdr:cNvPr id="141" name="フローチャート: 判断 140">
          <a:extLst>
            <a:ext uri="{FF2B5EF4-FFF2-40B4-BE49-F238E27FC236}">
              <a16:creationId xmlns:a16="http://schemas.microsoft.com/office/drawing/2014/main" id="{C1F9CE7E-C80D-4742-ABEB-9FB666A2009B}"/>
            </a:ext>
          </a:extLst>
        </xdr:cNvPr>
        <xdr:cNvSpPr/>
      </xdr:nvSpPr>
      <xdr:spPr>
        <a:xfrm>
          <a:off x="11747500" y="560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42D4093-BBF4-44C4-B349-14A120BA485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40469036-4F0D-41F8-A1F9-118F59BE2B5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D57B56A-D345-4047-B915-DAA9FF3CF91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EEC4A615-A124-40A5-A488-FFFF2F91579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D1B428C-5A9D-499B-9753-A0B7929814B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101727</xdr:rowOff>
    </xdr:from>
    <xdr:to>
      <xdr:col>76</xdr:col>
      <xdr:colOff>73025</xdr:colOff>
      <xdr:row>28</xdr:row>
      <xdr:rowOff>31877</xdr:rowOff>
    </xdr:to>
    <xdr:sp macro="" textlink="">
      <xdr:nvSpPr>
        <xdr:cNvPr id="147" name="楕円 146">
          <a:extLst>
            <a:ext uri="{FF2B5EF4-FFF2-40B4-BE49-F238E27FC236}">
              <a16:creationId xmlns:a16="http://schemas.microsoft.com/office/drawing/2014/main" id="{B698A827-A0B3-45BF-A8D2-9DFD8C20A5AD}"/>
            </a:ext>
          </a:extLst>
        </xdr:cNvPr>
        <xdr:cNvSpPr/>
      </xdr:nvSpPr>
      <xdr:spPr>
        <a:xfrm>
          <a:off x="14744700" y="550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80154</xdr:rowOff>
    </xdr:from>
    <xdr:ext cx="469744" cy="259045"/>
    <xdr:sp macro="" textlink="">
      <xdr:nvSpPr>
        <xdr:cNvPr id="148" name="債務償還比率該当値テキスト">
          <a:extLst>
            <a:ext uri="{FF2B5EF4-FFF2-40B4-BE49-F238E27FC236}">
              <a16:creationId xmlns:a16="http://schemas.microsoft.com/office/drawing/2014/main" id="{35597BFF-E336-4DA7-9904-24BCC90C2DE3}"/>
            </a:ext>
          </a:extLst>
        </xdr:cNvPr>
        <xdr:cNvSpPr txBox="1"/>
      </xdr:nvSpPr>
      <xdr:spPr>
        <a:xfrm>
          <a:off x="14846300" y="548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135623</xdr:rowOff>
    </xdr:from>
    <xdr:to>
      <xdr:col>72</xdr:col>
      <xdr:colOff>123825</xdr:colOff>
      <xdr:row>28</xdr:row>
      <xdr:rowOff>65773</xdr:rowOff>
    </xdr:to>
    <xdr:sp macro="" textlink="">
      <xdr:nvSpPr>
        <xdr:cNvPr id="149" name="楕円 148">
          <a:extLst>
            <a:ext uri="{FF2B5EF4-FFF2-40B4-BE49-F238E27FC236}">
              <a16:creationId xmlns:a16="http://schemas.microsoft.com/office/drawing/2014/main" id="{D32A8365-FC15-4005-98AA-B15D3B4AAC3B}"/>
            </a:ext>
          </a:extLst>
        </xdr:cNvPr>
        <xdr:cNvSpPr/>
      </xdr:nvSpPr>
      <xdr:spPr>
        <a:xfrm>
          <a:off x="14033500" y="553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152527</xdr:rowOff>
    </xdr:from>
    <xdr:to>
      <xdr:col>76</xdr:col>
      <xdr:colOff>22225</xdr:colOff>
      <xdr:row>28</xdr:row>
      <xdr:rowOff>14973</xdr:rowOff>
    </xdr:to>
    <xdr:cxnSp macro="">
      <xdr:nvCxnSpPr>
        <xdr:cNvPr id="150" name="直線コネクタ 149">
          <a:extLst>
            <a:ext uri="{FF2B5EF4-FFF2-40B4-BE49-F238E27FC236}">
              <a16:creationId xmlns:a16="http://schemas.microsoft.com/office/drawing/2014/main" id="{D52C79CB-1082-472E-AFCD-9FBC7060936B}"/>
            </a:ext>
          </a:extLst>
        </xdr:cNvPr>
        <xdr:cNvCxnSpPr/>
      </xdr:nvCxnSpPr>
      <xdr:spPr>
        <a:xfrm flipV="1">
          <a:off x="14084300" y="5553202"/>
          <a:ext cx="711200" cy="3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161675</xdr:rowOff>
    </xdr:from>
    <xdr:to>
      <xdr:col>68</xdr:col>
      <xdr:colOff>123825</xdr:colOff>
      <xdr:row>28</xdr:row>
      <xdr:rowOff>91825</xdr:rowOff>
    </xdr:to>
    <xdr:sp macro="" textlink="">
      <xdr:nvSpPr>
        <xdr:cNvPr id="151" name="楕円 150">
          <a:extLst>
            <a:ext uri="{FF2B5EF4-FFF2-40B4-BE49-F238E27FC236}">
              <a16:creationId xmlns:a16="http://schemas.microsoft.com/office/drawing/2014/main" id="{29FE0ADF-F310-4049-8F45-4518FCC24CA5}"/>
            </a:ext>
          </a:extLst>
        </xdr:cNvPr>
        <xdr:cNvSpPr/>
      </xdr:nvSpPr>
      <xdr:spPr>
        <a:xfrm>
          <a:off x="13271500" y="556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14973</xdr:rowOff>
    </xdr:from>
    <xdr:to>
      <xdr:col>72</xdr:col>
      <xdr:colOff>73025</xdr:colOff>
      <xdr:row>28</xdr:row>
      <xdr:rowOff>41025</xdr:rowOff>
    </xdr:to>
    <xdr:cxnSp macro="">
      <xdr:nvCxnSpPr>
        <xdr:cNvPr id="152" name="直線コネクタ 151">
          <a:extLst>
            <a:ext uri="{FF2B5EF4-FFF2-40B4-BE49-F238E27FC236}">
              <a16:creationId xmlns:a16="http://schemas.microsoft.com/office/drawing/2014/main" id="{A3E09E99-87F7-4525-93C8-699626FCF949}"/>
            </a:ext>
          </a:extLst>
        </xdr:cNvPr>
        <xdr:cNvCxnSpPr/>
      </xdr:nvCxnSpPr>
      <xdr:spPr>
        <a:xfrm flipV="1">
          <a:off x="13322300" y="5587098"/>
          <a:ext cx="762000" cy="2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88100</xdr:rowOff>
    </xdr:from>
    <xdr:to>
      <xdr:col>64</xdr:col>
      <xdr:colOff>123825</xdr:colOff>
      <xdr:row>29</xdr:row>
      <xdr:rowOff>18250</xdr:rowOff>
    </xdr:to>
    <xdr:sp macro="" textlink="">
      <xdr:nvSpPr>
        <xdr:cNvPr id="153" name="楕円 152">
          <a:extLst>
            <a:ext uri="{FF2B5EF4-FFF2-40B4-BE49-F238E27FC236}">
              <a16:creationId xmlns:a16="http://schemas.microsoft.com/office/drawing/2014/main" id="{5FFEB4CB-CC4B-43E0-A7BD-A817444F9555}"/>
            </a:ext>
          </a:extLst>
        </xdr:cNvPr>
        <xdr:cNvSpPr/>
      </xdr:nvSpPr>
      <xdr:spPr>
        <a:xfrm>
          <a:off x="12509500" y="566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41025</xdr:rowOff>
    </xdr:from>
    <xdr:to>
      <xdr:col>68</xdr:col>
      <xdr:colOff>73025</xdr:colOff>
      <xdr:row>28</xdr:row>
      <xdr:rowOff>138900</xdr:rowOff>
    </xdr:to>
    <xdr:cxnSp macro="">
      <xdr:nvCxnSpPr>
        <xdr:cNvPr id="154" name="直線コネクタ 153">
          <a:extLst>
            <a:ext uri="{FF2B5EF4-FFF2-40B4-BE49-F238E27FC236}">
              <a16:creationId xmlns:a16="http://schemas.microsoft.com/office/drawing/2014/main" id="{7520BB5A-950A-40FD-9D3F-D50BF11EF51D}"/>
            </a:ext>
          </a:extLst>
        </xdr:cNvPr>
        <xdr:cNvCxnSpPr/>
      </xdr:nvCxnSpPr>
      <xdr:spPr>
        <a:xfrm flipV="1">
          <a:off x="12560300" y="5613150"/>
          <a:ext cx="762000" cy="9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91698</xdr:rowOff>
    </xdr:from>
    <xdr:to>
      <xdr:col>60</xdr:col>
      <xdr:colOff>123825</xdr:colOff>
      <xdr:row>29</xdr:row>
      <xdr:rowOff>21848</xdr:rowOff>
    </xdr:to>
    <xdr:sp macro="" textlink="">
      <xdr:nvSpPr>
        <xdr:cNvPr id="155" name="楕円 154">
          <a:extLst>
            <a:ext uri="{FF2B5EF4-FFF2-40B4-BE49-F238E27FC236}">
              <a16:creationId xmlns:a16="http://schemas.microsoft.com/office/drawing/2014/main" id="{8FECF0E2-79C0-41E4-90DA-7210F921218D}"/>
            </a:ext>
          </a:extLst>
        </xdr:cNvPr>
        <xdr:cNvSpPr/>
      </xdr:nvSpPr>
      <xdr:spPr>
        <a:xfrm>
          <a:off x="11747500" y="566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138900</xdr:rowOff>
    </xdr:from>
    <xdr:to>
      <xdr:col>64</xdr:col>
      <xdr:colOff>73025</xdr:colOff>
      <xdr:row>28</xdr:row>
      <xdr:rowOff>142498</xdr:rowOff>
    </xdr:to>
    <xdr:cxnSp macro="">
      <xdr:nvCxnSpPr>
        <xdr:cNvPr id="156" name="直線コネクタ 155">
          <a:extLst>
            <a:ext uri="{FF2B5EF4-FFF2-40B4-BE49-F238E27FC236}">
              <a16:creationId xmlns:a16="http://schemas.microsoft.com/office/drawing/2014/main" id="{D4A2B65A-4C52-4332-AB5E-3EC1B1C88585}"/>
            </a:ext>
          </a:extLst>
        </xdr:cNvPr>
        <xdr:cNvCxnSpPr/>
      </xdr:nvCxnSpPr>
      <xdr:spPr>
        <a:xfrm flipV="1">
          <a:off x="11798300" y="5711025"/>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47900</xdr:rowOff>
    </xdr:from>
    <xdr:ext cx="469744" cy="259045"/>
    <xdr:sp macro="" textlink="">
      <xdr:nvSpPr>
        <xdr:cNvPr id="157" name="n_1aveValue債務償還比率">
          <a:extLst>
            <a:ext uri="{FF2B5EF4-FFF2-40B4-BE49-F238E27FC236}">
              <a16:creationId xmlns:a16="http://schemas.microsoft.com/office/drawing/2014/main" id="{C403F90A-0564-4DB4-9CA1-A57772C5D3AB}"/>
            </a:ext>
          </a:extLst>
        </xdr:cNvPr>
        <xdr:cNvSpPr txBox="1"/>
      </xdr:nvSpPr>
      <xdr:spPr>
        <a:xfrm>
          <a:off x="13836727" y="527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40991</xdr:rowOff>
    </xdr:from>
    <xdr:ext cx="469744" cy="259045"/>
    <xdr:sp macro="" textlink="">
      <xdr:nvSpPr>
        <xdr:cNvPr id="158" name="n_2aveValue債務償還比率">
          <a:extLst>
            <a:ext uri="{FF2B5EF4-FFF2-40B4-BE49-F238E27FC236}">
              <a16:creationId xmlns:a16="http://schemas.microsoft.com/office/drawing/2014/main" id="{817DA2C8-DD33-45CC-9264-0CB2860B44E8}"/>
            </a:ext>
          </a:extLst>
        </xdr:cNvPr>
        <xdr:cNvSpPr txBox="1"/>
      </xdr:nvSpPr>
      <xdr:spPr>
        <a:xfrm>
          <a:off x="13087427" y="5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122458</xdr:rowOff>
    </xdr:from>
    <xdr:ext cx="469744" cy="259045"/>
    <xdr:sp macro="" textlink="">
      <xdr:nvSpPr>
        <xdr:cNvPr id="159" name="n_3aveValue債務償還比率">
          <a:extLst>
            <a:ext uri="{FF2B5EF4-FFF2-40B4-BE49-F238E27FC236}">
              <a16:creationId xmlns:a16="http://schemas.microsoft.com/office/drawing/2014/main" id="{01CF741C-BB51-4844-BFEB-B417AF360A08}"/>
            </a:ext>
          </a:extLst>
        </xdr:cNvPr>
        <xdr:cNvSpPr txBox="1"/>
      </xdr:nvSpPr>
      <xdr:spPr>
        <a:xfrm>
          <a:off x="12325427" y="535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148582</xdr:rowOff>
    </xdr:from>
    <xdr:ext cx="469744" cy="259045"/>
    <xdr:sp macro="" textlink="">
      <xdr:nvSpPr>
        <xdr:cNvPr id="160" name="n_4aveValue債務償還比率">
          <a:extLst>
            <a:ext uri="{FF2B5EF4-FFF2-40B4-BE49-F238E27FC236}">
              <a16:creationId xmlns:a16="http://schemas.microsoft.com/office/drawing/2014/main" id="{10CE1561-D69F-45FA-A79C-E53210A9D991}"/>
            </a:ext>
          </a:extLst>
        </xdr:cNvPr>
        <xdr:cNvSpPr txBox="1"/>
      </xdr:nvSpPr>
      <xdr:spPr>
        <a:xfrm>
          <a:off x="11563427" y="537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56900</xdr:rowOff>
    </xdr:from>
    <xdr:ext cx="469744" cy="259045"/>
    <xdr:sp macro="" textlink="">
      <xdr:nvSpPr>
        <xdr:cNvPr id="161" name="n_1mainValue債務償還比率">
          <a:extLst>
            <a:ext uri="{FF2B5EF4-FFF2-40B4-BE49-F238E27FC236}">
              <a16:creationId xmlns:a16="http://schemas.microsoft.com/office/drawing/2014/main" id="{123A341F-74E4-4D7E-A1D9-914FD4AE5472}"/>
            </a:ext>
          </a:extLst>
        </xdr:cNvPr>
        <xdr:cNvSpPr txBox="1"/>
      </xdr:nvSpPr>
      <xdr:spPr>
        <a:xfrm>
          <a:off x="13836727" y="562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82952</xdr:rowOff>
    </xdr:from>
    <xdr:ext cx="469744" cy="259045"/>
    <xdr:sp macro="" textlink="">
      <xdr:nvSpPr>
        <xdr:cNvPr id="162" name="n_2mainValue債務償還比率">
          <a:extLst>
            <a:ext uri="{FF2B5EF4-FFF2-40B4-BE49-F238E27FC236}">
              <a16:creationId xmlns:a16="http://schemas.microsoft.com/office/drawing/2014/main" id="{E82A106B-F870-439C-8D07-CBB5A968F063}"/>
            </a:ext>
          </a:extLst>
        </xdr:cNvPr>
        <xdr:cNvSpPr txBox="1"/>
      </xdr:nvSpPr>
      <xdr:spPr>
        <a:xfrm>
          <a:off x="13087427" y="565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9377</xdr:rowOff>
    </xdr:from>
    <xdr:ext cx="469744" cy="259045"/>
    <xdr:sp macro="" textlink="">
      <xdr:nvSpPr>
        <xdr:cNvPr id="163" name="n_3mainValue債務償還比率">
          <a:extLst>
            <a:ext uri="{FF2B5EF4-FFF2-40B4-BE49-F238E27FC236}">
              <a16:creationId xmlns:a16="http://schemas.microsoft.com/office/drawing/2014/main" id="{E9DEB23D-7131-4162-B4D1-2C4E854B0A52}"/>
            </a:ext>
          </a:extLst>
        </xdr:cNvPr>
        <xdr:cNvSpPr txBox="1"/>
      </xdr:nvSpPr>
      <xdr:spPr>
        <a:xfrm>
          <a:off x="12325427" y="5752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12975</xdr:rowOff>
    </xdr:from>
    <xdr:ext cx="469744" cy="259045"/>
    <xdr:sp macro="" textlink="">
      <xdr:nvSpPr>
        <xdr:cNvPr id="164" name="n_4mainValue債務償還比率">
          <a:extLst>
            <a:ext uri="{FF2B5EF4-FFF2-40B4-BE49-F238E27FC236}">
              <a16:creationId xmlns:a16="http://schemas.microsoft.com/office/drawing/2014/main" id="{DC7637A8-3CBB-4E70-A524-39D01EFC508D}"/>
            </a:ext>
          </a:extLst>
        </xdr:cNvPr>
        <xdr:cNvSpPr txBox="1"/>
      </xdr:nvSpPr>
      <xdr:spPr>
        <a:xfrm>
          <a:off x="11563427" y="575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84D888A4-8B68-4EB0-A0F1-EA44CE7898D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7B2C232-B7C1-4194-8BE7-9FC8862456B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75C44ECD-E6C0-4147-AEF8-F95DB8717E6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BB8164E7-D599-4EA0-9F28-8F74EE44390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ADED229D-63A2-4A16-8E3E-F87EB600508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512CBE1-9E31-467E-A269-C5217A82A80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E5C86A-D063-4011-90C7-A819D5E958B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61D56A2-673D-46AA-962B-65126AF759B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F7ADCF-5FF4-4F67-AC14-0F814E13550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0BAFF1C-8FC6-4C67-A789-8EF99B92138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6AC6D2D-B673-4E82-A78C-F6461DA0A89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34722B7-AEBB-4C1A-B183-BDEDFF3E02D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564ED84-FD7F-45AD-8773-CE6BB8561C3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CC61C8-1B0C-44AB-9BB0-090583A4D0D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4FB42D2-2EF2-4BDA-8A0A-90B9AD5CD45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3ACF9D2-69DC-4C5A-B243-924A460DBE2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4,771
4,737
119.03
6,078,685
5,854,807
174,088
2,871,482
5,445,090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69F7B6-F4AB-41A6-85B8-6C3C2506C33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E4A99F8-4CDF-4B1F-A7D7-3FB2520F5BA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A53F97-EFD0-424C-8DE4-2FA3037639E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1B778BF-FAAF-42E6-80D8-8AF51F9FF7F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DB500A-ED2B-4D31-ABFB-C4FA0669992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70C79F8-B454-4C57-BBFA-32809D4ED45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5CBD925-285F-4829-A4AA-DC00F0F44F2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EDD324D-ED13-45C3-BF84-4389846153C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BAA0E1-B24F-426A-BF48-FCCF046EFFB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75320FC-8EEC-46B8-8460-C3A4B2DB60C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CA5E130-E05E-4011-A92C-A284A419FA2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10F48B0-650E-48A3-A6BD-B49002614D8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4653030-6091-469B-80F5-9FC974B9CFD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CE9B3F5-9C36-4A3C-AE63-3BAFD4A3FAE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E7766BA-6E3A-4992-B01D-AB708BD6925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FFF8C20-21EC-44A7-AEA9-2E3A6622FA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2332931-F219-4D91-A0EC-4036520F983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D9201FF-43BD-4889-81F7-C15C4A361FC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ED1D0F6-FD59-471C-B2FC-C8B1B169D66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4B1AAEB-78F0-43D1-B25C-EA7A4B84103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BB8E8D-7641-4162-A753-885AB738C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40D227E-A1C3-4606-994F-9AC5822E2BD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C9F7D0C-B1BE-4874-A814-E11974016AC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FA9C294-62EA-460A-9F61-14D12201D85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15068F8-E6A5-47F3-AFE1-F4AE727AAD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3C0E641-5D60-4A20-8E94-38430C74741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400E33-94C7-4026-B4A8-E7DB1D23CB1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3F032D3-4018-4452-BFCA-49DF27C84D2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8A1F9A-5905-4A0D-811E-82FC095C006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95E750C-5DF3-43AE-A910-FEA7F1CB4C2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87E89C-D069-4876-A074-9247CF5E110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04F1039-D873-4C18-81AB-EC84A160505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3560D27-24F6-48C6-AAC9-92F3452DC73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A6B0705-AC03-4C36-8F33-CFA55711003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2C03156-2DD5-48FB-ACD9-4EF06DDBFE9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1D3A34E-9678-4F8D-A5C2-96D7861D572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F817DE8-EDCC-444E-A3B7-B778ED6CB4D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4F19149-9CD8-4DCC-BB8C-54AFABDBAF1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E67FE50-5E62-490C-AFB0-CA203D0262D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14E73D2-C770-4971-B5AB-6B52AF28D32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D4788DD-38FB-4AD2-BF25-A9070BB5794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CFD3FFC-36E1-49F1-866B-7B83DD78F50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2F893EC-E5F2-482C-8519-BC1AC66C2D4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0814027-74BC-4AFF-A312-18592A29F1C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CFED477-CDAF-4290-A422-66454570206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36195</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4423CA76-9216-44F6-BEFE-600CFD2CE347}"/>
            </a:ext>
          </a:extLst>
        </xdr:cNvPr>
        <xdr:cNvCxnSpPr/>
      </xdr:nvCxnSpPr>
      <xdr:spPr>
        <a:xfrm flipV="1">
          <a:off x="4634865" y="569404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道路】&#10;有形固定資産減価償却率最小値テキスト">
          <a:extLst>
            <a:ext uri="{FF2B5EF4-FFF2-40B4-BE49-F238E27FC236}">
              <a16:creationId xmlns:a16="http://schemas.microsoft.com/office/drawing/2014/main" id="{D304FEF6-3276-416A-8BA1-3DC04AD49C6B}"/>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53D42F54-B0D6-4650-AC3B-1E41271BD765}"/>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154322</xdr:rowOff>
    </xdr:from>
    <xdr:ext cx="405111" cy="259045"/>
    <xdr:sp macro="" textlink="">
      <xdr:nvSpPr>
        <xdr:cNvPr id="60" name="【道路】&#10;有形固定資産減価償却率最大値テキスト">
          <a:extLst>
            <a:ext uri="{FF2B5EF4-FFF2-40B4-BE49-F238E27FC236}">
              <a16:creationId xmlns:a16="http://schemas.microsoft.com/office/drawing/2014/main" id="{7E020A30-CEA4-40B8-AC5C-74CCA2536A01}"/>
            </a:ext>
          </a:extLst>
        </xdr:cNvPr>
        <xdr:cNvSpPr txBox="1"/>
      </xdr:nvSpPr>
      <xdr:spPr>
        <a:xfrm>
          <a:off x="467360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36195</xdr:rowOff>
    </xdr:from>
    <xdr:to>
      <xdr:col>24</xdr:col>
      <xdr:colOff>152400</xdr:colOff>
      <xdr:row>33</xdr:row>
      <xdr:rowOff>36195</xdr:rowOff>
    </xdr:to>
    <xdr:cxnSp macro="">
      <xdr:nvCxnSpPr>
        <xdr:cNvPr id="61" name="直線コネクタ 60">
          <a:extLst>
            <a:ext uri="{FF2B5EF4-FFF2-40B4-BE49-F238E27FC236}">
              <a16:creationId xmlns:a16="http://schemas.microsoft.com/office/drawing/2014/main" id="{A9256650-1224-4CCE-BE97-BCDAE3FBB8CF}"/>
            </a:ext>
          </a:extLst>
        </xdr:cNvPr>
        <xdr:cNvCxnSpPr/>
      </xdr:nvCxnSpPr>
      <xdr:spPr>
        <a:xfrm>
          <a:off x="4546600" y="569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B99700E8-3E89-418D-94E8-60D205B4275E}"/>
            </a:ext>
          </a:extLst>
        </xdr:cNvPr>
        <xdr:cNvSpPr txBox="1"/>
      </xdr:nvSpPr>
      <xdr:spPr>
        <a:xfrm>
          <a:off x="467360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4912349C-E80F-474D-9AE6-3D4A1B562EEB}"/>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B7035B17-5674-444A-B135-0AB944F24F79}"/>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55880</xdr:rowOff>
    </xdr:from>
    <xdr:to>
      <xdr:col>15</xdr:col>
      <xdr:colOff>101600</xdr:colOff>
      <xdr:row>38</xdr:row>
      <xdr:rowOff>157480</xdr:rowOff>
    </xdr:to>
    <xdr:sp macro="" textlink="">
      <xdr:nvSpPr>
        <xdr:cNvPr id="65" name="フローチャート: 判断 64">
          <a:extLst>
            <a:ext uri="{FF2B5EF4-FFF2-40B4-BE49-F238E27FC236}">
              <a16:creationId xmlns:a16="http://schemas.microsoft.com/office/drawing/2014/main" id="{E7AC9CA1-EAF4-4E2D-967B-FB08312509BB}"/>
            </a:ext>
          </a:extLst>
        </xdr:cNvPr>
        <xdr:cNvSpPr/>
      </xdr:nvSpPr>
      <xdr:spPr>
        <a:xfrm>
          <a:off x="2857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DE45790-F0F9-41C6-893C-1FFB09A7B933}"/>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17780</xdr:rowOff>
    </xdr:from>
    <xdr:to>
      <xdr:col>6</xdr:col>
      <xdr:colOff>38100</xdr:colOff>
      <xdr:row>38</xdr:row>
      <xdr:rowOff>119380</xdr:rowOff>
    </xdr:to>
    <xdr:sp macro="" textlink="">
      <xdr:nvSpPr>
        <xdr:cNvPr id="67" name="フローチャート: 判断 66">
          <a:extLst>
            <a:ext uri="{FF2B5EF4-FFF2-40B4-BE49-F238E27FC236}">
              <a16:creationId xmlns:a16="http://schemas.microsoft.com/office/drawing/2014/main" id="{BF552999-D946-486A-844D-2B46B35F49AE}"/>
            </a:ext>
          </a:extLst>
        </xdr:cNvPr>
        <xdr:cNvSpPr/>
      </xdr:nvSpPr>
      <xdr:spPr>
        <a:xfrm>
          <a:off x="1079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F7685B0-BC18-4811-9E6B-BCC5CCB365F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90019CD-629C-4510-B0DA-E5841AEB0C7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5052B0F-0FB7-4248-A3A4-DD96399EAB1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2E8E8CD-3EEC-4302-A2B3-1E67430C6AE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42609EF-B5A4-4D9C-9FD6-6F4DCB1372C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33020</xdr:rowOff>
    </xdr:from>
    <xdr:to>
      <xdr:col>24</xdr:col>
      <xdr:colOff>114300</xdr:colOff>
      <xdr:row>35</xdr:row>
      <xdr:rowOff>134620</xdr:rowOff>
    </xdr:to>
    <xdr:sp macro="" textlink="">
      <xdr:nvSpPr>
        <xdr:cNvPr id="73" name="楕円 72">
          <a:extLst>
            <a:ext uri="{FF2B5EF4-FFF2-40B4-BE49-F238E27FC236}">
              <a16:creationId xmlns:a16="http://schemas.microsoft.com/office/drawing/2014/main" id="{17DDE160-3C49-4EEF-AFC6-8186785D08A5}"/>
            </a:ext>
          </a:extLst>
        </xdr:cNvPr>
        <xdr:cNvSpPr/>
      </xdr:nvSpPr>
      <xdr:spPr>
        <a:xfrm>
          <a:off x="45847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55897</xdr:rowOff>
    </xdr:from>
    <xdr:ext cx="405111" cy="259045"/>
    <xdr:sp macro="" textlink="">
      <xdr:nvSpPr>
        <xdr:cNvPr id="74" name="【道路】&#10;有形固定資産減価償却率該当値テキスト">
          <a:extLst>
            <a:ext uri="{FF2B5EF4-FFF2-40B4-BE49-F238E27FC236}">
              <a16:creationId xmlns:a16="http://schemas.microsoft.com/office/drawing/2014/main" id="{E8D50445-440B-4A32-86E7-47136479D8BC}"/>
            </a:ext>
          </a:extLst>
        </xdr:cNvPr>
        <xdr:cNvSpPr txBox="1"/>
      </xdr:nvSpPr>
      <xdr:spPr>
        <a:xfrm>
          <a:off x="4673600"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6350</xdr:rowOff>
    </xdr:from>
    <xdr:to>
      <xdr:col>20</xdr:col>
      <xdr:colOff>38100</xdr:colOff>
      <xdr:row>35</xdr:row>
      <xdr:rowOff>107950</xdr:rowOff>
    </xdr:to>
    <xdr:sp macro="" textlink="">
      <xdr:nvSpPr>
        <xdr:cNvPr id="75" name="楕円 74">
          <a:extLst>
            <a:ext uri="{FF2B5EF4-FFF2-40B4-BE49-F238E27FC236}">
              <a16:creationId xmlns:a16="http://schemas.microsoft.com/office/drawing/2014/main" id="{4B6F479B-13EF-4A11-9A02-1FA7CB772EED}"/>
            </a:ext>
          </a:extLst>
        </xdr:cNvPr>
        <xdr:cNvSpPr/>
      </xdr:nvSpPr>
      <xdr:spPr>
        <a:xfrm>
          <a:off x="37465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57150</xdr:rowOff>
    </xdr:from>
    <xdr:to>
      <xdr:col>24</xdr:col>
      <xdr:colOff>63500</xdr:colOff>
      <xdr:row>35</xdr:row>
      <xdr:rowOff>83820</xdr:rowOff>
    </xdr:to>
    <xdr:cxnSp macro="">
      <xdr:nvCxnSpPr>
        <xdr:cNvPr id="76" name="直線コネクタ 75">
          <a:extLst>
            <a:ext uri="{FF2B5EF4-FFF2-40B4-BE49-F238E27FC236}">
              <a16:creationId xmlns:a16="http://schemas.microsoft.com/office/drawing/2014/main" id="{0B7F69DB-313C-4AE7-85B1-8A0AA81C9E1F}"/>
            </a:ext>
          </a:extLst>
        </xdr:cNvPr>
        <xdr:cNvCxnSpPr/>
      </xdr:nvCxnSpPr>
      <xdr:spPr>
        <a:xfrm>
          <a:off x="3797300" y="605790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139700</xdr:rowOff>
    </xdr:from>
    <xdr:to>
      <xdr:col>15</xdr:col>
      <xdr:colOff>101600</xdr:colOff>
      <xdr:row>35</xdr:row>
      <xdr:rowOff>69850</xdr:rowOff>
    </xdr:to>
    <xdr:sp macro="" textlink="">
      <xdr:nvSpPr>
        <xdr:cNvPr id="77" name="楕円 76">
          <a:extLst>
            <a:ext uri="{FF2B5EF4-FFF2-40B4-BE49-F238E27FC236}">
              <a16:creationId xmlns:a16="http://schemas.microsoft.com/office/drawing/2014/main" id="{D220A332-DA7A-41D6-AB03-E1E5D43D9CA4}"/>
            </a:ext>
          </a:extLst>
        </xdr:cNvPr>
        <xdr:cNvSpPr/>
      </xdr:nvSpPr>
      <xdr:spPr>
        <a:xfrm>
          <a:off x="2857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19050</xdr:rowOff>
    </xdr:from>
    <xdr:to>
      <xdr:col>19</xdr:col>
      <xdr:colOff>177800</xdr:colOff>
      <xdr:row>35</xdr:row>
      <xdr:rowOff>57150</xdr:rowOff>
    </xdr:to>
    <xdr:cxnSp macro="">
      <xdr:nvCxnSpPr>
        <xdr:cNvPr id="78" name="直線コネクタ 77">
          <a:extLst>
            <a:ext uri="{FF2B5EF4-FFF2-40B4-BE49-F238E27FC236}">
              <a16:creationId xmlns:a16="http://schemas.microsoft.com/office/drawing/2014/main" id="{5C04620D-A736-4A8D-B84E-6318FFB865C1}"/>
            </a:ext>
          </a:extLst>
        </xdr:cNvPr>
        <xdr:cNvCxnSpPr/>
      </xdr:nvCxnSpPr>
      <xdr:spPr>
        <a:xfrm>
          <a:off x="2908300" y="6019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114935</xdr:rowOff>
    </xdr:from>
    <xdr:to>
      <xdr:col>10</xdr:col>
      <xdr:colOff>165100</xdr:colOff>
      <xdr:row>35</xdr:row>
      <xdr:rowOff>45085</xdr:rowOff>
    </xdr:to>
    <xdr:sp macro="" textlink="">
      <xdr:nvSpPr>
        <xdr:cNvPr id="79" name="楕円 78">
          <a:extLst>
            <a:ext uri="{FF2B5EF4-FFF2-40B4-BE49-F238E27FC236}">
              <a16:creationId xmlns:a16="http://schemas.microsoft.com/office/drawing/2014/main" id="{100C6C01-7614-49AC-B699-6632F282108E}"/>
            </a:ext>
          </a:extLst>
        </xdr:cNvPr>
        <xdr:cNvSpPr/>
      </xdr:nvSpPr>
      <xdr:spPr>
        <a:xfrm>
          <a:off x="1968500" y="59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165735</xdr:rowOff>
    </xdr:from>
    <xdr:to>
      <xdr:col>15</xdr:col>
      <xdr:colOff>50800</xdr:colOff>
      <xdr:row>35</xdr:row>
      <xdr:rowOff>19050</xdr:rowOff>
    </xdr:to>
    <xdr:cxnSp macro="">
      <xdr:nvCxnSpPr>
        <xdr:cNvPr id="80" name="直線コネクタ 79">
          <a:extLst>
            <a:ext uri="{FF2B5EF4-FFF2-40B4-BE49-F238E27FC236}">
              <a16:creationId xmlns:a16="http://schemas.microsoft.com/office/drawing/2014/main" id="{4D378CF1-2BB9-4A68-B3E8-41310679DF69}"/>
            </a:ext>
          </a:extLst>
        </xdr:cNvPr>
        <xdr:cNvCxnSpPr/>
      </xdr:nvCxnSpPr>
      <xdr:spPr>
        <a:xfrm>
          <a:off x="2019300" y="59950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78740</xdr:rowOff>
    </xdr:from>
    <xdr:to>
      <xdr:col>6</xdr:col>
      <xdr:colOff>38100</xdr:colOff>
      <xdr:row>35</xdr:row>
      <xdr:rowOff>8890</xdr:rowOff>
    </xdr:to>
    <xdr:sp macro="" textlink="">
      <xdr:nvSpPr>
        <xdr:cNvPr id="81" name="楕円 80">
          <a:extLst>
            <a:ext uri="{FF2B5EF4-FFF2-40B4-BE49-F238E27FC236}">
              <a16:creationId xmlns:a16="http://schemas.microsoft.com/office/drawing/2014/main" id="{8A3E8B17-EA93-479A-AF52-37D3AF00ABCD}"/>
            </a:ext>
          </a:extLst>
        </xdr:cNvPr>
        <xdr:cNvSpPr/>
      </xdr:nvSpPr>
      <xdr:spPr>
        <a:xfrm>
          <a:off x="107950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129540</xdr:rowOff>
    </xdr:from>
    <xdr:to>
      <xdr:col>10</xdr:col>
      <xdr:colOff>114300</xdr:colOff>
      <xdr:row>34</xdr:row>
      <xdr:rowOff>165735</xdr:rowOff>
    </xdr:to>
    <xdr:cxnSp macro="">
      <xdr:nvCxnSpPr>
        <xdr:cNvPr id="82" name="直線コネクタ 81">
          <a:extLst>
            <a:ext uri="{FF2B5EF4-FFF2-40B4-BE49-F238E27FC236}">
              <a16:creationId xmlns:a16="http://schemas.microsoft.com/office/drawing/2014/main" id="{3DAABEE5-E928-4131-841D-0EBEF4DC54D6}"/>
            </a:ext>
          </a:extLst>
        </xdr:cNvPr>
        <xdr:cNvCxnSpPr/>
      </xdr:nvCxnSpPr>
      <xdr:spPr>
        <a:xfrm>
          <a:off x="1130300" y="59588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F001D107-7D21-4A69-8B5C-7401762034AE}"/>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148607</xdr:rowOff>
    </xdr:from>
    <xdr:ext cx="405111" cy="259045"/>
    <xdr:sp macro="" textlink="">
      <xdr:nvSpPr>
        <xdr:cNvPr id="84" name="n_2aveValue【道路】&#10;有形固定資産減価償却率">
          <a:extLst>
            <a:ext uri="{FF2B5EF4-FFF2-40B4-BE49-F238E27FC236}">
              <a16:creationId xmlns:a16="http://schemas.microsoft.com/office/drawing/2014/main" id="{9CC5E2AF-4E2D-4C08-9181-8F3C7CCD4CCB}"/>
            </a:ext>
          </a:extLst>
        </xdr:cNvPr>
        <xdr:cNvSpPr txBox="1"/>
      </xdr:nvSpPr>
      <xdr:spPr>
        <a:xfrm>
          <a:off x="2705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3BC85111-4868-4C7E-A1B6-27DF29A08A9F}"/>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110507</xdr:rowOff>
    </xdr:from>
    <xdr:ext cx="405111" cy="259045"/>
    <xdr:sp macro="" textlink="">
      <xdr:nvSpPr>
        <xdr:cNvPr id="86" name="n_4aveValue【道路】&#10;有形固定資産減価償却率">
          <a:extLst>
            <a:ext uri="{FF2B5EF4-FFF2-40B4-BE49-F238E27FC236}">
              <a16:creationId xmlns:a16="http://schemas.microsoft.com/office/drawing/2014/main" id="{B5776416-E9B5-4BC4-9A6C-6D340CD1A8B4}"/>
            </a:ext>
          </a:extLst>
        </xdr:cNvPr>
        <xdr:cNvSpPr txBox="1"/>
      </xdr:nvSpPr>
      <xdr:spPr>
        <a:xfrm>
          <a:off x="927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124477</xdr:rowOff>
    </xdr:from>
    <xdr:ext cx="405111" cy="259045"/>
    <xdr:sp macro="" textlink="">
      <xdr:nvSpPr>
        <xdr:cNvPr id="87" name="n_1mainValue【道路】&#10;有形固定資産減価償却率">
          <a:extLst>
            <a:ext uri="{FF2B5EF4-FFF2-40B4-BE49-F238E27FC236}">
              <a16:creationId xmlns:a16="http://schemas.microsoft.com/office/drawing/2014/main" id="{118FD676-55F4-40AC-8CEA-D88ED8EAECFC}"/>
            </a:ext>
          </a:extLst>
        </xdr:cNvPr>
        <xdr:cNvSpPr txBox="1"/>
      </xdr:nvSpPr>
      <xdr:spPr>
        <a:xfrm>
          <a:off x="3582044"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86377</xdr:rowOff>
    </xdr:from>
    <xdr:ext cx="405111" cy="259045"/>
    <xdr:sp macro="" textlink="">
      <xdr:nvSpPr>
        <xdr:cNvPr id="88" name="n_2mainValue【道路】&#10;有形固定資産減価償却率">
          <a:extLst>
            <a:ext uri="{FF2B5EF4-FFF2-40B4-BE49-F238E27FC236}">
              <a16:creationId xmlns:a16="http://schemas.microsoft.com/office/drawing/2014/main" id="{3F8F8837-36D7-4121-908E-C7C263B97F96}"/>
            </a:ext>
          </a:extLst>
        </xdr:cNvPr>
        <xdr:cNvSpPr txBox="1"/>
      </xdr:nvSpPr>
      <xdr:spPr>
        <a:xfrm>
          <a:off x="2705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61612</xdr:rowOff>
    </xdr:from>
    <xdr:ext cx="405111" cy="259045"/>
    <xdr:sp macro="" textlink="">
      <xdr:nvSpPr>
        <xdr:cNvPr id="89" name="n_3mainValue【道路】&#10;有形固定資産減価償却率">
          <a:extLst>
            <a:ext uri="{FF2B5EF4-FFF2-40B4-BE49-F238E27FC236}">
              <a16:creationId xmlns:a16="http://schemas.microsoft.com/office/drawing/2014/main" id="{B111C9A4-EA48-4906-8D64-53BA8C47D7D1}"/>
            </a:ext>
          </a:extLst>
        </xdr:cNvPr>
        <xdr:cNvSpPr txBox="1"/>
      </xdr:nvSpPr>
      <xdr:spPr>
        <a:xfrm>
          <a:off x="1816744" y="571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25417</xdr:rowOff>
    </xdr:from>
    <xdr:ext cx="405111" cy="259045"/>
    <xdr:sp macro="" textlink="">
      <xdr:nvSpPr>
        <xdr:cNvPr id="90" name="n_4mainValue【道路】&#10;有形固定資産減価償却率">
          <a:extLst>
            <a:ext uri="{FF2B5EF4-FFF2-40B4-BE49-F238E27FC236}">
              <a16:creationId xmlns:a16="http://schemas.microsoft.com/office/drawing/2014/main" id="{AF52BB35-206B-4608-9B08-AB7ACC969C6A}"/>
            </a:ext>
          </a:extLst>
        </xdr:cNvPr>
        <xdr:cNvSpPr txBox="1"/>
      </xdr:nvSpPr>
      <xdr:spPr>
        <a:xfrm>
          <a:off x="927744" y="568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BDAF32B-474F-4B85-8927-02AF7EB52E5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6D6DF73-C091-4677-974C-211ED2E5D5E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CB0C3BE-548B-46A0-8123-578CE0FC3E1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E53BDCA-0DF7-44F5-9631-B97D27C13E3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8F4BB84-0F74-4B75-9F77-BE14889F567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91F12B5-A03A-4867-8FE7-F110905A3BB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9A757D1-9762-4017-8D66-CDE886BB33C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BA6099F-39F3-4A3C-AA67-0785BE84DD0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729113F-0D87-4634-A511-380165553B0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31D9332-F014-4704-AE99-2B15DD7357C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674952E-AB0F-4225-AC3D-8B133E293E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CEBF22E-1714-4907-AF36-B543400C26E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2F6768EB-CE35-45A1-B471-72B466B891C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80EF81CB-5A34-459D-A696-EB9F22851C29}"/>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93D27A2-159A-4A8F-8470-536829988397}"/>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448ECF3-BF4E-48D8-BE45-3E5BCD1407A3}"/>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C31DF9F9-44EA-4F68-8AE0-4120625577E7}"/>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7516C5B-76D2-454F-A2D5-CB3EB2968CF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33EC60B-98BD-4404-9E4F-647D4C42BFC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AAC8EDD-51D5-462F-9C4E-C8C96BC1A465}"/>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508A48C-AB06-458F-B3A8-0878D6BBF25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867DEA09-D7BE-4081-9020-A58CF973288A}"/>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3CEA868-9BBC-4142-B1EE-3953743703C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E6D457A4-447E-42A9-94AD-13030D48C0F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558A7BC-C0CA-4A9C-A229-4BE17FCF1BD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93574</xdr:rowOff>
    </xdr:from>
    <xdr:to>
      <xdr:col>54</xdr:col>
      <xdr:colOff>189865</xdr:colOff>
      <xdr:row>41</xdr:row>
      <xdr:rowOff>144600</xdr:rowOff>
    </xdr:to>
    <xdr:cxnSp macro="">
      <xdr:nvCxnSpPr>
        <xdr:cNvPr id="116" name="直線コネクタ 115">
          <a:extLst>
            <a:ext uri="{FF2B5EF4-FFF2-40B4-BE49-F238E27FC236}">
              <a16:creationId xmlns:a16="http://schemas.microsoft.com/office/drawing/2014/main" id="{29D45173-8A15-4A3D-8B60-68180168D498}"/>
            </a:ext>
          </a:extLst>
        </xdr:cNvPr>
        <xdr:cNvCxnSpPr/>
      </xdr:nvCxnSpPr>
      <xdr:spPr>
        <a:xfrm flipV="1">
          <a:off x="10476865" y="5751424"/>
          <a:ext cx="0" cy="142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148427</xdr:rowOff>
    </xdr:from>
    <xdr:ext cx="469744" cy="259045"/>
    <xdr:sp macro="" textlink="">
      <xdr:nvSpPr>
        <xdr:cNvPr id="117" name="【道路】&#10;一人当たり延長最小値テキスト">
          <a:extLst>
            <a:ext uri="{FF2B5EF4-FFF2-40B4-BE49-F238E27FC236}">
              <a16:creationId xmlns:a16="http://schemas.microsoft.com/office/drawing/2014/main" id="{AFB026AE-EC9B-4095-A61B-B5EE5FFB28EA}"/>
            </a:ext>
          </a:extLst>
        </xdr:cNvPr>
        <xdr:cNvSpPr txBox="1"/>
      </xdr:nvSpPr>
      <xdr:spPr>
        <a:xfrm>
          <a:off x="10515600" y="717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144600</xdr:rowOff>
    </xdr:from>
    <xdr:to>
      <xdr:col>55</xdr:col>
      <xdr:colOff>88900</xdr:colOff>
      <xdr:row>41</xdr:row>
      <xdr:rowOff>144600</xdr:rowOff>
    </xdr:to>
    <xdr:cxnSp macro="">
      <xdr:nvCxnSpPr>
        <xdr:cNvPr id="118" name="直線コネクタ 117">
          <a:extLst>
            <a:ext uri="{FF2B5EF4-FFF2-40B4-BE49-F238E27FC236}">
              <a16:creationId xmlns:a16="http://schemas.microsoft.com/office/drawing/2014/main" id="{A69FA697-0DE3-40B8-91DD-CB8AEA97F6B6}"/>
            </a:ext>
          </a:extLst>
        </xdr:cNvPr>
        <xdr:cNvCxnSpPr/>
      </xdr:nvCxnSpPr>
      <xdr:spPr>
        <a:xfrm>
          <a:off x="10388600" y="717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40251</xdr:rowOff>
    </xdr:from>
    <xdr:ext cx="534377" cy="259045"/>
    <xdr:sp macro="" textlink="">
      <xdr:nvSpPr>
        <xdr:cNvPr id="119" name="【道路】&#10;一人当たり延長最大値テキスト">
          <a:extLst>
            <a:ext uri="{FF2B5EF4-FFF2-40B4-BE49-F238E27FC236}">
              <a16:creationId xmlns:a16="http://schemas.microsoft.com/office/drawing/2014/main" id="{10D475A2-FAA4-4086-BA40-7212655B382C}"/>
            </a:ext>
          </a:extLst>
        </xdr:cNvPr>
        <xdr:cNvSpPr txBox="1"/>
      </xdr:nvSpPr>
      <xdr:spPr>
        <a:xfrm>
          <a:off x="10515600" y="552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93574</xdr:rowOff>
    </xdr:from>
    <xdr:to>
      <xdr:col>55</xdr:col>
      <xdr:colOff>88900</xdr:colOff>
      <xdr:row>33</xdr:row>
      <xdr:rowOff>93574</xdr:rowOff>
    </xdr:to>
    <xdr:cxnSp macro="">
      <xdr:nvCxnSpPr>
        <xdr:cNvPr id="120" name="直線コネクタ 119">
          <a:extLst>
            <a:ext uri="{FF2B5EF4-FFF2-40B4-BE49-F238E27FC236}">
              <a16:creationId xmlns:a16="http://schemas.microsoft.com/office/drawing/2014/main" id="{30FE9847-BD42-446C-A2EC-4BFB08678133}"/>
            </a:ext>
          </a:extLst>
        </xdr:cNvPr>
        <xdr:cNvCxnSpPr/>
      </xdr:nvCxnSpPr>
      <xdr:spPr>
        <a:xfrm>
          <a:off x="10388600" y="5751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120838</xdr:rowOff>
    </xdr:from>
    <xdr:ext cx="534377" cy="259045"/>
    <xdr:sp macro="" textlink="">
      <xdr:nvSpPr>
        <xdr:cNvPr id="121" name="【道路】&#10;一人当たり延長平均値テキスト">
          <a:extLst>
            <a:ext uri="{FF2B5EF4-FFF2-40B4-BE49-F238E27FC236}">
              <a16:creationId xmlns:a16="http://schemas.microsoft.com/office/drawing/2014/main" id="{95ABB7BE-971B-408C-85BF-D36D4EAA976D}"/>
            </a:ext>
          </a:extLst>
        </xdr:cNvPr>
        <xdr:cNvSpPr txBox="1"/>
      </xdr:nvSpPr>
      <xdr:spPr>
        <a:xfrm>
          <a:off x="10515600" y="6635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142411</xdr:rowOff>
    </xdr:from>
    <xdr:to>
      <xdr:col>55</xdr:col>
      <xdr:colOff>50800</xdr:colOff>
      <xdr:row>39</xdr:row>
      <xdr:rowOff>72561</xdr:rowOff>
    </xdr:to>
    <xdr:sp macro="" textlink="">
      <xdr:nvSpPr>
        <xdr:cNvPr id="122" name="フローチャート: 判断 121">
          <a:extLst>
            <a:ext uri="{FF2B5EF4-FFF2-40B4-BE49-F238E27FC236}">
              <a16:creationId xmlns:a16="http://schemas.microsoft.com/office/drawing/2014/main" id="{20CBDD7E-309B-4B53-B574-80F1C95BCCFC}"/>
            </a:ext>
          </a:extLst>
        </xdr:cNvPr>
        <xdr:cNvSpPr/>
      </xdr:nvSpPr>
      <xdr:spPr>
        <a:xfrm>
          <a:off x="10426700" y="6657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147440</xdr:rowOff>
    </xdr:from>
    <xdr:to>
      <xdr:col>50</xdr:col>
      <xdr:colOff>165100</xdr:colOff>
      <xdr:row>39</xdr:row>
      <xdr:rowOff>77590</xdr:rowOff>
    </xdr:to>
    <xdr:sp macro="" textlink="">
      <xdr:nvSpPr>
        <xdr:cNvPr id="123" name="フローチャート: 判断 122">
          <a:extLst>
            <a:ext uri="{FF2B5EF4-FFF2-40B4-BE49-F238E27FC236}">
              <a16:creationId xmlns:a16="http://schemas.microsoft.com/office/drawing/2014/main" id="{200DE27B-24E1-44CA-A114-FCCA0195CC7A}"/>
            </a:ext>
          </a:extLst>
        </xdr:cNvPr>
        <xdr:cNvSpPr/>
      </xdr:nvSpPr>
      <xdr:spPr>
        <a:xfrm>
          <a:off x="9588500" y="666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161074</xdr:rowOff>
    </xdr:from>
    <xdr:to>
      <xdr:col>46</xdr:col>
      <xdr:colOff>38100</xdr:colOff>
      <xdr:row>39</xdr:row>
      <xdr:rowOff>91224</xdr:rowOff>
    </xdr:to>
    <xdr:sp macro="" textlink="">
      <xdr:nvSpPr>
        <xdr:cNvPr id="124" name="フローチャート: 判断 123">
          <a:extLst>
            <a:ext uri="{FF2B5EF4-FFF2-40B4-BE49-F238E27FC236}">
              <a16:creationId xmlns:a16="http://schemas.microsoft.com/office/drawing/2014/main" id="{682F42B0-ACC9-4AB5-9FC3-8DF8DCB60564}"/>
            </a:ext>
          </a:extLst>
        </xdr:cNvPr>
        <xdr:cNvSpPr/>
      </xdr:nvSpPr>
      <xdr:spPr>
        <a:xfrm>
          <a:off x="8699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1985</xdr:rowOff>
    </xdr:from>
    <xdr:to>
      <xdr:col>41</xdr:col>
      <xdr:colOff>101600</xdr:colOff>
      <xdr:row>39</xdr:row>
      <xdr:rowOff>103585</xdr:rowOff>
    </xdr:to>
    <xdr:sp macro="" textlink="">
      <xdr:nvSpPr>
        <xdr:cNvPr id="125" name="フローチャート: 判断 124">
          <a:extLst>
            <a:ext uri="{FF2B5EF4-FFF2-40B4-BE49-F238E27FC236}">
              <a16:creationId xmlns:a16="http://schemas.microsoft.com/office/drawing/2014/main" id="{A3A89C39-3471-4944-A04F-5751B4D6611F}"/>
            </a:ext>
          </a:extLst>
        </xdr:cNvPr>
        <xdr:cNvSpPr/>
      </xdr:nvSpPr>
      <xdr:spPr>
        <a:xfrm>
          <a:off x="7810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41157</xdr:rowOff>
    </xdr:from>
    <xdr:to>
      <xdr:col>36</xdr:col>
      <xdr:colOff>165100</xdr:colOff>
      <xdr:row>39</xdr:row>
      <xdr:rowOff>142757</xdr:rowOff>
    </xdr:to>
    <xdr:sp macro="" textlink="">
      <xdr:nvSpPr>
        <xdr:cNvPr id="126" name="フローチャート: 判断 125">
          <a:extLst>
            <a:ext uri="{FF2B5EF4-FFF2-40B4-BE49-F238E27FC236}">
              <a16:creationId xmlns:a16="http://schemas.microsoft.com/office/drawing/2014/main" id="{E6221756-FAFD-4AF0-854A-D233F3416345}"/>
            </a:ext>
          </a:extLst>
        </xdr:cNvPr>
        <xdr:cNvSpPr/>
      </xdr:nvSpPr>
      <xdr:spPr>
        <a:xfrm>
          <a:off x="6921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6C9B14C-69BE-4FC3-9BF8-0F7E6484073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632908E-56BF-48F6-A918-8978747EDFB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60A6ECF-80A7-44F8-976E-8422B6B59AA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3FED3EA-76CF-4972-BC97-35B56F3B775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97EF42C-5648-41AF-87C4-F7944679816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134540</xdr:rowOff>
    </xdr:from>
    <xdr:to>
      <xdr:col>55</xdr:col>
      <xdr:colOff>50800</xdr:colOff>
      <xdr:row>38</xdr:row>
      <xdr:rowOff>64691</xdr:rowOff>
    </xdr:to>
    <xdr:sp macro="" textlink="">
      <xdr:nvSpPr>
        <xdr:cNvPr id="132" name="楕円 131">
          <a:extLst>
            <a:ext uri="{FF2B5EF4-FFF2-40B4-BE49-F238E27FC236}">
              <a16:creationId xmlns:a16="http://schemas.microsoft.com/office/drawing/2014/main" id="{7504C7E0-E7C9-4F9A-B649-6595785BCC7B}"/>
            </a:ext>
          </a:extLst>
        </xdr:cNvPr>
        <xdr:cNvSpPr/>
      </xdr:nvSpPr>
      <xdr:spPr>
        <a:xfrm>
          <a:off x="10426700" y="64781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157417</xdr:rowOff>
    </xdr:from>
    <xdr:ext cx="534377" cy="259045"/>
    <xdr:sp macro="" textlink="">
      <xdr:nvSpPr>
        <xdr:cNvPr id="133" name="【道路】&#10;一人当たり延長該当値テキスト">
          <a:extLst>
            <a:ext uri="{FF2B5EF4-FFF2-40B4-BE49-F238E27FC236}">
              <a16:creationId xmlns:a16="http://schemas.microsoft.com/office/drawing/2014/main" id="{334B0B7E-D638-4571-A268-760B3FA48CBE}"/>
            </a:ext>
          </a:extLst>
        </xdr:cNvPr>
        <xdr:cNvSpPr txBox="1"/>
      </xdr:nvSpPr>
      <xdr:spPr>
        <a:xfrm>
          <a:off x="10515600" y="632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155163</xdr:rowOff>
    </xdr:from>
    <xdr:to>
      <xdr:col>50</xdr:col>
      <xdr:colOff>165100</xdr:colOff>
      <xdr:row>38</xdr:row>
      <xdr:rowOff>85313</xdr:rowOff>
    </xdr:to>
    <xdr:sp macro="" textlink="">
      <xdr:nvSpPr>
        <xdr:cNvPr id="134" name="楕円 133">
          <a:extLst>
            <a:ext uri="{FF2B5EF4-FFF2-40B4-BE49-F238E27FC236}">
              <a16:creationId xmlns:a16="http://schemas.microsoft.com/office/drawing/2014/main" id="{52BE5C65-1B8F-4C0B-8A5E-27476892CD34}"/>
            </a:ext>
          </a:extLst>
        </xdr:cNvPr>
        <xdr:cNvSpPr/>
      </xdr:nvSpPr>
      <xdr:spPr>
        <a:xfrm>
          <a:off x="9588500" y="649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13890</xdr:rowOff>
    </xdr:from>
    <xdr:to>
      <xdr:col>55</xdr:col>
      <xdr:colOff>0</xdr:colOff>
      <xdr:row>38</xdr:row>
      <xdr:rowOff>34513</xdr:rowOff>
    </xdr:to>
    <xdr:cxnSp macro="">
      <xdr:nvCxnSpPr>
        <xdr:cNvPr id="135" name="直線コネクタ 134">
          <a:extLst>
            <a:ext uri="{FF2B5EF4-FFF2-40B4-BE49-F238E27FC236}">
              <a16:creationId xmlns:a16="http://schemas.microsoft.com/office/drawing/2014/main" id="{CEF4AD87-A30E-4ED4-8F6B-9F9E3240709F}"/>
            </a:ext>
          </a:extLst>
        </xdr:cNvPr>
        <xdr:cNvCxnSpPr/>
      </xdr:nvCxnSpPr>
      <xdr:spPr>
        <a:xfrm flipV="1">
          <a:off x="9639300" y="6528990"/>
          <a:ext cx="838200" cy="2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3389</xdr:rowOff>
    </xdr:from>
    <xdr:to>
      <xdr:col>46</xdr:col>
      <xdr:colOff>38100</xdr:colOff>
      <xdr:row>38</xdr:row>
      <xdr:rowOff>104989</xdr:rowOff>
    </xdr:to>
    <xdr:sp macro="" textlink="">
      <xdr:nvSpPr>
        <xdr:cNvPr id="136" name="楕円 135">
          <a:extLst>
            <a:ext uri="{FF2B5EF4-FFF2-40B4-BE49-F238E27FC236}">
              <a16:creationId xmlns:a16="http://schemas.microsoft.com/office/drawing/2014/main" id="{2D29CB67-0167-4532-A175-073327765116}"/>
            </a:ext>
          </a:extLst>
        </xdr:cNvPr>
        <xdr:cNvSpPr/>
      </xdr:nvSpPr>
      <xdr:spPr>
        <a:xfrm>
          <a:off x="8699500" y="651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34513</xdr:rowOff>
    </xdr:from>
    <xdr:to>
      <xdr:col>50</xdr:col>
      <xdr:colOff>114300</xdr:colOff>
      <xdr:row>38</xdr:row>
      <xdr:rowOff>54189</xdr:rowOff>
    </xdr:to>
    <xdr:cxnSp macro="">
      <xdr:nvCxnSpPr>
        <xdr:cNvPr id="137" name="直線コネクタ 136">
          <a:extLst>
            <a:ext uri="{FF2B5EF4-FFF2-40B4-BE49-F238E27FC236}">
              <a16:creationId xmlns:a16="http://schemas.microsoft.com/office/drawing/2014/main" id="{2BFCFC16-0053-4DA0-B1E7-CF8913A7E156}"/>
            </a:ext>
          </a:extLst>
        </xdr:cNvPr>
        <xdr:cNvCxnSpPr/>
      </xdr:nvCxnSpPr>
      <xdr:spPr>
        <a:xfrm flipV="1">
          <a:off x="8750300" y="6549613"/>
          <a:ext cx="889000" cy="19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23179</xdr:rowOff>
    </xdr:from>
    <xdr:to>
      <xdr:col>41</xdr:col>
      <xdr:colOff>101600</xdr:colOff>
      <xdr:row>38</xdr:row>
      <xdr:rowOff>124779</xdr:rowOff>
    </xdr:to>
    <xdr:sp macro="" textlink="">
      <xdr:nvSpPr>
        <xdr:cNvPr id="138" name="楕円 137">
          <a:extLst>
            <a:ext uri="{FF2B5EF4-FFF2-40B4-BE49-F238E27FC236}">
              <a16:creationId xmlns:a16="http://schemas.microsoft.com/office/drawing/2014/main" id="{E2875D77-C8F8-4B6A-BD32-A262BCD7725C}"/>
            </a:ext>
          </a:extLst>
        </xdr:cNvPr>
        <xdr:cNvSpPr/>
      </xdr:nvSpPr>
      <xdr:spPr>
        <a:xfrm>
          <a:off x="7810500" y="653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54189</xdr:rowOff>
    </xdr:from>
    <xdr:to>
      <xdr:col>45</xdr:col>
      <xdr:colOff>177800</xdr:colOff>
      <xdr:row>38</xdr:row>
      <xdr:rowOff>73979</xdr:rowOff>
    </xdr:to>
    <xdr:cxnSp macro="">
      <xdr:nvCxnSpPr>
        <xdr:cNvPr id="139" name="直線コネクタ 138">
          <a:extLst>
            <a:ext uri="{FF2B5EF4-FFF2-40B4-BE49-F238E27FC236}">
              <a16:creationId xmlns:a16="http://schemas.microsoft.com/office/drawing/2014/main" id="{7D6CA83B-109E-494A-AD65-6E9DCA8712DE}"/>
            </a:ext>
          </a:extLst>
        </xdr:cNvPr>
        <xdr:cNvCxnSpPr/>
      </xdr:nvCxnSpPr>
      <xdr:spPr>
        <a:xfrm flipV="1">
          <a:off x="7861300" y="6569289"/>
          <a:ext cx="8890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36357</xdr:rowOff>
    </xdr:from>
    <xdr:to>
      <xdr:col>36</xdr:col>
      <xdr:colOff>165100</xdr:colOff>
      <xdr:row>38</xdr:row>
      <xdr:rowOff>137957</xdr:rowOff>
    </xdr:to>
    <xdr:sp macro="" textlink="">
      <xdr:nvSpPr>
        <xdr:cNvPr id="140" name="楕円 139">
          <a:extLst>
            <a:ext uri="{FF2B5EF4-FFF2-40B4-BE49-F238E27FC236}">
              <a16:creationId xmlns:a16="http://schemas.microsoft.com/office/drawing/2014/main" id="{70591B39-CECE-4E56-BD28-B1E8EBE40ED0}"/>
            </a:ext>
          </a:extLst>
        </xdr:cNvPr>
        <xdr:cNvSpPr/>
      </xdr:nvSpPr>
      <xdr:spPr>
        <a:xfrm>
          <a:off x="6921500" y="655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73979</xdr:rowOff>
    </xdr:from>
    <xdr:to>
      <xdr:col>41</xdr:col>
      <xdr:colOff>50800</xdr:colOff>
      <xdr:row>38</xdr:row>
      <xdr:rowOff>87157</xdr:rowOff>
    </xdr:to>
    <xdr:cxnSp macro="">
      <xdr:nvCxnSpPr>
        <xdr:cNvPr id="141" name="直線コネクタ 140">
          <a:extLst>
            <a:ext uri="{FF2B5EF4-FFF2-40B4-BE49-F238E27FC236}">
              <a16:creationId xmlns:a16="http://schemas.microsoft.com/office/drawing/2014/main" id="{EEB7B1C8-97BC-4CCD-9B67-49C19CA3E2B5}"/>
            </a:ext>
          </a:extLst>
        </xdr:cNvPr>
        <xdr:cNvCxnSpPr/>
      </xdr:nvCxnSpPr>
      <xdr:spPr>
        <a:xfrm flipV="1">
          <a:off x="6972300" y="6589079"/>
          <a:ext cx="889000" cy="1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68717</xdr:rowOff>
    </xdr:from>
    <xdr:ext cx="534377" cy="259045"/>
    <xdr:sp macro="" textlink="">
      <xdr:nvSpPr>
        <xdr:cNvPr id="142" name="n_1aveValue【道路】&#10;一人当たり延長">
          <a:extLst>
            <a:ext uri="{FF2B5EF4-FFF2-40B4-BE49-F238E27FC236}">
              <a16:creationId xmlns:a16="http://schemas.microsoft.com/office/drawing/2014/main" id="{964601F7-C01D-4929-A8B6-1C51E3B09FF4}"/>
            </a:ext>
          </a:extLst>
        </xdr:cNvPr>
        <xdr:cNvSpPr txBox="1"/>
      </xdr:nvSpPr>
      <xdr:spPr>
        <a:xfrm>
          <a:off x="9359411" y="675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82351</xdr:rowOff>
    </xdr:from>
    <xdr:ext cx="534377" cy="259045"/>
    <xdr:sp macro="" textlink="">
      <xdr:nvSpPr>
        <xdr:cNvPr id="143" name="n_2aveValue【道路】&#10;一人当たり延長">
          <a:extLst>
            <a:ext uri="{FF2B5EF4-FFF2-40B4-BE49-F238E27FC236}">
              <a16:creationId xmlns:a16="http://schemas.microsoft.com/office/drawing/2014/main" id="{B2F60E30-E490-4AFC-A7E5-CAAF8C365C21}"/>
            </a:ext>
          </a:extLst>
        </xdr:cNvPr>
        <xdr:cNvSpPr txBox="1"/>
      </xdr:nvSpPr>
      <xdr:spPr>
        <a:xfrm>
          <a:off x="8483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94712</xdr:rowOff>
    </xdr:from>
    <xdr:ext cx="534377" cy="259045"/>
    <xdr:sp macro="" textlink="">
      <xdr:nvSpPr>
        <xdr:cNvPr id="144" name="n_3aveValue【道路】&#10;一人当たり延長">
          <a:extLst>
            <a:ext uri="{FF2B5EF4-FFF2-40B4-BE49-F238E27FC236}">
              <a16:creationId xmlns:a16="http://schemas.microsoft.com/office/drawing/2014/main" id="{86B73002-126E-4ED9-9D42-6AF7B2CE20C1}"/>
            </a:ext>
          </a:extLst>
        </xdr:cNvPr>
        <xdr:cNvSpPr txBox="1"/>
      </xdr:nvSpPr>
      <xdr:spPr>
        <a:xfrm>
          <a:off x="7594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133884</xdr:rowOff>
    </xdr:from>
    <xdr:ext cx="534377" cy="259045"/>
    <xdr:sp macro="" textlink="">
      <xdr:nvSpPr>
        <xdr:cNvPr id="145" name="n_4aveValue【道路】&#10;一人当たり延長">
          <a:extLst>
            <a:ext uri="{FF2B5EF4-FFF2-40B4-BE49-F238E27FC236}">
              <a16:creationId xmlns:a16="http://schemas.microsoft.com/office/drawing/2014/main" id="{436809A5-242D-4F07-AD41-BEC6AEC5C61B}"/>
            </a:ext>
          </a:extLst>
        </xdr:cNvPr>
        <xdr:cNvSpPr txBox="1"/>
      </xdr:nvSpPr>
      <xdr:spPr>
        <a:xfrm>
          <a:off x="6705111" y="682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101840</xdr:rowOff>
    </xdr:from>
    <xdr:ext cx="534377" cy="259045"/>
    <xdr:sp macro="" textlink="">
      <xdr:nvSpPr>
        <xdr:cNvPr id="146" name="n_1mainValue【道路】&#10;一人当たり延長">
          <a:extLst>
            <a:ext uri="{FF2B5EF4-FFF2-40B4-BE49-F238E27FC236}">
              <a16:creationId xmlns:a16="http://schemas.microsoft.com/office/drawing/2014/main" id="{8E5CA4AF-0F38-44E2-8775-58FA65A58912}"/>
            </a:ext>
          </a:extLst>
        </xdr:cNvPr>
        <xdr:cNvSpPr txBox="1"/>
      </xdr:nvSpPr>
      <xdr:spPr>
        <a:xfrm>
          <a:off x="9359411" y="627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121516</xdr:rowOff>
    </xdr:from>
    <xdr:ext cx="534377" cy="259045"/>
    <xdr:sp macro="" textlink="">
      <xdr:nvSpPr>
        <xdr:cNvPr id="147" name="n_2mainValue【道路】&#10;一人当たり延長">
          <a:extLst>
            <a:ext uri="{FF2B5EF4-FFF2-40B4-BE49-F238E27FC236}">
              <a16:creationId xmlns:a16="http://schemas.microsoft.com/office/drawing/2014/main" id="{97CB5362-9179-4DA0-AE1C-BF65D049FE32}"/>
            </a:ext>
          </a:extLst>
        </xdr:cNvPr>
        <xdr:cNvSpPr txBox="1"/>
      </xdr:nvSpPr>
      <xdr:spPr>
        <a:xfrm>
          <a:off x="8483111" y="629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141306</xdr:rowOff>
    </xdr:from>
    <xdr:ext cx="534377" cy="259045"/>
    <xdr:sp macro="" textlink="">
      <xdr:nvSpPr>
        <xdr:cNvPr id="148" name="n_3mainValue【道路】&#10;一人当たり延長">
          <a:extLst>
            <a:ext uri="{FF2B5EF4-FFF2-40B4-BE49-F238E27FC236}">
              <a16:creationId xmlns:a16="http://schemas.microsoft.com/office/drawing/2014/main" id="{3FB0A2A2-AC22-4682-8EBD-6D45941550C4}"/>
            </a:ext>
          </a:extLst>
        </xdr:cNvPr>
        <xdr:cNvSpPr txBox="1"/>
      </xdr:nvSpPr>
      <xdr:spPr>
        <a:xfrm>
          <a:off x="7594111" y="631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154483</xdr:rowOff>
    </xdr:from>
    <xdr:ext cx="534377" cy="259045"/>
    <xdr:sp macro="" textlink="">
      <xdr:nvSpPr>
        <xdr:cNvPr id="149" name="n_4mainValue【道路】&#10;一人当たり延長">
          <a:extLst>
            <a:ext uri="{FF2B5EF4-FFF2-40B4-BE49-F238E27FC236}">
              <a16:creationId xmlns:a16="http://schemas.microsoft.com/office/drawing/2014/main" id="{83DBD2CF-F56C-44CC-8A14-B9CBBEA5F827}"/>
            </a:ext>
          </a:extLst>
        </xdr:cNvPr>
        <xdr:cNvSpPr txBox="1"/>
      </xdr:nvSpPr>
      <xdr:spPr>
        <a:xfrm>
          <a:off x="6705111" y="632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364F0DC-21FF-4A9B-B3BD-A11DD5948D5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CE96017-8E09-4C57-B44E-94F4F558ED9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3323DA4-5B60-42C0-97C9-5E642BBCA96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0507F47-3A04-449B-8524-11CBA3088F5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1DB021E-38D4-4A61-A3C8-717E4CF97B9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8AF99A90-ABE9-40B3-8CF8-F3E8B3A7BCE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B5F8862-5ACB-41C6-B9D6-618BA4A4F3F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F7D3548-9F05-4603-9945-E3C6FA65A54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8A491E2-078D-4118-B65D-8E727829E18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1047135-6867-4045-A899-C8F6CC553A5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9515F3B-2CE9-49DC-96C3-E48FC093BA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7D1EFB14-5FD1-4013-9E54-24987B1034C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E070E0D5-452A-4C1F-8004-05A94EA5D76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7EA9D9E-E7E8-4988-888C-B556747E39B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CE9C702-D1C0-4766-9EF2-233D0BADA68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109051B-A06E-4710-8B67-CF506B43785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49263856-39E5-443B-AC98-AFE924B8A0B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82FCC52-B722-4F84-8BF9-177E9A33448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9A4B500-9852-4FA9-BE75-1A0B586E572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978A515-67E4-4F54-AA06-86D7EE674D6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2BB70A67-3489-4F65-A9C2-E296E993013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6351753F-973F-4296-84BD-C9FD1326A82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6C023D7-E81C-42D2-9AFA-D4D023C8811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A932E2C-6E93-442B-8929-13CFDC177E9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26491BB-A4FC-4EA5-A97F-A41F4305CB8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83276</xdr:rowOff>
    </xdr:from>
    <xdr:to>
      <xdr:col>24</xdr:col>
      <xdr:colOff>62865</xdr:colOff>
      <xdr:row>64</xdr:row>
      <xdr:rowOff>42454</xdr:rowOff>
    </xdr:to>
    <xdr:cxnSp macro="">
      <xdr:nvCxnSpPr>
        <xdr:cNvPr id="175" name="直線コネクタ 174">
          <a:extLst>
            <a:ext uri="{FF2B5EF4-FFF2-40B4-BE49-F238E27FC236}">
              <a16:creationId xmlns:a16="http://schemas.microsoft.com/office/drawing/2014/main" id="{5FF63A7F-2744-4CA5-A70B-7D76B4A6D500}"/>
            </a:ext>
          </a:extLst>
        </xdr:cNvPr>
        <xdr:cNvCxnSpPr/>
      </xdr:nvCxnSpPr>
      <xdr:spPr>
        <a:xfrm flipV="1">
          <a:off x="4634865" y="951302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46281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608D662-8937-4A92-8899-525A0A8C7D77}"/>
            </a:ext>
          </a:extLst>
        </xdr:cNvPr>
        <xdr:cNvSpPr txBox="1"/>
      </xdr:nvSpPr>
      <xdr:spPr>
        <a:xfrm>
          <a:off x="4673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42454</xdr:rowOff>
    </xdr:from>
    <xdr:to>
      <xdr:col>24</xdr:col>
      <xdr:colOff>152400</xdr:colOff>
      <xdr:row>64</xdr:row>
      <xdr:rowOff>42454</xdr:rowOff>
    </xdr:to>
    <xdr:cxnSp macro="">
      <xdr:nvCxnSpPr>
        <xdr:cNvPr id="177" name="直線コネクタ 176">
          <a:extLst>
            <a:ext uri="{FF2B5EF4-FFF2-40B4-BE49-F238E27FC236}">
              <a16:creationId xmlns:a16="http://schemas.microsoft.com/office/drawing/2014/main" id="{A44FA999-281B-4EF8-986D-EA05E65E8629}"/>
            </a:ext>
          </a:extLst>
        </xdr:cNvPr>
        <xdr:cNvCxnSpPr/>
      </xdr:nvCxnSpPr>
      <xdr:spPr>
        <a:xfrm>
          <a:off x="4546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29953</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9291E4AE-1184-4076-9E38-855D7B1AE469}"/>
            </a:ext>
          </a:extLst>
        </xdr:cNvPr>
        <xdr:cNvSpPr txBox="1"/>
      </xdr:nvSpPr>
      <xdr:spPr>
        <a:xfrm>
          <a:off x="4673600" y="92882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83276</xdr:rowOff>
    </xdr:from>
    <xdr:to>
      <xdr:col>24</xdr:col>
      <xdr:colOff>152400</xdr:colOff>
      <xdr:row>55</xdr:row>
      <xdr:rowOff>83276</xdr:rowOff>
    </xdr:to>
    <xdr:cxnSp macro="">
      <xdr:nvCxnSpPr>
        <xdr:cNvPr id="179" name="直線コネクタ 178">
          <a:extLst>
            <a:ext uri="{FF2B5EF4-FFF2-40B4-BE49-F238E27FC236}">
              <a16:creationId xmlns:a16="http://schemas.microsoft.com/office/drawing/2014/main" id="{FDABA3BB-04E8-4ADF-B917-95F83E642001}"/>
            </a:ext>
          </a:extLst>
        </xdr:cNvPr>
        <xdr:cNvCxnSpPr/>
      </xdr:nvCxnSpPr>
      <xdr:spPr>
        <a:xfrm>
          <a:off x="4546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161126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1E97A5E-A1D4-4C5E-94D1-B6335BC3C04C}"/>
            </a:ext>
          </a:extLst>
        </xdr:cNvPr>
        <xdr:cNvSpPr txBox="1"/>
      </xdr:nvSpPr>
      <xdr:spPr>
        <a:xfrm>
          <a:off x="4673600" y="10448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81" name="フローチャート: 判断 180">
          <a:extLst>
            <a:ext uri="{FF2B5EF4-FFF2-40B4-BE49-F238E27FC236}">
              <a16:creationId xmlns:a16="http://schemas.microsoft.com/office/drawing/2014/main" id="{0C528371-FAC0-46B6-95F5-0E4CB9F959CC}"/>
            </a:ext>
          </a:extLst>
        </xdr:cNvPr>
        <xdr:cNvSpPr/>
      </xdr:nvSpPr>
      <xdr:spPr>
        <a:xfrm>
          <a:off x="45847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2" name="フローチャート: 判断 181">
          <a:extLst>
            <a:ext uri="{FF2B5EF4-FFF2-40B4-BE49-F238E27FC236}">
              <a16:creationId xmlns:a16="http://schemas.microsoft.com/office/drawing/2014/main" id="{58530C15-63BF-4E7B-A41D-A821558B4CE3}"/>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158206</xdr:rowOff>
    </xdr:from>
    <xdr:to>
      <xdr:col>15</xdr:col>
      <xdr:colOff>101600</xdr:colOff>
      <xdr:row>61</xdr:row>
      <xdr:rowOff>88356</xdr:rowOff>
    </xdr:to>
    <xdr:sp macro="" textlink="">
      <xdr:nvSpPr>
        <xdr:cNvPr id="183" name="フローチャート: 判断 182">
          <a:extLst>
            <a:ext uri="{FF2B5EF4-FFF2-40B4-BE49-F238E27FC236}">
              <a16:creationId xmlns:a16="http://schemas.microsoft.com/office/drawing/2014/main" id="{97939302-67AA-4EA1-B45B-ADA5D2DBB076}"/>
            </a:ext>
          </a:extLst>
        </xdr:cNvPr>
        <xdr:cNvSpPr/>
      </xdr:nvSpPr>
      <xdr:spPr>
        <a:xfrm>
          <a:off x="2857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4" name="フローチャート: 判断 183">
          <a:extLst>
            <a:ext uri="{FF2B5EF4-FFF2-40B4-BE49-F238E27FC236}">
              <a16:creationId xmlns:a16="http://schemas.microsoft.com/office/drawing/2014/main" id="{6765905D-F206-4488-860A-B37D10F26A99}"/>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133713</xdr:rowOff>
    </xdr:from>
    <xdr:to>
      <xdr:col>6</xdr:col>
      <xdr:colOff>38100</xdr:colOff>
      <xdr:row>61</xdr:row>
      <xdr:rowOff>63863</xdr:rowOff>
    </xdr:to>
    <xdr:sp macro="" textlink="">
      <xdr:nvSpPr>
        <xdr:cNvPr id="185" name="フローチャート: 判断 184">
          <a:extLst>
            <a:ext uri="{FF2B5EF4-FFF2-40B4-BE49-F238E27FC236}">
              <a16:creationId xmlns:a16="http://schemas.microsoft.com/office/drawing/2014/main" id="{5FFB36B2-0FBA-4A5D-BFC4-E752DD8F8EA0}"/>
            </a:ext>
          </a:extLst>
        </xdr:cNvPr>
        <xdr:cNvSpPr/>
      </xdr:nvSpPr>
      <xdr:spPr>
        <a:xfrm>
          <a:off x="1079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5F63C87-E7E1-496A-A155-F0822E0E607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D0FC6C3-8A02-4166-8131-79A4BECDFC4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389DCE4-B75D-4828-BC8D-2600220EA59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9A79E90-76CE-4568-9080-070E5615135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17F7F3D-CB57-4D88-89A0-3CF2582F657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66766</xdr:rowOff>
    </xdr:from>
    <xdr:to>
      <xdr:col>24</xdr:col>
      <xdr:colOff>114300</xdr:colOff>
      <xdr:row>57</xdr:row>
      <xdr:rowOff>168366</xdr:rowOff>
    </xdr:to>
    <xdr:sp macro="" textlink="">
      <xdr:nvSpPr>
        <xdr:cNvPr id="191" name="楕円 190">
          <a:extLst>
            <a:ext uri="{FF2B5EF4-FFF2-40B4-BE49-F238E27FC236}">
              <a16:creationId xmlns:a16="http://schemas.microsoft.com/office/drawing/2014/main" id="{D377CFED-124D-40BF-AD6D-E65678134EA8}"/>
            </a:ext>
          </a:extLst>
        </xdr:cNvPr>
        <xdr:cNvSpPr/>
      </xdr:nvSpPr>
      <xdr:spPr>
        <a:xfrm>
          <a:off x="4584700" y="983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89643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566B559-B736-4809-A027-1B60932B1BAB}"/>
            </a:ext>
          </a:extLst>
        </xdr:cNvPr>
        <xdr:cNvSpPr txBox="1"/>
      </xdr:nvSpPr>
      <xdr:spPr>
        <a:xfrm>
          <a:off x="4673600" y="969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40640</xdr:rowOff>
    </xdr:from>
    <xdr:to>
      <xdr:col>20</xdr:col>
      <xdr:colOff>38100</xdr:colOff>
      <xdr:row>57</xdr:row>
      <xdr:rowOff>142240</xdr:rowOff>
    </xdr:to>
    <xdr:sp macro="" textlink="">
      <xdr:nvSpPr>
        <xdr:cNvPr id="193" name="楕円 192">
          <a:extLst>
            <a:ext uri="{FF2B5EF4-FFF2-40B4-BE49-F238E27FC236}">
              <a16:creationId xmlns:a16="http://schemas.microsoft.com/office/drawing/2014/main" id="{4E0813A0-062F-4278-A31F-575EBFF513C7}"/>
            </a:ext>
          </a:extLst>
        </xdr:cNvPr>
        <xdr:cNvSpPr/>
      </xdr:nvSpPr>
      <xdr:spPr>
        <a:xfrm>
          <a:off x="3746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91440</xdr:rowOff>
    </xdr:from>
    <xdr:to>
      <xdr:col>24</xdr:col>
      <xdr:colOff>63500</xdr:colOff>
      <xdr:row>57</xdr:row>
      <xdr:rowOff>117566</xdr:rowOff>
    </xdr:to>
    <xdr:cxnSp macro="">
      <xdr:nvCxnSpPr>
        <xdr:cNvPr id="194" name="直線コネクタ 193">
          <a:extLst>
            <a:ext uri="{FF2B5EF4-FFF2-40B4-BE49-F238E27FC236}">
              <a16:creationId xmlns:a16="http://schemas.microsoft.com/office/drawing/2014/main" id="{2F94903A-6985-4199-9E0C-14ADF3717737}"/>
            </a:ext>
          </a:extLst>
        </xdr:cNvPr>
        <xdr:cNvCxnSpPr/>
      </xdr:nvCxnSpPr>
      <xdr:spPr>
        <a:xfrm>
          <a:off x="3797300" y="986409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16147</xdr:rowOff>
    </xdr:from>
    <xdr:to>
      <xdr:col>15</xdr:col>
      <xdr:colOff>101600</xdr:colOff>
      <xdr:row>57</xdr:row>
      <xdr:rowOff>117747</xdr:rowOff>
    </xdr:to>
    <xdr:sp macro="" textlink="">
      <xdr:nvSpPr>
        <xdr:cNvPr id="195" name="楕円 194">
          <a:extLst>
            <a:ext uri="{FF2B5EF4-FFF2-40B4-BE49-F238E27FC236}">
              <a16:creationId xmlns:a16="http://schemas.microsoft.com/office/drawing/2014/main" id="{F31B5FC9-580D-4B1C-9CFD-5506AD8B73C2}"/>
            </a:ext>
          </a:extLst>
        </xdr:cNvPr>
        <xdr:cNvSpPr/>
      </xdr:nvSpPr>
      <xdr:spPr>
        <a:xfrm>
          <a:off x="2857500" y="978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66947</xdr:rowOff>
    </xdr:from>
    <xdr:to>
      <xdr:col>19</xdr:col>
      <xdr:colOff>177800</xdr:colOff>
      <xdr:row>57</xdr:row>
      <xdr:rowOff>91440</xdr:rowOff>
    </xdr:to>
    <xdr:cxnSp macro="">
      <xdr:nvCxnSpPr>
        <xdr:cNvPr id="196" name="直線コネクタ 195">
          <a:extLst>
            <a:ext uri="{FF2B5EF4-FFF2-40B4-BE49-F238E27FC236}">
              <a16:creationId xmlns:a16="http://schemas.microsoft.com/office/drawing/2014/main" id="{898844C1-16DC-4D9B-A37C-63C8D8322267}"/>
            </a:ext>
          </a:extLst>
        </xdr:cNvPr>
        <xdr:cNvCxnSpPr/>
      </xdr:nvCxnSpPr>
      <xdr:spPr>
        <a:xfrm>
          <a:off x="2908300" y="983959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161472</xdr:rowOff>
    </xdr:from>
    <xdr:to>
      <xdr:col>10</xdr:col>
      <xdr:colOff>165100</xdr:colOff>
      <xdr:row>57</xdr:row>
      <xdr:rowOff>91622</xdr:rowOff>
    </xdr:to>
    <xdr:sp macro="" textlink="">
      <xdr:nvSpPr>
        <xdr:cNvPr id="197" name="楕円 196">
          <a:extLst>
            <a:ext uri="{FF2B5EF4-FFF2-40B4-BE49-F238E27FC236}">
              <a16:creationId xmlns:a16="http://schemas.microsoft.com/office/drawing/2014/main" id="{D86D4721-55FD-454B-92F1-7E8F7C6B0B60}"/>
            </a:ext>
          </a:extLst>
        </xdr:cNvPr>
        <xdr:cNvSpPr/>
      </xdr:nvSpPr>
      <xdr:spPr>
        <a:xfrm>
          <a:off x="1968500" y="976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40822</xdr:rowOff>
    </xdr:from>
    <xdr:to>
      <xdr:col>15</xdr:col>
      <xdr:colOff>50800</xdr:colOff>
      <xdr:row>57</xdr:row>
      <xdr:rowOff>66947</xdr:rowOff>
    </xdr:to>
    <xdr:cxnSp macro="">
      <xdr:nvCxnSpPr>
        <xdr:cNvPr id="198" name="直線コネクタ 197">
          <a:extLst>
            <a:ext uri="{FF2B5EF4-FFF2-40B4-BE49-F238E27FC236}">
              <a16:creationId xmlns:a16="http://schemas.microsoft.com/office/drawing/2014/main" id="{417CBEE5-91CB-4FFD-8F15-AEE4940F6948}"/>
            </a:ext>
          </a:extLst>
        </xdr:cNvPr>
        <xdr:cNvCxnSpPr/>
      </xdr:nvCxnSpPr>
      <xdr:spPr>
        <a:xfrm>
          <a:off x="2019300" y="981347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133713</xdr:rowOff>
    </xdr:from>
    <xdr:to>
      <xdr:col>6</xdr:col>
      <xdr:colOff>38100</xdr:colOff>
      <xdr:row>57</xdr:row>
      <xdr:rowOff>63863</xdr:rowOff>
    </xdr:to>
    <xdr:sp macro="" textlink="">
      <xdr:nvSpPr>
        <xdr:cNvPr id="199" name="楕円 198">
          <a:extLst>
            <a:ext uri="{FF2B5EF4-FFF2-40B4-BE49-F238E27FC236}">
              <a16:creationId xmlns:a16="http://schemas.microsoft.com/office/drawing/2014/main" id="{AA8E2482-E06F-43CD-9E66-08DE6B33ED66}"/>
            </a:ext>
          </a:extLst>
        </xdr:cNvPr>
        <xdr:cNvSpPr/>
      </xdr:nvSpPr>
      <xdr:spPr>
        <a:xfrm>
          <a:off x="1079500" y="973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13063</xdr:rowOff>
    </xdr:from>
    <xdr:to>
      <xdr:col>10</xdr:col>
      <xdr:colOff>114300</xdr:colOff>
      <xdr:row>57</xdr:row>
      <xdr:rowOff>40822</xdr:rowOff>
    </xdr:to>
    <xdr:cxnSp macro="">
      <xdr:nvCxnSpPr>
        <xdr:cNvPr id="200" name="直線コネクタ 199">
          <a:extLst>
            <a:ext uri="{FF2B5EF4-FFF2-40B4-BE49-F238E27FC236}">
              <a16:creationId xmlns:a16="http://schemas.microsoft.com/office/drawing/2014/main" id="{F7E0547D-5228-40DC-941E-80791760C0A2}"/>
            </a:ext>
          </a:extLst>
        </xdr:cNvPr>
        <xdr:cNvCxnSpPr/>
      </xdr:nvCxnSpPr>
      <xdr:spPr>
        <a:xfrm>
          <a:off x="1130300" y="97857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89280</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20D89C80-765C-4902-8AA2-B736F2DA7770}"/>
            </a:ext>
          </a:extLst>
        </xdr:cNvPr>
        <xdr:cNvSpPr txBox="1"/>
      </xdr:nvSpPr>
      <xdr:spPr>
        <a:xfrm>
          <a:off x="35820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79483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4F0A67A-61CF-4838-B633-EC7AA3A6BEA6}"/>
            </a:ext>
          </a:extLst>
        </xdr:cNvPr>
        <xdr:cNvSpPr txBox="1"/>
      </xdr:nvSpPr>
      <xdr:spPr>
        <a:xfrm>
          <a:off x="2705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EF17CE2-93DA-461A-96BB-FC7CFF1C90DF}"/>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54990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B92D4E94-9143-453C-A01D-E9EEC03CF69F}"/>
            </a:ext>
          </a:extLst>
        </xdr:cNvPr>
        <xdr:cNvSpPr txBox="1"/>
      </xdr:nvSpPr>
      <xdr:spPr>
        <a:xfrm>
          <a:off x="927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158767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878140B-DE40-499B-BC02-C3C4DE5AA347}"/>
            </a:ext>
          </a:extLst>
        </xdr:cNvPr>
        <xdr:cNvSpPr txBox="1"/>
      </xdr:nvSpPr>
      <xdr:spPr>
        <a:xfrm>
          <a:off x="3582044"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134274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018B048-33C5-4E4C-A154-2D6997E4202B}"/>
            </a:ext>
          </a:extLst>
        </xdr:cNvPr>
        <xdr:cNvSpPr txBox="1"/>
      </xdr:nvSpPr>
      <xdr:spPr>
        <a:xfrm>
          <a:off x="2705744" y="9564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108149</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5798FFE-9F00-4A90-9C56-1F341A3D1B91}"/>
            </a:ext>
          </a:extLst>
        </xdr:cNvPr>
        <xdr:cNvSpPr txBox="1"/>
      </xdr:nvSpPr>
      <xdr:spPr>
        <a:xfrm>
          <a:off x="1816744" y="953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80390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CDE801D-E865-4C32-96F9-20BA273F0F00}"/>
            </a:ext>
          </a:extLst>
        </xdr:cNvPr>
        <xdr:cNvSpPr txBox="1"/>
      </xdr:nvSpPr>
      <xdr:spPr>
        <a:xfrm>
          <a:off x="927744" y="951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3371A0F-C899-4635-BF4E-7F5A06131C5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65F964E-5BA0-4056-A721-9B0C591465A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47C9541-5A98-45E1-BBC1-D24488600E0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48C1F1C-3457-482A-B258-BCB2C8E0819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CF21C67-68F1-4EF4-B109-CEC78896E6C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F4986A6-BADC-475E-9AD1-47FFE08A487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5693465-CF1A-4D5E-9F38-C96F9E51C44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5478749-A5A6-4F6E-B2D6-4B061DF8C4F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219E234-146F-463E-8FD9-B89BD72A3ED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9427943-5F90-4CA3-B36A-28A2449F0E8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2B6B455-4272-4D5A-AA09-EB984508738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7BB39A5F-BBA4-4FC9-83D2-5AA7816E534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7A74E31-E270-479F-92F2-17813FE350B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2EAE722C-9792-4E85-9397-E69819F8F71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3F5EDC8-2D5A-4E4E-929D-8FA2925F77F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6EB640FF-D776-41BA-9885-104129D90CF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19BC252-7833-4BB6-A556-841826C1852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7AC055E-6DAC-475D-9EA9-0894F0B9DC4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802A51BB-72EE-488A-967A-3D9782956D5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A4D6F82-84DE-4D77-8064-AB9AFCE709C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74E7AC2-5F17-4DFC-91C9-F0871B94A33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352C69C0-6F81-4A54-83D8-270651574A3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5F90D50-2822-472B-AEE5-D5EA078A0F2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xdr:rowOff>
    </xdr:from>
    <xdr:to>
      <xdr:col>54</xdr:col>
      <xdr:colOff>189865</xdr:colOff>
      <xdr:row>64</xdr:row>
      <xdr:rowOff>72763</xdr:rowOff>
    </xdr:to>
    <xdr:cxnSp macro="">
      <xdr:nvCxnSpPr>
        <xdr:cNvPr id="232" name="直線コネクタ 231">
          <a:extLst>
            <a:ext uri="{FF2B5EF4-FFF2-40B4-BE49-F238E27FC236}">
              <a16:creationId xmlns:a16="http://schemas.microsoft.com/office/drawing/2014/main" id="{16302582-EC6A-4DAB-A6BA-A43AB17A7CDC}"/>
            </a:ext>
          </a:extLst>
        </xdr:cNvPr>
        <xdr:cNvCxnSpPr/>
      </xdr:nvCxnSpPr>
      <xdr:spPr>
        <a:xfrm flipV="1">
          <a:off x="10476865" y="9772663"/>
          <a:ext cx="0" cy="127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76590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CBFA390-8AFE-4A54-9435-6FF9CE614174}"/>
            </a:ext>
          </a:extLst>
        </xdr:cNvPr>
        <xdr:cNvSpPr txBox="1"/>
      </xdr:nvSpPr>
      <xdr:spPr>
        <a:xfrm>
          <a:off x="10515600" y="1104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72763</xdr:rowOff>
    </xdr:from>
    <xdr:to>
      <xdr:col>55</xdr:col>
      <xdr:colOff>88900</xdr:colOff>
      <xdr:row>64</xdr:row>
      <xdr:rowOff>72763</xdr:rowOff>
    </xdr:to>
    <xdr:cxnSp macro="">
      <xdr:nvCxnSpPr>
        <xdr:cNvPr id="234" name="直線コネクタ 233">
          <a:extLst>
            <a:ext uri="{FF2B5EF4-FFF2-40B4-BE49-F238E27FC236}">
              <a16:creationId xmlns:a16="http://schemas.microsoft.com/office/drawing/2014/main" id="{BCCA3945-1D43-4953-AAA3-C839716D59F8}"/>
            </a:ext>
          </a:extLst>
        </xdr:cNvPr>
        <xdr:cNvCxnSpPr/>
      </xdr:nvCxnSpPr>
      <xdr:spPr>
        <a:xfrm>
          <a:off x="10388600" y="1104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118140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7AEC7AC-5D08-4B98-8560-4E208F56D5F1}"/>
            </a:ext>
          </a:extLst>
        </xdr:cNvPr>
        <xdr:cNvSpPr txBox="1"/>
      </xdr:nvSpPr>
      <xdr:spPr>
        <a:xfrm>
          <a:off x="10515600" y="9547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xdr:rowOff>
    </xdr:from>
    <xdr:to>
      <xdr:col>55</xdr:col>
      <xdr:colOff>88900</xdr:colOff>
      <xdr:row>57</xdr:row>
      <xdr:rowOff>13</xdr:rowOff>
    </xdr:to>
    <xdr:cxnSp macro="">
      <xdr:nvCxnSpPr>
        <xdr:cNvPr id="236" name="直線コネクタ 235">
          <a:extLst>
            <a:ext uri="{FF2B5EF4-FFF2-40B4-BE49-F238E27FC236}">
              <a16:creationId xmlns:a16="http://schemas.microsoft.com/office/drawing/2014/main" id="{EDB0CA36-CE1E-4A82-A9EA-7EDB259176E8}"/>
            </a:ext>
          </a:extLst>
        </xdr:cNvPr>
        <xdr:cNvCxnSpPr/>
      </xdr:nvCxnSpPr>
      <xdr:spPr>
        <a:xfrm>
          <a:off x="10388600" y="9772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152692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5D9A4EB-C549-4E94-8D83-DBE2ABD1B357}"/>
            </a:ext>
          </a:extLst>
        </xdr:cNvPr>
        <xdr:cNvSpPr txBox="1"/>
      </xdr:nvSpPr>
      <xdr:spPr>
        <a:xfrm>
          <a:off x="10515600" y="106111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129815</xdr:rowOff>
    </xdr:from>
    <xdr:to>
      <xdr:col>55</xdr:col>
      <xdr:colOff>50800</xdr:colOff>
      <xdr:row>63</xdr:row>
      <xdr:rowOff>59965</xdr:rowOff>
    </xdr:to>
    <xdr:sp macro="" textlink="">
      <xdr:nvSpPr>
        <xdr:cNvPr id="238" name="フローチャート: 判断 237">
          <a:extLst>
            <a:ext uri="{FF2B5EF4-FFF2-40B4-BE49-F238E27FC236}">
              <a16:creationId xmlns:a16="http://schemas.microsoft.com/office/drawing/2014/main" id="{5AAD04E6-3163-4F23-83FA-87D2323E2FD5}"/>
            </a:ext>
          </a:extLst>
        </xdr:cNvPr>
        <xdr:cNvSpPr/>
      </xdr:nvSpPr>
      <xdr:spPr>
        <a:xfrm>
          <a:off x="10426700" y="107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132345</xdr:rowOff>
    </xdr:from>
    <xdr:to>
      <xdr:col>50</xdr:col>
      <xdr:colOff>165100</xdr:colOff>
      <xdr:row>63</xdr:row>
      <xdr:rowOff>62495</xdr:rowOff>
    </xdr:to>
    <xdr:sp macro="" textlink="">
      <xdr:nvSpPr>
        <xdr:cNvPr id="239" name="フローチャート: 判断 238">
          <a:extLst>
            <a:ext uri="{FF2B5EF4-FFF2-40B4-BE49-F238E27FC236}">
              <a16:creationId xmlns:a16="http://schemas.microsoft.com/office/drawing/2014/main" id="{9CA99C72-76AB-433F-83A7-F72B32A5C2FF}"/>
            </a:ext>
          </a:extLst>
        </xdr:cNvPr>
        <xdr:cNvSpPr/>
      </xdr:nvSpPr>
      <xdr:spPr>
        <a:xfrm>
          <a:off x="9588500" y="1076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139816</xdr:rowOff>
    </xdr:from>
    <xdr:to>
      <xdr:col>46</xdr:col>
      <xdr:colOff>38100</xdr:colOff>
      <xdr:row>63</xdr:row>
      <xdr:rowOff>69966</xdr:rowOff>
    </xdr:to>
    <xdr:sp macro="" textlink="">
      <xdr:nvSpPr>
        <xdr:cNvPr id="240" name="フローチャート: 判断 239">
          <a:extLst>
            <a:ext uri="{FF2B5EF4-FFF2-40B4-BE49-F238E27FC236}">
              <a16:creationId xmlns:a16="http://schemas.microsoft.com/office/drawing/2014/main" id="{DE2CA7BE-A9B2-4B60-9BA5-11A9213FB06A}"/>
            </a:ext>
          </a:extLst>
        </xdr:cNvPr>
        <xdr:cNvSpPr/>
      </xdr:nvSpPr>
      <xdr:spPr>
        <a:xfrm>
          <a:off x="8699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146561</xdr:rowOff>
    </xdr:from>
    <xdr:to>
      <xdr:col>41</xdr:col>
      <xdr:colOff>101600</xdr:colOff>
      <xdr:row>63</xdr:row>
      <xdr:rowOff>76711</xdr:rowOff>
    </xdr:to>
    <xdr:sp macro="" textlink="">
      <xdr:nvSpPr>
        <xdr:cNvPr id="241" name="フローチャート: 判断 240">
          <a:extLst>
            <a:ext uri="{FF2B5EF4-FFF2-40B4-BE49-F238E27FC236}">
              <a16:creationId xmlns:a16="http://schemas.microsoft.com/office/drawing/2014/main" id="{F3A5094E-F71D-4E7F-96C2-E2FCDE599B91}"/>
            </a:ext>
          </a:extLst>
        </xdr:cNvPr>
        <xdr:cNvSpPr/>
      </xdr:nvSpPr>
      <xdr:spPr>
        <a:xfrm>
          <a:off x="7810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163831</xdr:rowOff>
    </xdr:from>
    <xdr:to>
      <xdr:col>36</xdr:col>
      <xdr:colOff>165100</xdr:colOff>
      <xdr:row>63</xdr:row>
      <xdr:rowOff>93981</xdr:rowOff>
    </xdr:to>
    <xdr:sp macro="" textlink="">
      <xdr:nvSpPr>
        <xdr:cNvPr id="242" name="フローチャート: 判断 241">
          <a:extLst>
            <a:ext uri="{FF2B5EF4-FFF2-40B4-BE49-F238E27FC236}">
              <a16:creationId xmlns:a16="http://schemas.microsoft.com/office/drawing/2014/main" id="{B572AB9C-47D2-4CFA-9915-CE230D64071B}"/>
            </a:ext>
          </a:extLst>
        </xdr:cNvPr>
        <xdr:cNvSpPr/>
      </xdr:nvSpPr>
      <xdr:spPr>
        <a:xfrm>
          <a:off x="6921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E74EADF-A27C-4F85-8F5B-D0E7328B413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0985B7A-7C3F-46D4-8AB0-DB82504327D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C1EDC18-215E-4020-BAF9-39C19958D4A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7370EBB-4674-49B7-B0B2-925849B0C1B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5F67C0E-A94C-472C-B3C3-8F675200F6C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17824</xdr:rowOff>
    </xdr:from>
    <xdr:to>
      <xdr:col>55</xdr:col>
      <xdr:colOff>50800</xdr:colOff>
      <xdr:row>63</xdr:row>
      <xdr:rowOff>119424</xdr:rowOff>
    </xdr:to>
    <xdr:sp macro="" textlink="">
      <xdr:nvSpPr>
        <xdr:cNvPr id="248" name="楕円 247">
          <a:extLst>
            <a:ext uri="{FF2B5EF4-FFF2-40B4-BE49-F238E27FC236}">
              <a16:creationId xmlns:a16="http://schemas.microsoft.com/office/drawing/2014/main" id="{E86D7AAF-AD98-498B-8D6C-01519D8CA758}"/>
            </a:ext>
          </a:extLst>
        </xdr:cNvPr>
        <xdr:cNvSpPr/>
      </xdr:nvSpPr>
      <xdr:spPr>
        <a:xfrm>
          <a:off x="10426700" y="1081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167701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02FB073-B397-4615-8EC5-D0AD6FB66058}"/>
            </a:ext>
          </a:extLst>
        </xdr:cNvPr>
        <xdr:cNvSpPr txBox="1"/>
      </xdr:nvSpPr>
      <xdr:spPr>
        <a:xfrm>
          <a:off x="10515600" y="1079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23430</xdr:rowOff>
    </xdr:from>
    <xdr:to>
      <xdr:col>50</xdr:col>
      <xdr:colOff>165100</xdr:colOff>
      <xdr:row>63</xdr:row>
      <xdr:rowOff>125030</xdr:rowOff>
    </xdr:to>
    <xdr:sp macro="" textlink="">
      <xdr:nvSpPr>
        <xdr:cNvPr id="250" name="楕円 249">
          <a:extLst>
            <a:ext uri="{FF2B5EF4-FFF2-40B4-BE49-F238E27FC236}">
              <a16:creationId xmlns:a16="http://schemas.microsoft.com/office/drawing/2014/main" id="{0EE22F6C-B451-46BF-A9BF-9FED80EAF33E}"/>
            </a:ext>
          </a:extLst>
        </xdr:cNvPr>
        <xdr:cNvSpPr/>
      </xdr:nvSpPr>
      <xdr:spPr>
        <a:xfrm>
          <a:off x="9588500" y="108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68624</xdr:rowOff>
    </xdr:from>
    <xdr:to>
      <xdr:col>55</xdr:col>
      <xdr:colOff>0</xdr:colOff>
      <xdr:row>63</xdr:row>
      <xdr:rowOff>74230</xdr:rowOff>
    </xdr:to>
    <xdr:cxnSp macro="">
      <xdr:nvCxnSpPr>
        <xdr:cNvPr id="251" name="直線コネクタ 250">
          <a:extLst>
            <a:ext uri="{FF2B5EF4-FFF2-40B4-BE49-F238E27FC236}">
              <a16:creationId xmlns:a16="http://schemas.microsoft.com/office/drawing/2014/main" id="{59354601-F8FE-433A-9A69-8F555BB52AA0}"/>
            </a:ext>
          </a:extLst>
        </xdr:cNvPr>
        <xdr:cNvCxnSpPr/>
      </xdr:nvCxnSpPr>
      <xdr:spPr>
        <a:xfrm flipV="1">
          <a:off x="9639300" y="10869974"/>
          <a:ext cx="838200" cy="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29401</xdr:rowOff>
    </xdr:from>
    <xdr:to>
      <xdr:col>46</xdr:col>
      <xdr:colOff>38100</xdr:colOff>
      <xdr:row>63</xdr:row>
      <xdr:rowOff>131001</xdr:rowOff>
    </xdr:to>
    <xdr:sp macro="" textlink="">
      <xdr:nvSpPr>
        <xdr:cNvPr id="252" name="楕円 251">
          <a:extLst>
            <a:ext uri="{FF2B5EF4-FFF2-40B4-BE49-F238E27FC236}">
              <a16:creationId xmlns:a16="http://schemas.microsoft.com/office/drawing/2014/main" id="{E9CA954C-EF0C-4371-8135-518E0988E7DE}"/>
            </a:ext>
          </a:extLst>
        </xdr:cNvPr>
        <xdr:cNvSpPr/>
      </xdr:nvSpPr>
      <xdr:spPr>
        <a:xfrm>
          <a:off x="8699500" y="1083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74230</xdr:rowOff>
    </xdr:from>
    <xdr:to>
      <xdr:col>50</xdr:col>
      <xdr:colOff>114300</xdr:colOff>
      <xdr:row>63</xdr:row>
      <xdr:rowOff>80201</xdr:rowOff>
    </xdr:to>
    <xdr:cxnSp macro="">
      <xdr:nvCxnSpPr>
        <xdr:cNvPr id="253" name="直線コネクタ 252">
          <a:extLst>
            <a:ext uri="{FF2B5EF4-FFF2-40B4-BE49-F238E27FC236}">
              <a16:creationId xmlns:a16="http://schemas.microsoft.com/office/drawing/2014/main" id="{F634B50D-CE81-4EE4-A8C2-DFD7CD9EE6E3}"/>
            </a:ext>
          </a:extLst>
        </xdr:cNvPr>
        <xdr:cNvCxnSpPr/>
      </xdr:nvCxnSpPr>
      <xdr:spPr>
        <a:xfrm flipV="1">
          <a:off x="8750300" y="10875580"/>
          <a:ext cx="889000" cy="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34173</xdr:rowOff>
    </xdr:from>
    <xdr:to>
      <xdr:col>41</xdr:col>
      <xdr:colOff>101600</xdr:colOff>
      <xdr:row>63</xdr:row>
      <xdr:rowOff>135773</xdr:rowOff>
    </xdr:to>
    <xdr:sp macro="" textlink="">
      <xdr:nvSpPr>
        <xdr:cNvPr id="254" name="楕円 253">
          <a:extLst>
            <a:ext uri="{FF2B5EF4-FFF2-40B4-BE49-F238E27FC236}">
              <a16:creationId xmlns:a16="http://schemas.microsoft.com/office/drawing/2014/main" id="{D258592B-99F4-4ADE-BEB0-BEA8AF9166F9}"/>
            </a:ext>
          </a:extLst>
        </xdr:cNvPr>
        <xdr:cNvSpPr/>
      </xdr:nvSpPr>
      <xdr:spPr>
        <a:xfrm>
          <a:off x="7810500" y="1083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80201</xdr:rowOff>
    </xdr:from>
    <xdr:to>
      <xdr:col>45</xdr:col>
      <xdr:colOff>177800</xdr:colOff>
      <xdr:row>63</xdr:row>
      <xdr:rowOff>84973</xdr:rowOff>
    </xdr:to>
    <xdr:cxnSp macro="">
      <xdr:nvCxnSpPr>
        <xdr:cNvPr id="255" name="直線コネクタ 254">
          <a:extLst>
            <a:ext uri="{FF2B5EF4-FFF2-40B4-BE49-F238E27FC236}">
              <a16:creationId xmlns:a16="http://schemas.microsoft.com/office/drawing/2014/main" id="{59DFCF2C-59C1-43BF-B6CD-49F138A25805}"/>
            </a:ext>
          </a:extLst>
        </xdr:cNvPr>
        <xdr:cNvCxnSpPr/>
      </xdr:nvCxnSpPr>
      <xdr:spPr>
        <a:xfrm flipV="1">
          <a:off x="7861300" y="10881551"/>
          <a:ext cx="889000" cy="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37219</xdr:rowOff>
    </xdr:from>
    <xdr:to>
      <xdr:col>36</xdr:col>
      <xdr:colOff>165100</xdr:colOff>
      <xdr:row>63</xdr:row>
      <xdr:rowOff>138819</xdr:rowOff>
    </xdr:to>
    <xdr:sp macro="" textlink="">
      <xdr:nvSpPr>
        <xdr:cNvPr id="256" name="楕円 255">
          <a:extLst>
            <a:ext uri="{FF2B5EF4-FFF2-40B4-BE49-F238E27FC236}">
              <a16:creationId xmlns:a16="http://schemas.microsoft.com/office/drawing/2014/main" id="{A618363F-7A1C-4A42-B9C9-216980A26513}"/>
            </a:ext>
          </a:extLst>
        </xdr:cNvPr>
        <xdr:cNvSpPr/>
      </xdr:nvSpPr>
      <xdr:spPr>
        <a:xfrm>
          <a:off x="6921500" y="1083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84973</xdr:rowOff>
    </xdr:from>
    <xdr:to>
      <xdr:col>41</xdr:col>
      <xdr:colOff>50800</xdr:colOff>
      <xdr:row>63</xdr:row>
      <xdr:rowOff>88019</xdr:rowOff>
    </xdr:to>
    <xdr:cxnSp macro="">
      <xdr:nvCxnSpPr>
        <xdr:cNvPr id="257" name="直線コネクタ 256">
          <a:extLst>
            <a:ext uri="{FF2B5EF4-FFF2-40B4-BE49-F238E27FC236}">
              <a16:creationId xmlns:a16="http://schemas.microsoft.com/office/drawing/2014/main" id="{2260A27C-3577-45C1-89F9-5AD66577D67F}"/>
            </a:ext>
          </a:extLst>
        </xdr:cNvPr>
        <xdr:cNvCxnSpPr/>
      </xdr:nvCxnSpPr>
      <xdr:spPr>
        <a:xfrm flipV="1">
          <a:off x="6972300" y="10886323"/>
          <a:ext cx="889000" cy="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79022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81F8A3EA-02A8-4721-A7EE-DB8D68A7E755}"/>
            </a:ext>
          </a:extLst>
        </xdr:cNvPr>
        <xdr:cNvSpPr txBox="1"/>
      </xdr:nvSpPr>
      <xdr:spPr>
        <a:xfrm>
          <a:off x="9327095" y="10537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86493</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B8009A7C-300F-4C86-BDE7-CE59D46E1679}"/>
            </a:ext>
          </a:extLst>
        </xdr:cNvPr>
        <xdr:cNvSpPr txBox="1"/>
      </xdr:nvSpPr>
      <xdr:spPr>
        <a:xfrm>
          <a:off x="8450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93238</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C3D67DA-33BE-4366-B62D-9C3F14F59758}"/>
            </a:ext>
          </a:extLst>
        </xdr:cNvPr>
        <xdr:cNvSpPr txBox="1"/>
      </xdr:nvSpPr>
      <xdr:spPr>
        <a:xfrm>
          <a:off x="7561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110508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1554745-8F65-490B-B5FA-1D2175A35AA1}"/>
            </a:ext>
          </a:extLst>
        </xdr:cNvPr>
        <xdr:cNvSpPr txBox="1"/>
      </xdr:nvSpPr>
      <xdr:spPr>
        <a:xfrm>
          <a:off x="6672795" y="1056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116157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DBC320F2-B366-4E18-AD58-2BB030EEE492}"/>
            </a:ext>
          </a:extLst>
        </xdr:cNvPr>
        <xdr:cNvSpPr txBox="1"/>
      </xdr:nvSpPr>
      <xdr:spPr>
        <a:xfrm>
          <a:off x="9327095" y="10917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122128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63E450FA-89B9-4279-AF60-8A927DF53F52}"/>
            </a:ext>
          </a:extLst>
        </xdr:cNvPr>
        <xdr:cNvSpPr txBox="1"/>
      </xdr:nvSpPr>
      <xdr:spPr>
        <a:xfrm>
          <a:off x="8450795" y="10923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126900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5E4DA42-7D85-4773-B9AE-3CFC654D5297}"/>
            </a:ext>
          </a:extLst>
        </xdr:cNvPr>
        <xdr:cNvSpPr txBox="1"/>
      </xdr:nvSpPr>
      <xdr:spPr>
        <a:xfrm>
          <a:off x="7561795" y="1092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129946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C4B00EE1-60AF-4374-BE45-61338C95BC7B}"/>
            </a:ext>
          </a:extLst>
        </xdr:cNvPr>
        <xdr:cNvSpPr txBox="1"/>
      </xdr:nvSpPr>
      <xdr:spPr>
        <a:xfrm>
          <a:off x="6672795" y="10931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A58D288-BEB8-465E-81C9-1D2F2BDECC7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CA4ED99-898B-4648-B42E-A66836ACF18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B3B1790-E1A7-48B2-9E2E-E1358F5CAC8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A7699E8-6D00-4B33-A949-D0561B21E8F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4F7C2A8-A638-492A-BFB6-4377A032BC0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5BD7120-BE66-4D3D-B242-3290A7E5563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34213B9-648B-4A4A-A86E-9B3DDDF2D56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C112B6A-EEA9-493F-93CA-E339F5E0CE0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5BA6C8B-4813-474B-86B0-7DB6E04F39B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869BEBF6-8947-4D6D-A6F5-3E08C77BA7F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F8373263-C8F3-40AB-938D-109217EF286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2406B26-074B-4597-A055-D780DA0050F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E187B0A-EFEF-4907-8FF3-404F4854F51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B43EE7DC-2DFA-49D7-942F-7AFFE9F868F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8FF0916-B427-4AE6-844C-CF3CC4CFAC0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F1D96AAB-4506-47E4-A86A-BA1CD620533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7796001-AAA4-4DCB-9B31-CF3FE592123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5BA09EE-E467-4861-BD65-B5A2C0A2FB4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3F32FD3-89B9-4B14-B6E2-2B452F45D2D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ACE1B1C2-7E77-4C10-A4DB-46B4A62DCC1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9326236-661B-44A4-83FF-CB285403A80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84AE366-DA1A-40F6-8E60-1C8150B9AF3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884E43D-8377-4B22-8C7C-400FA089CEC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8E54993-B42E-4855-8824-8E997891E8A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91606CD3-38F0-4CB6-B0DC-ACAE0D4787D6}"/>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BF45C56C-6439-4249-888C-4410814E7E9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637305E-2B9D-4153-A5ED-12AA320B2E7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E627E95-B718-4132-8E8A-D769590515D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4" name="直線コネクタ 293">
          <a:extLst>
            <a:ext uri="{FF2B5EF4-FFF2-40B4-BE49-F238E27FC236}">
              <a16:creationId xmlns:a16="http://schemas.microsoft.com/office/drawing/2014/main" id="{BA219921-35DF-4F98-B821-E8788787976D}"/>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85741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0F9C894-12A9-4491-95E3-ABD962C42EC9}"/>
            </a:ext>
          </a:extLst>
        </xdr:cNvPr>
        <xdr:cNvSpPr txBox="1"/>
      </xdr:nvSpPr>
      <xdr:spPr>
        <a:xfrm>
          <a:off x="4673600" y="14144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107314</xdr:rowOff>
    </xdr:from>
    <xdr:to>
      <xdr:col>24</xdr:col>
      <xdr:colOff>114300</xdr:colOff>
      <xdr:row>83</xdr:row>
      <xdr:rowOff>37464</xdr:rowOff>
    </xdr:to>
    <xdr:sp macro="" textlink="">
      <xdr:nvSpPr>
        <xdr:cNvPr id="296" name="フローチャート: 判断 295">
          <a:extLst>
            <a:ext uri="{FF2B5EF4-FFF2-40B4-BE49-F238E27FC236}">
              <a16:creationId xmlns:a16="http://schemas.microsoft.com/office/drawing/2014/main" id="{BFDD63A5-7B52-4AF4-A664-28BCA3D1A72B}"/>
            </a:ext>
          </a:extLst>
        </xdr:cNvPr>
        <xdr:cNvSpPr/>
      </xdr:nvSpPr>
      <xdr:spPr>
        <a:xfrm>
          <a:off x="45847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1AFE004E-4A66-48DB-935F-04299B05DA92}"/>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76836</xdr:rowOff>
    </xdr:from>
    <xdr:to>
      <xdr:col>15</xdr:col>
      <xdr:colOff>101600</xdr:colOff>
      <xdr:row>83</xdr:row>
      <xdr:rowOff>6986</xdr:rowOff>
    </xdr:to>
    <xdr:sp macro="" textlink="">
      <xdr:nvSpPr>
        <xdr:cNvPr id="298" name="フローチャート: 判断 297">
          <a:extLst>
            <a:ext uri="{FF2B5EF4-FFF2-40B4-BE49-F238E27FC236}">
              <a16:creationId xmlns:a16="http://schemas.microsoft.com/office/drawing/2014/main" id="{67537A7A-9897-4665-A92E-C97C3DCFF88D}"/>
            </a:ext>
          </a:extLst>
        </xdr:cNvPr>
        <xdr:cNvSpPr/>
      </xdr:nvSpPr>
      <xdr:spPr>
        <a:xfrm>
          <a:off x="2857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90170</xdr:rowOff>
    </xdr:from>
    <xdr:to>
      <xdr:col>10</xdr:col>
      <xdr:colOff>165100</xdr:colOff>
      <xdr:row>83</xdr:row>
      <xdr:rowOff>20320</xdr:rowOff>
    </xdr:to>
    <xdr:sp macro="" textlink="">
      <xdr:nvSpPr>
        <xdr:cNvPr id="299" name="フローチャート: 判断 298">
          <a:extLst>
            <a:ext uri="{FF2B5EF4-FFF2-40B4-BE49-F238E27FC236}">
              <a16:creationId xmlns:a16="http://schemas.microsoft.com/office/drawing/2014/main" id="{92998079-4DD2-4035-8917-F196F626D14C}"/>
            </a:ext>
          </a:extLst>
        </xdr:cNvPr>
        <xdr:cNvSpPr/>
      </xdr:nvSpPr>
      <xdr:spPr>
        <a:xfrm>
          <a:off x="1968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300" name="フローチャート: 判断 299">
          <a:extLst>
            <a:ext uri="{FF2B5EF4-FFF2-40B4-BE49-F238E27FC236}">
              <a16:creationId xmlns:a16="http://schemas.microsoft.com/office/drawing/2014/main" id="{6772A077-D946-446C-9DFC-4F46FC4CD7AA}"/>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1D6278A-B9C9-4D81-9EEB-A1009D35382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8B4AF56-0525-4D92-948A-B5017177C53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99A0E2C-D2BB-4222-A689-788098980E5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3A93A70-0568-40D0-9E03-B47FC6E525A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6536384-6F93-4A81-B64D-A4E778EB16E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78739</xdr:rowOff>
    </xdr:from>
    <xdr:to>
      <xdr:col>24</xdr:col>
      <xdr:colOff>114300</xdr:colOff>
      <xdr:row>83</xdr:row>
      <xdr:rowOff>8889</xdr:rowOff>
    </xdr:to>
    <xdr:sp macro="" textlink="">
      <xdr:nvSpPr>
        <xdr:cNvPr id="306" name="楕円 305">
          <a:extLst>
            <a:ext uri="{FF2B5EF4-FFF2-40B4-BE49-F238E27FC236}">
              <a16:creationId xmlns:a16="http://schemas.microsoft.com/office/drawing/2014/main" id="{F007953E-EFF1-44DC-9F7E-5AA25806B102}"/>
            </a:ext>
          </a:extLst>
        </xdr:cNvPr>
        <xdr:cNvSpPr/>
      </xdr:nvSpPr>
      <xdr:spPr>
        <a:xfrm>
          <a:off x="4584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101616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08B93A5-D4D9-40C6-A3E0-B280EFE0CD6E}"/>
            </a:ext>
          </a:extLst>
        </xdr:cNvPr>
        <xdr:cNvSpPr txBox="1"/>
      </xdr:nvSpPr>
      <xdr:spPr>
        <a:xfrm>
          <a:off x="4673600" y="139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19686</xdr:rowOff>
    </xdr:from>
    <xdr:to>
      <xdr:col>20</xdr:col>
      <xdr:colOff>38100</xdr:colOff>
      <xdr:row>82</xdr:row>
      <xdr:rowOff>121286</xdr:rowOff>
    </xdr:to>
    <xdr:sp macro="" textlink="">
      <xdr:nvSpPr>
        <xdr:cNvPr id="308" name="楕円 307">
          <a:extLst>
            <a:ext uri="{FF2B5EF4-FFF2-40B4-BE49-F238E27FC236}">
              <a16:creationId xmlns:a16="http://schemas.microsoft.com/office/drawing/2014/main" id="{33C64D73-A9D6-4596-BB47-CE60E819A623}"/>
            </a:ext>
          </a:extLst>
        </xdr:cNvPr>
        <xdr:cNvSpPr/>
      </xdr:nvSpPr>
      <xdr:spPr>
        <a:xfrm>
          <a:off x="3746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70486</xdr:rowOff>
    </xdr:from>
    <xdr:to>
      <xdr:col>24</xdr:col>
      <xdr:colOff>63500</xdr:colOff>
      <xdr:row>82</xdr:row>
      <xdr:rowOff>129539</xdr:rowOff>
    </xdr:to>
    <xdr:cxnSp macro="">
      <xdr:nvCxnSpPr>
        <xdr:cNvPr id="309" name="直線コネクタ 308">
          <a:extLst>
            <a:ext uri="{FF2B5EF4-FFF2-40B4-BE49-F238E27FC236}">
              <a16:creationId xmlns:a16="http://schemas.microsoft.com/office/drawing/2014/main" id="{9D751ADF-AD06-4265-BC43-AEFE12CDB76B}"/>
            </a:ext>
          </a:extLst>
        </xdr:cNvPr>
        <xdr:cNvCxnSpPr/>
      </xdr:nvCxnSpPr>
      <xdr:spPr>
        <a:xfrm>
          <a:off x="3797300" y="14129386"/>
          <a:ext cx="8382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133986</xdr:rowOff>
    </xdr:from>
    <xdr:to>
      <xdr:col>15</xdr:col>
      <xdr:colOff>101600</xdr:colOff>
      <xdr:row>82</xdr:row>
      <xdr:rowOff>64136</xdr:rowOff>
    </xdr:to>
    <xdr:sp macro="" textlink="">
      <xdr:nvSpPr>
        <xdr:cNvPr id="310" name="楕円 309">
          <a:extLst>
            <a:ext uri="{FF2B5EF4-FFF2-40B4-BE49-F238E27FC236}">
              <a16:creationId xmlns:a16="http://schemas.microsoft.com/office/drawing/2014/main" id="{79347848-5D79-457B-8A7D-2E58EFD146B1}"/>
            </a:ext>
          </a:extLst>
        </xdr:cNvPr>
        <xdr:cNvSpPr/>
      </xdr:nvSpPr>
      <xdr:spPr>
        <a:xfrm>
          <a:off x="2857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13336</xdr:rowOff>
    </xdr:from>
    <xdr:to>
      <xdr:col>19</xdr:col>
      <xdr:colOff>177800</xdr:colOff>
      <xdr:row>82</xdr:row>
      <xdr:rowOff>70486</xdr:rowOff>
    </xdr:to>
    <xdr:cxnSp macro="">
      <xdr:nvCxnSpPr>
        <xdr:cNvPr id="311" name="直線コネクタ 310">
          <a:extLst>
            <a:ext uri="{FF2B5EF4-FFF2-40B4-BE49-F238E27FC236}">
              <a16:creationId xmlns:a16="http://schemas.microsoft.com/office/drawing/2014/main" id="{AED9922D-53A3-4B58-9EAA-55B512DE8600}"/>
            </a:ext>
          </a:extLst>
        </xdr:cNvPr>
        <xdr:cNvCxnSpPr/>
      </xdr:nvCxnSpPr>
      <xdr:spPr>
        <a:xfrm>
          <a:off x="2908300" y="1407223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71120</xdr:rowOff>
    </xdr:from>
    <xdr:to>
      <xdr:col>10</xdr:col>
      <xdr:colOff>165100</xdr:colOff>
      <xdr:row>82</xdr:row>
      <xdr:rowOff>1270</xdr:rowOff>
    </xdr:to>
    <xdr:sp macro="" textlink="">
      <xdr:nvSpPr>
        <xdr:cNvPr id="312" name="楕円 311">
          <a:extLst>
            <a:ext uri="{FF2B5EF4-FFF2-40B4-BE49-F238E27FC236}">
              <a16:creationId xmlns:a16="http://schemas.microsoft.com/office/drawing/2014/main" id="{31CA7D2B-1406-4B95-8A2D-49BF2328289A}"/>
            </a:ext>
          </a:extLst>
        </xdr:cNvPr>
        <xdr:cNvSpPr/>
      </xdr:nvSpPr>
      <xdr:spPr>
        <a:xfrm>
          <a:off x="1968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121920</xdr:rowOff>
    </xdr:from>
    <xdr:to>
      <xdr:col>15</xdr:col>
      <xdr:colOff>50800</xdr:colOff>
      <xdr:row>82</xdr:row>
      <xdr:rowOff>13336</xdr:rowOff>
    </xdr:to>
    <xdr:cxnSp macro="">
      <xdr:nvCxnSpPr>
        <xdr:cNvPr id="313" name="直線コネクタ 312">
          <a:extLst>
            <a:ext uri="{FF2B5EF4-FFF2-40B4-BE49-F238E27FC236}">
              <a16:creationId xmlns:a16="http://schemas.microsoft.com/office/drawing/2014/main" id="{50CFCD87-33F3-408D-9DA1-8238DA273AF0}"/>
            </a:ext>
          </a:extLst>
        </xdr:cNvPr>
        <xdr:cNvCxnSpPr/>
      </xdr:nvCxnSpPr>
      <xdr:spPr>
        <a:xfrm>
          <a:off x="2019300" y="14009370"/>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25400</xdr:rowOff>
    </xdr:from>
    <xdr:to>
      <xdr:col>6</xdr:col>
      <xdr:colOff>38100</xdr:colOff>
      <xdr:row>81</xdr:row>
      <xdr:rowOff>127000</xdr:rowOff>
    </xdr:to>
    <xdr:sp macro="" textlink="">
      <xdr:nvSpPr>
        <xdr:cNvPr id="314" name="楕円 313">
          <a:extLst>
            <a:ext uri="{FF2B5EF4-FFF2-40B4-BE49-F238E27FC236}">
              <a16:creationId xmlns:a16="http://schemas.microsoft.com/office/drawing/2014/main" id="{675FCAC7-83AE-4ED8-B885-3DED44F6C629}"/>
            </a:ext>
          </a:extLst>
        </xdr:cNvPr>
        <xdr:cNvSpPr/>
      </xdr:nvSpPr>
      <xdr:spPr>
        <a:xfrm>
          <a:off x="1079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76200</xdr:rowOff>
    </xdr:from>
    <xdr:to>
      <xdr:col>10</xdr:col>
      <xdr:colOff>114300</xdr:colOff>
      <xdr:row>81</xdr:row>
      <xdr:rowOff>121920</xdr:rowOff>
    </xdr:to>
    <xdr:cxnSp macro="">
      <xdr:nvCxnSpPr>
        <xdr:cNvPr id="315" name="直線コネクタ 314">
          <a:extLst>
            <a:ext uri="{FF2B5EF4-FFF2-40B4-BE49-F238E27FC236}">
              <a16:creationId xmlns:a16="http://schemas.microsoft.com/office/drawing/2014/main" id="{85363192-D65C-406A-981B-015BE39187E4}"/>
            </a:ext>
          </a:extLst>
        </xdr:cNvPr>
        <xdr:cNvCxnSpPr/>
      </xdr:nvCxnSpPr>
      <xdr:spPr>
        <a:xfrm>
          <a:off x="1130300" y="139636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09BD0828-C7A0-45C1-AB3C-AFB3FCF26FA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169563</xdr:rowOff>
    </xdr:from>
    <xdr:ext cx="405111" cy="259045"/>
    <xdr:sp macro="" textlink="">
      <xdr:nvSpPr>
        <xdr:cNvPr id="317" name="n_2aveValue【公営住宅】&#10;有形固定資産減価償却率">
          <a:extLst>
            <a:ext uri="{FF2B5EF4-FFF2-40B4-BE49-F238E27FC236}">
              <a16:creationId xmlns:a16="http://schemas.microsoft.com/office/drawing/2014/main" id="{EA16D5BB-470F-461E-A23C-0EEFDB15461D}"/>
            </a:ext>
          </a:extLst>
        </xdr:cNvPr>
        <xdr:cNvSpPr txBox="1"/>
      </xdr:nvSpPr>
      <xdr:spPr>
        <a:xfrm>
          <a:off x="2705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11447</xdr:rowOff>
    </xdr:from>
    <xdr:ext cx="405111" cy="259045"/>
    <xdr:sp macro="" textlink="">
      <xdr:nvSpPr>
        <xdr:cNvPr id="318" name="n_3aveValue【公営住宅】&#10;有形固定資産減価償却率">
          <a:extLst>
            <a:ext uri="{FF2B5EF4-FFF2-40B4-BE49-F238E27FC236}">
              <a16:creationId xmlns:a16="http://schemas.microsoft.com/office/drawing/2014/main" id="{703FEBF7-17BE-4EFD-A444-BB68F0D67EA0}"/>
            </a:ext>
          </a:extLst>
        </xdr:cNvPr>
        <xdr:cNvSpPr txBox="1"/>
      </xdr:nvSpPr>
      <xdr:spPr>
        <a:xfrm>
          <a:off x="1816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9" name="n_4aveValue【公営住宅】&#10;有形固定資産減価償却率">
          <a:extLst>
            <a:ext uri="{FF2B5EF4-FFF2-40B4-BE49-F238E27FC236}">
              <a16:creationId xmlns:a16="http://schemas.microsoft.com/office/drawing/2014/main" id="{B9BFBAEF-8791-4833-B7FC-45965DD1F680}"/>
            </a:ext>
          </a:extLst>
        </xdr:cNvPr>
        <xdr:cNvSpPr txBox="1"/>
      </xdr:nvSpPr>
      <xdr:spPr>
        <a:xfrm>
          <a:off x="927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137813</xdr:rowOff>
    </xdr:from>
    <xdr:ext cx="405111" cy="259045"/>
    <xdr:sp macro="" textlink="">
      <xdr:nvSpPr>
        <xdr:cNvPr id="320" name="n_1mainValue【公営住宅】&#10;有形固定資産減価償却率">
          <a:extLst>
            <a:ext uri="{FF2B5EF4-FFF2-40B4-BE49-F238E27FC236}">
              <a16:creationId xmlns:a16="http://schemas.microsoft.com/office/drawing/2014/main" id="{3ABAFB20-E6FD-4EAA-A923-FFCE9211971F}"/>
            </a:ext>
          </a:extLst>
        </xdr:cNvPr>
        <xdr:cNvSpPr txBox="1"/>
      </xdr:nvSpPr>
      <xdr:spPr>
        <a:xfrm>
          <a:off x="3582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80663</xdr:rowOff>
    </xdr:from>
    <xdr:ext cx="405111" cy="259045"/>
    <xdr:sp macro="" textlink="">
      <xdr:nvSpPr>
        <xdr:cNvPr id="321" name="n_2mainValue【公営住宅】&#10;有形固定資産減価償却率">
          <a:extLst>
            <a:ext uri="{FF2B5EF4-FFF2-40B4-BE49-F238E27FC236}">
              <a16:creationId xmlns:a16="http://schemas.microsoft.com/office/drawing/2014/main" id="{96AAC481-79B8-43BE-867E-A368966B4D5D}"/>
            </a:ext>
          </a:extLst>
        </xdr:cNvPr>
        <xdr:cNvSpPr txBox="1"/>
      </xdr:nvSpPr>
      <xdr:spPr>
        <a:xfrm>
          <a:off x="2705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17797</xdr:rowOff>
    </xdr:from>
    <xdr:ext cx="405111" cy="259045"/>
    <xdr:sp macro="" textlink="">
      <xdr:nvSpPr>
        <xdr:cNvPr id="322" name="n_3mainValue【公営住宅】&#10;有形固定資産減価償却率">
          <a:extLst>
            <a:ext uri="{FF2B5EF4-FFF2-40B4-BE49-F238E27FC236}">
              <a16:creationId xmlns:a16="http://schemas.microsoft.com/office/drawing/2014/main" id="{B513041D-0A70-4C0E-AB27-715CF4DB9AB1}"/>
            </a:ext>
          </a:extLst>
        </xdr:cNvPr>
        <xdr:cNvSpPr txBox="1"/>
      </xdr:nvSpPr>
      <xdr:spPr>
        <a:xfrm>
          <a:off x="1816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143527</xdr:rowOff>
    </xdr:from>
    <xdr:ext cx="405111" cy="259045"/>
    <xdr:sp macro="" textlink="">
      <xdr:nvSpPr>
        <xdr:cNvPr id="323" name="n_4mainValue【公営住宅】&#10;有形固定資産減価償却率">
          <a:extLst>
            <a:ext uri="{FF2B5EF4-FFF2-40B4-BE49-F238E27FC236}">
              <a16:creationId xmlns:a16="http://schemas.microsoft.com/office/drawing/2014/main" id="{9A681A31-0D75-4D3D-83DA-ECE3EEC8DCD0}"/>
            </a:ext>
          </a:extLst>
        </xdr:cNvPr>
        <xdr:cNvSpPr txBox="1"/>
      </xdr:nvSpPr>
      <xdr:spPr>
        <a:xfrm>
          <a:off x="927744" y="1368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E5F3325-83C5-4057-ACE5-8021F5B8413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D033BDE-8244-4E55-AA76-B24F23DD665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5F84540-43D7-40CA-AA98-242E19EDDAD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BA41E44-94B9-42B0-9A95-DA7CF2DCA6A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FFE452-3116-40C7-B2AD-BEAA47E47B1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5A28389-7E6A-4A1E-8F05-B5C811E3C49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8BEB013-09F1-4167-9B31-BD76E9B2B96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1B8F3E1-31BB-444D-AA7F-D3DB2953938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7A81ED6-B932-4A87-9E03-E1049E9A72D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574A309-E33F-4543-BCBC-23CAC09008F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B7E495A4-DA52-4345-9258-1E8BC181742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B307E05C-DE45-46D5-9155-1341C872AD3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8E398BFA-AF4C-49A4-B5DA-D530C4D627C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1A6DA0AD-685D-4354-A6AD-6E4357AA06E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14AF988F-1B16-4878-9F6B-9C03C0A62CD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5C836A52-834D-4E0B-B1B3-960FF2CBDD9C}"/>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B50B71C4-3532-4391-95BB-7C76CF832E6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295D72C5-43B4-483A-BBB6-DD2F0C8BE6E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A1F8D1DA-D2BB-4C45-A062-B4FEEE961A8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86380DB0-5BD6-4015-A529-152304714D5F}"/>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B05E7179-1EB3-4075-8A85-B545DDA2DCD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30EDBAB6-A79F-42BE-BD23-B50B8B951887}"/>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DB73CFF7-BEFA-4518-AFD6-7B0AC8D9BDE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2136127C-FEDA-4F5D-A940-D5FFC04F58F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34C74272-DF39-4290-B313-FD66DC46C01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30806</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3541F6BF-CACF-44DE-9551-47FC1DD13228}"/>
            </a:ext>
          </a:extLst>
        </xdr:cNvPr>
        <xdr:cNvCxnSpPr/>
      </xdr:nvCxnSpPr>
      <xdr:spPr>
        <a:xfrm flipV="1">
          <a:off x="10476865" y="13403906"/>
          <a:ext cx="0" cy="1498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4A635BD5-3C96-4B55-A970-69D788648F58}"/>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094049AB-9477-4B58-9C95-6D141796459D}"/>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148933</xdr:rowOff>
    </xdr:from>
    <xdr:ext cx="534377" cy="259045"/>
    <xdr:sp macro="" textlink="">
      <xdr:nvSpPr>
        <xdr:cNvPr id="352" name="【公営住宅】&#10;一人当たり面積最大値テキスト">
          <a:extLst>
            <a:ext uri="{FF2B5EF4-FFF2-40B4-BE49-F238E27FC236}">
              <a16:creationId xmlns:a16="http://schemas.microsoft.com/office/drawing/2014/main" id="{DAE06B73-CB30-4269-A528-5BE28F605C1A}"/>
            </a:ext>
          </a:extLst>
        </xdr:cNvPr>
        <xdr:cNvSpPr txBox="1"/>
      </xdr:nvSpPr>
      <xdr:spPr>
        <a:xfrm>
          <a:off x="10515600" y="1317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30806</xdr:rowOff>
    </xdr:from>
    <xdr:to>
      <xdr:col>55</xdr:col>
      <xdr:colOff>88900</xdr:colOff>
      <xdr:row>78</xdr:row>
      <xdr:rowOff>30806</xdr:rowOff>
    </xdr:to>
    <xdr:cxnSp macro="">
      <xdr:nvCxnSpPr>
        <xdr:cNvPr id="353" name="直線コネクタ 352">
          <a:extLst>
            <a:ext uri="{FF2B5EF4-FFF2-40B4-BE49-F238E27FC236}">
              <a16:creationId xmlns:a16="http://schemas.microsoft.com/office/drawing/2014/main" id="{EC44CECC-0E19-41FE-B95E-5FCE34BB3352}"/>
            </a:ext>
          </a:extLst>
        </xdr:cNvPr>
        <xdr:cNvCxnSpPr/>
      </xdr:nvCxnSpPr>
      <xdr:spPr>
        <a:xfrm>
          <a:off x="10388600" y="1340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99948</xdr:rowOff>
    </xdr:from>
    <xdr:ext cx="469744" cy="259045"/>
    <xdr:sp macro="" textlink="">
      <xdr:nvSpPr>
        <xdr:cNvPr id="354" name="【公営住宅】&#10;一人当たり面積平均値テキスト">
          <a:extLst>
            <a:ext uri="{FF2B5EF4-FFF2-40B4-BE49-F238E27FC236}">
              <a16:creationId xmlns:a16="http://schemas.microsoft.com/office/drawing/2014/main" id="{D35C4ABE-F02F-455D-B149-A644FC79A8CC}"/>
            </a:ext>
          </a:extLst>
        </xdr:cNvPr>
        <xdr:cNvSpPr txBox="1"/>
      </xdr:nvSpPr>
      <xdr:spPr>
        <a:xfrm>
          <a:off x="10515600" y="14673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121521</xdr:rowOff>
    </xdr:from>
    <xdr:to>
      <xdr:col>55</xdr:col>
      <xdr:colOff>50800</xdr:colOff>
      <xdr:row>86</xdr:row>
      <xdr:rowOff>51671</xdr:rowOff>
    </xdr:to>
    <xdr:sp macro="" textlink="">
      <xdr:nvSpPr>
        <xdr:cNvPr id="355" name="フローチャート: 判断 354">
          <a:extLst>
            <a:ext uri="{FF2B5EF4-FFF2-40B4-BE49-F238E27FC236}">
              <a16:creationId xmlns:a16="http://schemas.microsoft.com/office/drawing/2014/main" id="{9DEFBE56-AD2A-4FF7-B99E-CCB1BCD8F9C1}"/>
            </a:ext>
          </a:extLst>
        </xdr:cNvPr>
        <xdr:cNvSpPr/>
      </xdr:nvSpPr>
      <xdr:spPr>
        <a:xfrm>
          <a:off x="10426700" y="1469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129468</xdr:rowOff>
    </xdr:from>
    <xdr:to>
      <xdr:col>50</xdr:col>
      <xdr:colOff>165100</xdr:colOff>
      <xdr:row>86</xdr:row>
      <xdr:rowOff>59618</xdr:rowOff>
    </xdr:to>
    <xdr:sp macro="" textlink="">
      <xdr:nvSpPr>
        <xdr:cNvPr id="356" name="フローチャート: 判断 355">
          <a:extLst>
            <a:ext uri="{FF2B5EF4-FFF2-40B4-BE49-F238E27FC236}">
              <a16:creationId xmlns:a16="http://schemas.microsoft.com/office/drawing/2014/main" id="{79B5560D-2A6F-46ED-BB9A-792571F7F65C}"/>
            </a:ext>
          </a:extLst>
        </xdr:cNvPr>
        <xdr:cNvSpPr/>
      </xdr:nvSpPr>
      <xdr:spPr>
        <a:xfrm>
          <a:off x="9588500" y="14702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139373</xdr:rowOff>
    </xdr:from>
    <xdr:to>
      <xdr:col>46</xdr:col>
      <xdr:colOff>38100</xdr:colOff>
      <xdr:row>86</xdr:row>
      <xdr:rowOff>69523</xdr:rowOff>
    </xdr:to>
    <xdr:sp macro="" textlink="">
      <xdr:nvSpPr>
        <xdr:cNvPr id="357" name="フローチャート: 判断 356">
          <a:extLst>
            <a:ext uri="{FF2B5EF4-FFF2-40B4-BE49-F238E27FC236}">
              <a16:creationId xmlns:a16="http://schemas.microsoft.com/office/drawing/2014/main" id="{576C8670-B727-4DEE-9B5D-026A92A6265F}"/>
            </a:ext>
          </a:extLst>
        </xdr:cNvPr>
        <xdr:cNvSpPr/>
      </xdr:nvSpPr>
      <xdr:spPr>
        <a:xfrm>
          <a:off x="8699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131101</xdr:rowOff>
    </xdr:from>
    <xdr:to>
      <xdr:col>41</xdr:col>
      <xdr:colOff>101600</xdr:colOff>
      <xdr:row>86</xdr:row>
      <xdr:rowOff>61251</xdr:rowOff>
    </xdr:to>
    <xdr:sp macro="" textlink="">
      <xdr:nvSpPr>
        <xdr:cNvPr id="358" name="フローチャート: 判断 357">
          <a:extLst>
            <a:ext uri="{FF2B5EF4-FFF2-40B4-BE49-F238E27FC236}">
              <a16:creationId xmlns:a16="http://schemas.microsoft.com/office/drawing/2014/main" id="{AF2F8176-2F0C-4A89-A5AF-7C451606ADC3}"/>
            </a:ext>
          </a:extLst>
        </xdr:cNvPr>
        <xdr:cNvSpPr/>
      </xdr:nvSpPr>
      <xdr:spPr>
        <a:xfrm>
          <a:off x="7810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143075</xdr:rowOff>
    </xdr:from>
    <xdr:to>
      <xdr:col>36</xdr:col>
      <xdr:colOff>165100</xdr:colOff>
      <xdr:row>86</xdr:row>
      <xdr:rowOff>73225</xdr:rowOff>
    </xdr:to>
    <xdr:sp macro="" textlink="">
      <xdr:nvSpPr>
        <xdr:cNvPr id="359" name="フローチャート: 判断 358">
          <a:extLst>
            <a:ext uri="{FF2B5EF4-FFF2-40B4-BE49-F238E27FC236}">
              <a16:creationId xmlns:a16="http://schemas.microsoft.com/office/drawing/2014/main" id="{16D01384-E12A-4A12-B43A-C9895F6535E8}"/>
            </a:ext>
          </a:extLst>
        </xdr:cNvPr>
        <xdr:cNvSpPr/>
      </xdr:nvSpPr>
      <xdr:spPr>
        <a:xfrm>
          <a:off x="6921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0231559-9F52-42FB-BB85-EFEF43C2294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EE2C518-E6CB-4752-AF10-EEC1D89E3A3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3F04E33-857B-4D48-B5AA-F899BC3F4B4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8A2B415-59BE-42D4-88A5-D97AEBE3270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E422D26F-B8C5-4D01-B957-35A04A0D202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115315</xdr:rowOff>
    </xdr:from>
    <xdr:to>
      <xdr:col>55</xdr:col>
      <xdr:colOff>50800</xdr:colOff>
      <xdr:row>86</xdr:row>
      <xdr:rowOff>45465</xdr:rowOff>
    </xdr:to>
    <xdr:sp macro="" textlink="">
      <xdr:nvSpPr>
        <xdr:cNvPr id="365" name="楕円 364">
          <a:extLst>
            <a:ext uri="{FF2B5EF4-FFF2-40B4-BE49-F238E27FC236}">
              <a16:creationId xmlns:a16="http://schemas.microsoft.com/office/drawing/2014/main" id="{CC9897A2-D6FC-46BF-B887-D739171511C6}"/>
            </a:ext>
          </a:extLst>
        </xdr:cNvPr>
        <xdr:cNvSpPr/>
      </xdr:nvSpPr>
      <xdr:spPr>
        <a:xfrm>
          <a:off x="104267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138192</xdr:rowOff>
    </xdr:from>
    <xdr:ext cx="469744" cy="259045"/>
    <xdr:sp macro="" textlink="">
      <xdr:nvSpPr>
        <xdr:cNvPr id="366" name="【公営住宅】&#10;一人当たり面積該当値テキスト">
          <a:extLst>
            <a:ext uri="{FF2B5EF4-FFF2-40B4-BE49-F238E27FC236}">
              <a16:creationId xmlns:a16="http://schemas.microsoft.com/office/drawing/2014/main" id="{690D5D92-817B-4B8E-A4F6-EA58B6B67367}"/>
            </a:ext>
          </a:extLst>
        </xdr:cNvPr>
        <xdr:cNvSpPr txBox="1"/>
      </xdr:nvSpPr>
      <xdr:spPr>
        <a:xfrm>
          <a:off x="10515600" y="1453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119453</xdr:rowOff>
    </xdr:from>
    <xdr:to>
      <xdr:col>50</xdr:col>
      <xdr:colOff>165100</xdr:colOff>
      <xdr:row>86</xdr:row>
      <xdr:rowOff>49603</xdr:rowOff>
    </xdr:to>
    <xdr:sp macro="" textlink="">
      <xdr:nvSpPr>
        <xdr:cNvPr id="367" name="楕円 366">
          <a:extLst>
            <a:ext uri="{FF2B5EF4-FFF2-40B4-BE49-F238E27FC236}">
              <a16:creationId xmlns:a16="http://schemas.microsoft.com/office/drawing/2014/main" id="{6DC9BF4A-BD31-48C1-ADE0-70C6F6344638}"/>
            </a:ext>
          </a:extLst>
        </xdr:cNvPr>
        <xdr:cNvSpPr/>
      </xdr:nvSpPr>
      <xdr:spPr>
        <a:xfrm>
          <a:off x="9588500" y="1469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166115</xdr:rowOff>
    </xdr:from>
    <xdr:to>
      <xdr:col>55</xdr:col>
      <xdr:colOff>0</xdr:colOff>
      <xdr:row>85</xdr:row>
      <xdr:rowOff>170253</xdr:rowOff>
    </xdr:to>
    <xdr:cxnSp macro="">
      <xdr:nvCxnSpPr>
        <xdr:cNvPr id="368" name="直線コネクタ 367">
          <a:extLst>
            <a:ext uri="{FF2B5EF4-FFF2-40B4-BE49-F238E27FC236}">
              <a16:creationId xmlns:a16="http://schemas.microsoft.com/office/drawing/2014/main" id="{4FFBD3DB-18FF-4AC9-B1C7-0E34E5F81318}"/>
            </a:ext>
          </a:extLst>
        </xdr:cNvPr>
        <xdr:cNvCxnSpPr/>
      </xdr:nvCxnSpPr>
      <xdr:spPr>
        <a:xfrm flipV="1">
          <a:off x="9639300" y="14739365"/>
          <a:ext cx="8382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123806</xdr:rowOff>
    </xdr:from>
    <xdr:to>
      <xdr:col>46</xdr:col>
      <xdr:colOff>38100</xdr:colOff>
      <xdr:row>86</xdr:row>
      <xdr:rowOff>53956</xdr:rowOff>
    </xdr:to>
    <xdr:sp macro="" textlink="">
      <xdr:nvSpPr>
        <xdr:cNvPr id="369" name="楕円 368">
          <a:extLst>
            <a:ext uri="{FF2B5EF4-FFF2-40B4-BE49-F238E27FC236}">
              <a16:creationId xmlns:a16="http://schemas.microsoft.com/office/drawing/2014/main" id="{9320F386-F1B8-4104-B50E-5684593DE686}"/>
            </a:ext>
          </a:extLst>
        </xdr:cNvPr>
        <xdr:cNvSpPr/>
      </xdr:nvSpPr>
      <xdr:spPr>
        <a:xfrm>
          <a:off x="8699500" y="1469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170253</xdr:rowOff>
    </xdr:from>
    <xdr:to>
      <xdr:col>50</xdr:col>
      <xdr:colOff>114300</xdr:colOff>
      <xdr:row>86</xdr:row>
      <xdr:rowOff>3156</xdr:rowOff>
    </xdr:to>
    <xdr:cxnSp macro="">
      <xdr:nvCxnSpPr>
        <xdr:cNvPr id="370" name="直線コネクタ 369">
          <a:extLst>
            <a:ext uri="{FF2B5EF4-FFF2-40B4-BE49-F238E27FC236}">
              <a16:creationId xmlns:a16="http://schemas.microsoft.com/office/drawing/2014/main" id="{6C203326-5325-4B5F-AB37-302A9BC5FA35}"/>
            </a:ext>
          </a:extLst>
        </xdr:cNvPr>
        <xdr:cNvCxnSpPr/>
      </xdr:nvCxnSpPr>
      <xdr:spPr>
        <a:xfrm flipV="1">
          <a:off x="8750300" y="14743503"/>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127726</xdr:rowOff>
    </xdr:from>
    <xdr:to>
      <xdr:col>41</xdr:col>
      <xdr:colOff>101600</xdr:colOff>
      <xdr:row>86</xdr:row>
      <xdr:rowOff>57876</xdr:rowOff>
    </xdr:to>
    <xdr:sp macro="" textlink="">
      <xdr:nvSpPr>
        <xdr:cNvPr id="371" name="楕円 370">
          <a:extLst>
            <a:ext uri="{FF2B5EF4-FFF2-40B4-BE49-F238E27FC236}">
              <a16:creationId xmlns:a16="http://schemas.microsoft.com/office/drawing/2014/main" id="{6CF0E24E-F8CB-4CA9-9B4C-7FA09A58795E}"/>
            </a:ext>
          </a:extLst>
        </xdr:cNvPr>
        <xdr:cNvSpPr/>
      </xdr:nvSpPr>
      <xdr:spPr>
        <a:xfrm>
          <a:off x="7810500" y="147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3156</xdr:rowOff>
    </xdr:from>
    <xdr:to>
      <xdr:col>45</xdr:col>
      <xdr:colOff>177800</xdr:colOff>
      <xdr:row>86</xdr:row>
      <xdr:rowOff>7076</xdr:rowOff>
    </xdr:to>
    <xdr:cxnSp macro="">
      <xdr:nvCxnSpPr>
        <xdr:cNvPr id="372" name="直線コネクタ 371">
          <a:extLst>
            <a:ext uri="{FF2B5EF4-FFF2-40B4-BE49-F238E27FC236}">
              <a16:creationId xmlns:a16="http://schemas.microsoft.com/office/drawing/2014/main" id="{C0B3AAA3-6C12-46AC-89F5-0F8B58AC1362}"/>
            </a:ext>
          </a:extLst>
        </xdr:cNvPr>
        <xdr:cNvCxnSpPr/>
      </xdr:nvCxnSpPr>
      <xdr:spPr>
        <a:xfrm flipV="1">
          <a:off x="7861300" y="14747856"/>
          <a:ext cx="889000" cy="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130665</xdr:rowOff>
    </xdr:from>
    <xdr:to>
      <xdr:col>36</xdr:col>
      <xdr:colOff>165100</xdr:colOff>
      <xdr:row>86</xdr:row>
      <xdr:rowOff>60815</xdr:rowOff>
    </xdr:to>
    <xdr:sp macro="" textlink="">
      <xdr:nvSpPr>
        <xdr:cNvPr id="373" name="楕円 372">
          <a:extLst>
            <a:ext uri="{FF2B5EF4-FFF2-40B4-BE49-F238E27FC236}">
              <a16:creationId xmlns:a16="http://schemas.microsoft.com/office/drawing/2014/main" id="{5ACC0820-88F1-4E61-BB19-2DF3B15D2CBA}"/>
            </a:ext>
          </a:extLst>
        </xdr:cNvPr>
        <xdr:cNvSpPr/>
      </xdr:nvSpPr>
      <xdr:spPr>
        <a:xfrm>
          <a:off x="6921500" y="1470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7076</xdr:rowOff>
    </xdr:from>
    <xdr:to>
      <xdr:col>41</xdr:col>
      <xdr:colOff>50800</xdr:colOff>
      <xdr:row>86</xdr:row>
      <xdr:rowOff>10015</xdr:rowOff>
    </xdr:to>
    <xdr:cxnSp macro="">
      <xdr:nvCxnSpPr>
        <xdr:cNvPr id="374" name="直線コネクタ 373">
          <a:extLst>
            <a:ext uri="{FF2B5EF4-FFF2-40B4-BE49-F238E27FC236}">
              <a16:creationId xmlns:a16="http://schemas.microsoft.com/office/drawing/2014/main" id="{14D159CD-8A40-47F1-AB35-9DE88F36B0F7}"/>
            </a:ext>
          </a:extLst>
        </xdr:cNvPr>
        <xdr:cNvCxnSpPr/>
      </xdr:nvCxnSpPr>
      <xdr:spPr>
        <a:xfrm flipV="1">
          <a:off x="6972300" y="14751776"/>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50745</xdr:rowOff>
    </xdr:from>
    <xdr:ext cx="469744" cy="259045"/>
    <xdr:sp macro="" textlink="">
      <xdr:nvSpPr>
        <xdr:cNvPr id="375" name="n_1aveValue【公営住宅】&#10;一人当たり面積">
          <a:extLst>
            <a:ext uri="{FF2B5EF4-FFF2-40B4-BE49-F238E27FC236}">
              <a16:creationId xmlns:a16="http://schemas.microsoft.com/office/drawing/2014/main" id="{EA5BF466-7435-4C38-B8EF-378368D4DE80}"/>
            </a:ext>
          </a:extLst>
        </xdr:cNvPr>
        <xdr:cNvSpPr txBox="1"/>
      </xdr:nvSpPr>
      <xdr:spPr>
        <a:xfrm>
          <a:off x="9391727" y="1479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60650</xdr:rowOff>
    </xdr:from>
    <xdr:ext cx="469744" cy="259045"/>
    <xdr:sp macro="" textlink="">
      <xdr:nvSpPr>
        <xdr:cNvPr id="376" name="n_2aveValue【公営住宅】&#10;一人当たり面積">
          <a:extLst>
            <a:ext uri="{FF2B5EF4-FFF2-40B4-BE49-F238E27FC236}">
              <a16:creationId xmlns:a16="http://schemas.microsoft.com/office/drawing/2014/main" id="{38FB68A8-F6A7-4D60-8E68-5C5B7E92A0BD}"/>
            </a:ext>
          </a:extLst>
        </xdr:cNvPr>
        <xdr:cNvSpPr txBox="1"/>
      </xdr:nvSpPr>
      <xdr:spPr>
        <a:xfrm>
          <a:off x="8515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52378</xdr:rowOff>
    </xdr:from>
    <xdr:ext cx="469744" cy="259045"/>
    <xdr:sp macro="" textlink="">
      <xdr:nvSpPr>
        <xdr:cNvPr id="377" name="n_3aveValue【公営住宅】&#10;一人当たり面積">
          <a:extLst>
            <a:ext uri="{FF2B5EF4-FFF2-40B4-BE49-F238E27FC236}">
              <a16:creationId xmlns:a16="http://schemas.microsoft.com/office/drawing/2014/main" id="{7A3FC1C6-4240-418D-8F14-705DAB218516}"/>
            </a:ext>
          </a:extLst>
        </xdr:cNvPr>
        <xdr:cNvSpPr txBox="1"/>
      </xdr:nvSpPr>
      <xdr:spPr>
        <a:xfrm>
          <a:off x="7626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64352</xdr:rowOff>
    </xdr:from>
    <xdr:ext cx="469744" cy="259045"/>
    <xdr:sp macro="" textlink="">
      <xdr:nvSpPr>
        <xdr:cNvPr id="378" name="n_4aveValue【公営住宅】&#10;一人当たり面積">
          <a:extLst>
            <a:ext uri="{FF2B5EF4-FFF2-40B4-BE49-F238E27FC236}">
              <a16:creationId xmlns:a16="http://schemas.microsoft.com/office/drawing/2014/main" id="{0354E274-7242-49AF-82C5-455D737F4DD3}"/>
            </a:ext>
          </a:extLst>
        </xdr:cNvPr>
        <xdr:cNvSpPr txBox="1"/>
      </xdr:nvSpPr>
      <xdr:spPr>
        <a:xfrm>
          <a:off x="6737427" y="1480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66130</xdr:rowOff>
    </xdr:from>
    <xdr:ext cx="469744" cy="259045"/>
    <xdr:sp macro="" textlink="">
      <xdr:nvSpPr>
        <xdr:cNvPr id="379" name="n_1mainValue【公営住宅】&#10;一人当たり面積">
          <a:extLst>
            <a:ext uri="{FF2B5EF4-FFF2-40B4-BE49-F238E27FC236}">
              <a16:creationId xmlns:a16="http://schemas.microsoft.com/office/drawing/2014/main" id="{6C5DD101-53E0-411A-901F-C045F49E761C}"/>
            </a:ext>
          </a:extLst>
        </xdr:cNvPr>
        <xdr:cNvSpPr txBox="1"/>
      </xdr:nvSpPr>
      <xdr:spPr>
        <a:xfrm>
          <a:off x="9391727" y="14467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70483</xdr:rowOff>
    </xdr:from>
    <xdr:ext cx="469744" cy="259045"/>
    <xdr:sp macro="" textlink="">
      <xdr:nvSpPr>
        <xdr:cNvPr id="380" name="n_2mainValue【公営住宅】&#10;一人当たり面積">
          <a:extLst>
            <a:ext uri="{FF2B5EF4-FFF2-40B4-BE49-F238E27FC236}">
              <a16:creationId xmlns:a16="http://schemas.microsoft.com/office/drawing/2014/main" id="{71A7D1B0-8A6E-4FB1-95AF-ED7208E6823A}"/>
            </a:ext>
          </a:extLst>
        </xdr:cNvPr>
        <xdr:cNvSpPr txBox="1"/>
      </xdr:nvSpPr>
      <xdr:spPr>
        <a:xfrm>
          <a:off x="8515427" y="1447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74403</xdr:rowOff>
    </xdr:from>
    <xdr:ext cx="469744" cy="259045"/>
    <xdr:sp macro="" textlink="">
      <xdr:nvSpPr>
        <xdr:cNvPr id="381" name="n_3mainValue【公営住宅】&#10;一人当たり面積">
          <a:extLst>
            <a:ext uri="{FF2B5EF4-FFF2-40B4-BE49-F238E27FC236}">
              <a16:creationId xmlns:a16="http://schemas.microsoft.com/office/drawing/2014/main" id="{6A40F4F4-B7DD-4C01-B25B-32DCA697BB48}"/>
            </a:ext>
          </a:extLst>
        </xdr:cNvPr>
        <xdr:cNvSpPr txBox="1"/>
      </xdr:nvSpPr>
      <xdr:spPr>
        <a:xfrm>
          <a:off x="7626427" y="1447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77342</xdr:rowOff>
    </xdr:from>
    <xdr:ext cx="469744" cy="259045"/>
    <xdr:sp macro="" textlink="">
      <xdr:nvSpPr>
        <xdr:cNvPr id="382" name="n_4mainValue【公営住宅】&#10;一人当たり面積">
          <a:extLst>
            <a:ext uri="{FF2B5EF4-FFF2-40B4-BE49-F238E27FC236}">
              <a16:creationId xmlns:a16="http://schemas.microsoft.com/office/drawing/2014/main" id="{87045456-B1E0-41BA-8342-3D717B04BA52}"/>
            </a:ext>
          </a:extLst>
        </xdr:cNvPr>
        <xdr:cNvSpPr txBox="1"/>
      </xdr:nvSpPr>
      <xdr:spPr>
        <a:xfrm>
          <a:off x="6737427" y="1447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E16E8A0C-EF68-4ED5-9C3F-A7894E6BA36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F6C8E54-32A8-4849-9060-39FB6A19942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5DC188C-6FE4-4F76-8467-44C651BDC4A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5AF85133-C03D-4B15-A99D-447FB0C9B0D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ACC1B29E-3CB5-47E2-B1CA-91ECC72AEF8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E93D19AA-4BF5-43C8-9A32-3331D0C2E52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81F328F3-ECB7-458A-A012-83B296D888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B5D69EE0-58A4-45BD-8599-07A6DBA17E9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55341022-6560-4EDA-88DB-A7F3417305D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2EC666BE-C8F3-44E6-948D-5194489C1AB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405ABE2A-915C-4FB4-9569-8F054981B9D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93C63B2D-A270-47A7-B341-31C8925497E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F185EC6-9DE7-4AAE-9B1D-24B34972231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5DE3F536-748B-4BD7-92FE-B7128554354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E3D9528F-4235-48E0-AF01-3C20E72F8BA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F4E2CC92-5712-4594-A49B-1907ABD8485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DDB1D8EF-D5CC-4783-8CC7-3A567F1C8B0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C30B4A27-C498-4125-95F0-44073B1D097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35E0D2B-4B73-4FBE-83FD-350D94196E0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ED736C87-0988-4DBD-8B2B-E87D0365838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753C202B-4F89-4ADC-990A-BDFD0837F44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A3F5CA96-33DA-4D64-8F85-C6316BD8299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EB1D3EFB-F51A-49CC-881D-E0F9848EC69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4EDE59B-FAAA-4226-A712-9C3FE24A1B5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CA09D577-6653-449B-B2AE-F0A661C3EB5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C7BFCB1-998D-4039-A955-45C39A3015C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7CF4469D-9454-4381-8996-A9EA2C666C5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E70F425B-3F14-4A93-8DDA-D205F0D9CF7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7C44A116-8986-4DA8-A7C9-4A619CC8150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70FC6D49-2EED-4EC1-BE1E-6D88D448F5E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61ECA5ED-4B40-4211-8F5C-E01C7C690F1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C1FE49A3-FC95-44C1-8AD9-354AE4810B3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0E8B0198-068C-4B2C-9769-23467490F36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9778075A-7158-4F16-8ABD-5C68D62D039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45EEA561-879B-4D21-8458-5F86AE5E3E5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B9B95E09-2944-4989-8E88-C1AAA4FC14B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9" name="テキスト ボックス 418">
          <a:extLst>
            <a:ext uri="{FF2B5EF4-FFF2-40B4-BE49-F238E27FC236}">
              <a16:creationId xmlns:a16="http://schemas.microsoft.com/office/drawing/2014/main" id="{F66125C2-97F9-40E8-B381-741FA1A44794}"/>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232E14C3-6075-4E1E-9684-136F36A9CEB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7130E19E-8BE4-4807-B973-E65B268D0BF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22" name="直線コネクタ 421">
          <a:extLst>
            <a:ext uri="{FF2B5EF4-FFF2-40B4-BE49-F238E27FC236}">
              <a16:creationId xmlns:a16="http://schemas.microsoft.com/office/drawing/2014/main" id="{1E522C52-A4F6-4318-AC18-BB45EB6E5521}"/>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21BBFFA-F6EA-4DE9-A0BA-B35194ADD24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4" name="直線コネクタ 423">
          <a:extLst>
            <a:ext uri="{FF2B5EF4-FFF2-40B4-BE49-F238E27FC236}">
              <a16:creationId xmlns:a16="http://schemas.microsoft.com/office/drawing/2014/main" id="{D4FA7EA5-0FC9-4913-A545-BBC3B1919298}"/>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292C21BA-4A81-4E25-A709-D9C48307E3F6}"/>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6" name="直線コネクタ 425">
          <a:extLst>
            <a:ext uri="{FF2B5EF4-FFF2-40B4-BE49-F238E27FC236}">
              <a16:creationId xmlns:a16="http://schemas.microsoft.com/office/drawing/2014/main" id="{15685F02-ED61-45B8-B034-B2937DD14157}"/>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121937</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1D13CE8C-8DA6-45E2-9433-FDD28026A4D3}"/>
            </a:ext>
          </a:extLst>
        </xdr:cNvPr>
        <xdr:cNvSpPr txBox="1"/>
      </xdr:nvSpPr>
      <xdr:spPr>
        <a:xfrm>
          <a:off x="16357600" y="6294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143510</xdr:rowOff>
    </xdr:from>
    <xdr:to>
      <xdr:col>85</xdr:col>
      <xdr:colOff>177800</xdr:colOff>
      <xdr:row>37</xdr:row>
      <xdr:rowOff>73660</xdr:rowOff>
    </xdr:to>
    <xdr:sp macro="" textlink="">
      <xdr:nvSpPr>
        <xdr:cNvPr id="428" name="フローチャート: 判断 427">
          <a:extLst>
            <a:ext uri="{FF2B5EF4-FFF2-40B4-BE49-F238E27FC236}">
              <a16:creationId xmlns:a16="http://schemas.microsoft.com/office/drawing/2014/main" id="{39F6F8E6-5FFC-49B1-97EF-C1438B564400}"/>
            </a:ext>
          </a:extLst>
        </xdr:cNvPr>
        <xdr:cNvSpPr/>
      </xdr:nvSpPr>
      <xdr:spPr>
        <a:xfrm>
          <a:off x="162687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22860</xdr:rowOff>
    </xdr:from>
    <xdr:to>
      <xdr:col>81</xdr:col>
      <xdr:colOff>101600</xdr:colOff>
      <xdr:row>37</xdr:row>
      <xdr:rowOff>124460</xdr:rowOff>
    </xdr:to>
    <xdr:sp macro="" textlink="">
      <xdr:nvSpPr>
        <xdr:cNvPr id="429" name="フローチャート: 判断 428">
          <a:extLst>
            <a:ext uri="{FF2B5EF4-FFF2-40B4-BE49-F238E27FC236}">
              <a16:creationId xmlns:a16="http://schemas.microsoft.com/office/drawing/2014/main" id="{251A598B-B026-455C-8C3D-54CB47F29C05}"/>
            </a:ext>
          </a:extLst>
        </xdr:cNvPr>
        <xdr:cNvSpPr/>
      </xdr:nvSpPr>
      <xdr:spPr>
        <a:xfrm>
          <a:off x="15430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22860</xdr:rowOff>
    </xdr:from>
    <xdr:to>
      <xdr:col>76</xdr:col>
      <xdr:colOff>165100</xdr:colOff>
      <xdr:row>37</xdr:row>
      <xdr:rowOff>124460</xdr:rowOff>
    </xdr:to>
    <xdr:sp macro="" textlink="">
      <xdr:nvSpPr>
        <xdr:cNvPr id="430" name="フローチャート: 判断 429">
          <a:extLst>
            <a:ext uri="{FF2B5EF4-FFF2-40B4-BE49-F238E27FC236}">
              <a16:creationId xmlns:a16="http://schemas.microsoft.com/office/drawing/2014/main" id="{4F496CF0-83F4-470E-A047-2C6E19F9A582}"/>
            </a:ext>
          </a:extLst>
        </xdr:cNvPr>
        <xdr:cNvSpPr/>
      </xdr:nvSpPr>
      <xdr:spPr>
        <a:xfrm>
          <a:off x="14541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8890</xdr:rowOff>
    </xdr:from>
    <xdr:to>
      <xdr:col>72</xdr:col>
      <xdr:colOff>38100</xdr:colOff>
      <xdr:row>37</xdr:row>
      <xdr:rowOff>110490</xdr:rowOff>
    </xdr:to>
    <xdr:sp macro="" textlink="">
      <xdr:nvSpPr>
        <xdr:cNvPr id="431" name="フローチャート: 判断 430">
          <a:extLst>
            <a:ext uri="{FF2B5EF4-FFF2-40B4-BE49-F238E27FC236}">
              <a16:creationId xmlns:a16="http://schemas.microsoft.com/office/drawing/2014/main" id="{0252BBE8-C8EF-4796-97C5-A0BF6FE94F61}"/>
            </a:ext>
          </a:extLst>
        </xdr:cNvPr>
        <xdr:cNvSpPr/>
      </xdr:nvSpPr>
      <xdr:spPr>
        <a:xfrm>
          <a:off x="1365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147320</xdr:rowOff>
    </xdr:from>
    <xdr:to>
      <xdr:col>67</xdr:col>
      <xdr:colOff>101600</xdr:colOff>
      <xdr:row>37</xdr:row>
      <xdr:rowOff>77470</xdr:rowOff>
    </xdr:to>
    <xdr:sp macro="" textlink="">
      <xdr:nvSpPr>
        <xdr:cNvPr id="432" name="フローチャート: 判断 431">
          <a:extLst>
            <a:ext uri="{FF2B5EF4-FFF2-40B4-BE49-F238E27FC236}">
              <a16:creationId xmlns:a16="http://schemas.microsoft.com/office/drawing/2014/main" id="{765B9C02-985E-4E80-A688-E23F0DDFD762}"/>
            </a:ext>
          </a:extLst>
        </xdr:cNvPr>
        <xdr:cNvSpPr/>
      </xdr:nvSpPr>
      <xdr:spPr>
        <a:xfrm>
          <a:off x="12763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46DDCF1-6104-4FF7-AE07-11BF6F756BD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31878E8-25AC-4C8A-B8A1-859FF516E82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A140EE1-83AB-44FE-8CE3-A9F51AA15E0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B4A2596-0DFD-4E5E-8369-8653A721D35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2905BD2-C537-4ED7-A2B4-A5EC89D1A93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93980</xdr:rowOff>
    </xdr:from>
    <xdr:to>
      <xdr:col>85</xdr:col>
      <xdr:colOff>177800</xdr:colOff>
      <xdr:row>36</xdr:row>
      <xdr:rowOff>24130</xdr:rowOff>
    </xdr:to>
    <xdr:sp macro="" textlink="">
      <xdr:nvSpPr>
        <xdr:cNvPr id="438" name="楕円 437">
          <a:extLst>
            <a:ext uri="{FF2B5EF4-FFF2-40B4-BE49-F238E27FC236}">
              <a16:creationId xmlns:a16="http://schemas.microsoft.com/office/drawing/2014/main" id="{65EB8F19-650A-41DE-B201-CE1AAF642A58}"/>
            </a:ext>
          </a:extLst>
        </xdr:cNvPr>
        <xdr:cNvSpPr/>
      </xdr:nvSpPr>
      <xdr:spPr>
        <a:xfrm>
          <a:off x="162687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116857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E6F55F3F-C1E4-4B5B-AFA7-F7DA039A89A5}"/>
            </a:ext>
          </a:extLst>
        </xdr:cNvPr>
        <xdr:cNvSpPr txBox="1"/>
      </xdr:nvSpPr>
      <xdr:spPr>
        <a:xfrm>
          <a:off x="16357600"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64770</xdr:rowOff>
    </xdr:from>
    <xdr:to>
      <xdr:col>81</xdr:col>
      <xdr:colOff>101600</xdr:colOff>
      <xdr:row>35</xdr:row>
      <xdr:rowOff>166370</xdr:rowOff>
    </xdr:to>
    <xdr:sp macro="" textlink="">
      <xdr:nvSpPr>
        <xdr:cNvPr id="440" name="楕円 439">
          <a:extLst>
            <a:ext uri="{FF2B5EF4-FFF2-40B4-BE49-F238E27FC236}">
              <a16:creationId xmlns:a16="http://schemas.microsoft.com/office/drawing/2014/main" id="{05C6E83C-B35D-45A4-98EB-8CCFD6A6048F}"/>
            </a:ext>
          </a:extLst>
        </xdr:cNvPr>
        <xdr:cNvSpPr/>
      </xdr:nvSpPr>
      <xdr:spPr>
        <a:xfrm>
          <a:off x="154305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115570</xdr:rowOff>
    </xdr:from>
    <xdr:to>
      <xdr:col>85</xdr:col>
      <xdr:colOff>127000</xdr:colOff>
      <xdr:row>35</xdr:row>
      <xdr:rowOff>144780</xdr:rowOff>
    </xdr:to>
    <xdr:cxnSp macro="">
      <xdr:nvCxnSpPr>
        <xdr:cNvPr id="441" name="直線コネクタ 440">
          <a:extLst>
            <a:ext uri="{FF2B5EF4-FFF2-40B4-BE49-F238E27FC236}">
              <a16:creationId xmlns:a16="http://schemas.microsoft.com/office/drawing/2014/main" id="{9BF2D9A5-DC8E-463D-B129-87C58CF7859D}"/>
            </a:ext>
          </a:extLst>
        </xdr:cNvPr>
        <xdr:cNvCxnSpPr/>
      </xdr:nvCxnSpPr>
      <xdr:spPr>
        <a:xfrm>
          <a:off x="15481300" y="611632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38100</xdr:rowOff>
    </xdr:from>
    <xdr:to>
      <xdr:col>76</xdr:col>
      <xdr:colOff>165100</xdr:colOff>
      <xdr:row>35</xdr:row>
      <xdr:rowOff>139700</xdr:rowOff>
    </xdr:to>
    <xdr:sp macro="" textlink="">
      <xdr:nvSpPr>
        <xdr:cNvPr id="442" name="楕円 441">
          <a:extLst>
            <a:ext uri="{FF2B5EF4-FFF2-40B4-BE49-F238E27FC236}">
              <a16:creationId xmlns:a16="http://schemas.microsoft.com/office/drawing/2014/main" id="{710DD8C1-3C71-437D-A090-D15D0995D801}"/>
            </a:ext>
          </a:extLst>
        </xdr:cNvPr>
        <xdr:cNvSpPr/>
      </xdr:nvSpPr>
      <xdr:spPr>
        <a:xfrm>
          <a:off x="14541500" y="603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88900</xdr:rowOff>
    </xdr:from>
    <xdr:to>
      <xdr:col>81</xdr:col>
      <xdr:colOff>50800</xdr:colOff>
      <xdr:row>35</xdr:row>
      <xdr:rowOff>115570</xdr:rowOff>
    </xdr:to>
    <xdr:cxnSp macro="">
      <xdr:nvCxnSpPr>
        <xdr:cNvPr id="443" name="直線コネクタ 442">
          <a:extLst>
            <a:ext uri="{FF2B5EF4-FFF2-40B4-BE49-F238E27FC236}">
              <a16:creationId xmlns:a16="http://schemas.microsoft.com/office/drawing/2014/main" id="{171BE32F-3322-4FB8-AF70-BBEA7E9D3620}"/>
            </a:ext>
          </a:extLst>
        </xdr:cNvPr>
        <xdr:cNvCxnSpPr/>
      </xdr:nvCxnSpPr>
      <xdr:spPr>
        <a:xfrm>
          <a:off x="14592300" y="60896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19050</xdr:rowOff>
    </xdr:from>
    <xdr:to>
      <xdr:col>72</xdr:col>
      <xdr:colOff>38100</xdr:colOff>
      <xdr:row>35</xdr:row>
      <xdr:rowOff>120650</xdr:rowOff>
    </xdr:to>
    <xdr:sp macro="" textlink="">
      <xdr:nvSpPr>
        <xdr:cNvPr id="444" name="楕円 443">
          <a:extLst>
            <a:ext uri="{FF2B5EF4-FFF2-40B4-BE49-F238E27FC236}">
              <a16:creationId xmlns:a16="http://schemas.microsoft.com/office/drawing/2014/main" id="{0A7907AA-66C8-4BE0-8AA2-4AA0B584A8BE}"/>
            </a:ext>
          </a:extLst>
        </xdr:cNvPr>
        <xdr:cNvSpPr/>
      </xdr:nvSpPr>
      <xdr:spPr>
        <a:xfrm>
          <a:off x="136525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69850</xdr:rowOff>
    </xdr:from>
    <xdr:to>
      <xdr:col>76</xdr:col>
      <xdr:colOff>114300</xdr:colOff>
      <xdr:row>35</xdr:row>
      <xdr:rowOff>88900</xdr:rowOff>
    </xdr:to>
    <xdr:cxnSp macro="">
      <xdr:nvCxnSpPr>
        <xdr:cNvPr id="445" name="直線コネクタ 444">
          <a:extLst>
            <a:ext uri="{FF2B5EF4-FFF2-40B4-BE49-F238E27FC236}">
              <a16:creationId xmlns:a16="http://schemas.microsoft.com/office/drawing/2014/main" id="{C859CCA1-D6F7-4B43-A1E3-250CC9631A32}"/>
            </a:ext>
          </a:extLst>
        </xdr:cNvPr>
        <xdr:cNvCxnSpPr/>
      </xdr:nvCxnSpPr>
      <xdr:spPr>
        <a:xfrm>
          <a:off x="13703300" y="6070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170180</xdr:rowOff>
    </xdr:from>
    <xdr:to>
      <xdr:col>67</xdr:col>
      <xdr:colOff>101600</xdr:colOff>
      <xdr:row>35</xdr:row>
      <xdr:rowOff>100330</xdr:rowOff>
    </xdr:to>
    <xdr:sp macro="" textlink="">
      <xdr:nvSpPr>
        <xdr:cNvPr id="446" name="楕円 445">
          <a:extLst>
            <a:ext uri="{FF2B5EF4-FFF2-40B4-BE49-F238E27FC236}">
              <a16:creationId xmlns:a16="http://schemas.microsoft.com/office/drawing/2014/main" id="{2F9C8E99-4ADB-4EA4-96A6-39FC988EB2F3}"/>
            </a:ext>
          </a:extLst>
        </xdr:cNvPr>
        <xdr:cNvSpPr/>
      </xdr:nvSpPr>
      <xdr:spPr>
        <a:xfrm>
          <a:off x="1276350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49530</xdr:rowOff>
    </xdr:from>
    <xdr:to>
      <xdr:col>71</xdr:col>
      <xdr:colOff>177800</xdr:colOff>
      <xdr:row>35</xdr:row>
      <xdr:rowOff>69850</xdr:rowOff>
    </xdr:to>
    <xdr:cxnSp macro="">
      <xdr:nvCxnSpPr>
        <xdr:cNvPr id="447" name="直線コネクタ 446">
          <a:extLst>
            <a:ext uri="{FF2B5EF4-FFF2-40B4-BE49-F238E27FC236}">
              <a16:creationId xmlns:a16="http://schemas.microsoft.com/office/drawing/2014/main" id="{B1303032-0F43-41FD-AE37-AF1D2A4ED52D}"/>
            </a:ext>
          </a:extLst>
        </xdr:cNvPr>
        <xdr:cNvCxnSpPr/>
      </xdr:nvCxnSpPr>
      <xdr:spPr>
        <a:xfrm>
          <a:off x="12814300" y="605028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115587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596D52AE-5EA0-4BD8-BA43-17E2FBE88792}"/>
            </a:ext>
          </a:extLst>
        </xdr:cNvPr>
        <xdr:cNvSpPr txBox="1"/>
      </xdr:nvSpPr>
      <xdr:spPr>
        <a:xfrm>
          <a:off x="15266044" y="645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115587</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ED0B1A7A-11E3-4F52-B49E-C0B67B64AA26}"/>
            </a:ext>
          </a:extLst>
        </xdr:cNvPr>
        <xdr:cNvSpPr txBox="1"/>
      </xdr:nvSpPr>
      <xdr:spPr>
        <a:xfrm>
          <a:off x="14389744" y="645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101617</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A33EC16F-FCF2-48BE-A48E-633BE937C722}"/>
            </a:ext>
          </a:extLst>
        </xdr:cNvPr>
        <xdr:cNvSpPr txBox="1"/>
      </xdr:nvSpPr>
      <xdr:spPr>
        <a:xfrm>
          <a:off x="13500744" y="644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68597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E4966B40-B77D-43D9-9912-D38AD2B55D5D}"/>
            </a:ext>
          </a:extLst>
        </xdr:cNvPr>
        <xdr:cNvSpPr txBox="1"/>
      </xdr:nvSpPr>
      <xdr:spPr>
        <a:xfrm>
          <a:off x="1261174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11447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B7A732BE-7E26-4063-98A4-27595A0506BF}"/>
            </a:ext>
          </a:extLst>
        </xdr:cNvPr>
        <xdr:cNvSpPr txBox="1"/>
      </xdr:nvSpPr>
      <xdr:spPr>
        <a:xfrm>
          <a:off x="152660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156227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82DDDB74-3485-443B-813E-C3BC463BAE70}"/>
            </a:ext>
          </a:extLst>
        </xdr:cNvPr>
        <xdr:cNvSpPr txBox="1"/>
      </xdr:nvSpPr>
      <xdr:spPr>
        <a:xfrm>
          <a:off x="14389744" y="581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137177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6D009BCB-4514-470D-A7A2-BAF3A6081818}"/>
            </a:ext>
          </a:extLst>
        </xdr:cNvPr>
        <xdr:cNvSpPr txBox="1"/>
      </xdr:nvSpPr>
      <xdr:spPr>
        <a:xfrm>
          <a:off x="13500744" y="579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116857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B3F3A89A-B513-43DB-B115-B112F0877DBA}"/>
            </a:ext>
          </a:extLst>
        </xdr:cNvPr>
        <xdr:cNvSpPr txBox="1"/>
      </xdr:nvSpPr>
      <xdr:spPr>
        <a:xfrm>
          <a:off x="12611744"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CFBDDC0F-287A-4392-81A5-E3C48CB404F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A6FD7230-C945-4466-A604-97093EEE116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C9823B04-45D2-4E36-9CE8-80A881F44B0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FD518F1C-E07A-4E9A-9C36-7E7D06D4B4E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A00B4302-CAD1-4370-A614-7A4C650D10D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B90DEAF5-ECA2-4E4D-83CC-21ED1EE61FE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4078E2A0-CBF1-42D3-A379-4CAB0852777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B1B18E71-82EF-4FDE-BAB0-D6BE479B5E0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8F244524-C41E-4E55-BF5C-3050D51DC71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24781117-0B3F-4863-9FB8-0D073465798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0127D535-D0FF-4164-A571-15A98D938CFA}"/>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488DE914-2E22-433D-A38D-7E9BE6791245}"/>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63F83C40-5BC7-46AA-BE36-5563B8D105D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7978F727-54C9-406C-91B6-92C172170A37}"/>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1D904676-A1E5-441A-8599-B4EC4058F53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AC406240-92F7-45E9-B2BD-6DB0799CE43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CD5A6A6C-8FE5-4A2D-815E-C3C2AC2CE20C}"/>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294BF296-4171-49EC-9DE7-01C686DD85D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E66D8669-F829-48AB-A137-0E4CB6F9640C}"/>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4CD2454D-E706-4F0B-A205-0BFED66B90E5}"/>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B14DF306-62F3-4853-B8D9-96C38B602F1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8326D486-C9DE-4735-888F-18EF802C6221}"/>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DDA3C897-6CD2-446B-9EE8-F10F64B6C45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AF273C56-D5D7-4093-8EE0-01FA75B59B6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E68304D7-72D0-42A8-BCC2-860AE510DAC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161108</xdr:rowOff>
    </xdr:from>
    <xdr:to>
      <xdr:col>116</xdr:col>
      <xdr:colOff>62864</xdr:colOff>
      <xdr:row>42</xdr:row>
      <xdr:rowOff>64770</xdr:rowOff>
    </xdr:to>
    <xdr:cxnSp macro="">
      <xdr:nvCxnSpPr>
        <xdr:cNvPr id="481" name="直線コネクタ 480">
          <a:extLst>
            <a:ext uri="{FF2B5EF4-FFF2-40B4-BE49-F238E27FC236}">
              <a16:creationId xmlns:a16="http://schemas.microsoft.com/office/drawing/2014/main" id="{27DA244C-41E4-4061-96CD-6FE4C79134C3}"/>
            </a:ext>
          </a:extLst>
        </xdr:cNvPr>
        <xdr:cNvCxnSpPr/>
      </xdr:nvCxnSpPr>
      <xdr:spPr>
        <a:xfrm flipV="1">
          <a:off x="22160864" y="5818958"/>
          <a:ext cx="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DC024504-7047-49A9-BF95-4602AE810FF2}"/>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3" name="直線コネクタ 482">
          <a:extLst>
            <a:ext uri="{FF2B5EF4-FFF2-40B4-BE49-F238E27FC236}">
              <a16:creationId xmlns:a16="http://schemas.microsoft.com/office/drawing/2014/main" id="{9B4E3AA4-8422-48B7-A679-BE28E8EC4B66}"/>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107785</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9C1198F2-AC86-4D04-AD0C-0D2983A6FEAE}"/>
            </a:ext>
          </a:extLst>
        </xdr:cNvPr>
        <xdr:cNvSpPr txBox="1"/>
      </xdr:nvSpPr>
      <xdr:spPr>
        <a:xfrm>
          <a:off x="22199600" y="559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161108</xdr:rowOff>
    </xdr:from>
    <xdr:to>
      <xdr:col>116</xdr:col>
      <xdr:colOff>152400</xdr:colOff>
      <xdr:row>33</xdr:row>
      <xdr:rowOff>161108</xdr:rowOff>
    </xdr:to>
    <xdr:cxnSp macro="">
      <xdr:nvCxnSpPr>
        <xdr:cNvPr id="485" name="直線コネクタ 484">
          <a:extLst>
            <a:ext uri="{FF2B5EF4-FFF2-40B4-BE49-F238E27FC236}">
              <a16:creationId xmlns:a16="http://schemas.microsoft.com/office/drawing/2014/main" id="{DA497743-ED40-4EAE-BF9F-F0A806E61A3D}"/>
            </a:ext>
          </a:extLst>
        </xdr:cNvPr>
        <xdr:cNvCxnSpPr/>
      </xdr:nvCxnSpPr>
      <xdr:spPr>
        <a:xfrm>
          <a:off x="22072600" y="581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147881</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66CF00A9-ACB9-4AB4-809A-C6AF08C386CB}"/>
            </a:ext>
          </a:extLst>
        </xdr:cNvPr>
        <xdr:cNvSpPr txBox="1"/>
      </xdr:nvSpPr>
      <xdr:spPr>
        <a:xfrm>
          <a:off x="22199600" y="6491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125004</xdr:rowOff>
    </xdr:from>
    <xdr:to>
      <xdr:col>116</xdr:col>
      <xdr:colOff>114300</xdr:colOff>
      <xdr:row>39</xdr:row>
      <xdr:rowOff>55154</xdr:rowOff>
    </xdr:to>
    <xdr:sp macro="" textlink="">
      <xdr:nvSpPr>
        <xdr:cNvPr id="487" name="フローチャート: 判断 486">
          <a:extLst>
            <a:ext uri="{FF2B5EF4-FFF2-40B4-BE49-F238E27FC236}">
              <a16:creationId xmlns:a16="http://schemas.microsoft.com/office/drawing/2014/main" id="{572D50AC-1DE3-4B1C-8B43-44A9F5E23615}"/>
            </a:ext>
          </a:extLst>
        </xdr:cNvPr>
        <xdr:cNvSpPr/>
      </xdr:nvSpPr>
      <xdr:spPr>
        <a:xfrm>
          <a:off x="221107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488" name="フローチャート: 判断 487">
          <a:extLst>
            <a:ext uri="{FF2B5EF4-FFF2-40B4-BE49-F238E27FC236}">
              <a16:creationId xmlns:a16="http://schemas.microsoft.com/office/drawing/2014/main" id="{250CD9C0-D364-49A5-866B-143B5EF7AD86}"/>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89" name="フローチャート: 判断 488">
          <a:extLst>
            <a:ext uri="{FF2B5EF4-FFF2-40B4-BE49-F238E27FC236}">
              <a16:creationId xmlns:a16="http://schemas.microsoft.com/office/drawing/2014/main" id="{C90D0F95-C97C-4BA4-B317-82420B274E5F}"/>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0" name="フローチャート: 判断 489">
          <a:extLst>
            <a:ext uri="{FF2B5EF4-FFF2-40B4-BE49-F238E27FC236}">
              <a16:creationId xmlns:a16="http://schemas.microsoft.com/office/drawing/2014/main" id="{DD243157-8D67-4084-9ADA-739FBD708E92}"/>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5806</xdr:rowOff>
    </xdr:from>
    <xdr:to>
      <xdr:col>98</xdr:col>
      <xdr:colOff>38100</xdr:colOff>
      <xdr:row>39</xdr:row>
      <xdr:rowOff>107406</xdr:rowOff>
    </xdr:to>
    <xdr:sp macro="" textlink="">
      <xdr:nvSpPr>
        <xdr:cNvPr id="491" name="フローチャート: 判断 490">
          <a:extLst>
            <a:ext uri="{FF2B5EF4-FFF2-40B4-BE49-F238E27FC236}">
              <a16:creationId xmlns:a16="http://schemas.microsoft.com/office/drawing/2014/main" id="{20DEF3E9-5BAA-49B6-9208-616D0908DCA7}"/>
            </a:ext>
          </a:extLst>
        </xdr:cNvPr>
        <xdr:cNvSpPr/>
      </xdr:nvSpPr>
      <xdr:spPr>
        <a:xfrm>
          <a:off x="18605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EE6E68A3-A13F-4176-9C30-C85F76642B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6FFEAE67-C171-4FB7-AE2B-55A8B64B61E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DA7B3EF9-C3EA-4078-931B-8CE0282C476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BCC2DB35-94BA-4BA2-935F-5F24CC3539C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929982D3-CCF4-4510-825B-674DD569FCE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4173</xdr:rowOff>
    </xdr:from>
    <xdr:to>
      <xdr:col>116</xdr:col>
      <xdr:colOff>114300</xdr:colOff>
      <xdr:row>39</xdr:row>
      <xdr:rowOff>105773</xdr:rowOff>
    </xdr:to>
    <xdr:sp macro="" textlink="">
      <xdr:nvSpPr>
        <xdr:cNvPr id="497" name="楕円 496">
          <a:extLst>
            <a:ext uri="{FF2B5EF4-FFF2-40B4-BE49-F238E27FC236}">
              <a16:creationId xmlns:a16="http://schemas.microsoft.com/office/drawing/2014/main" id="{F963F225-8821-4834-8580-B190C1F7C547}"/>
            </a:ext>
          </a:extLst>
        </xdr:cNvPr>
        <xdr:cNvSpPr/>
      </xdr:nvSpPr>
      <xdr:spPr>
        <a:xfrm>
          <a:off x="221107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154050</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5555026A-75EE-4122-A0A9-5128327E13DB}"/>
            </a:ext>
          </a:extLst>
        </xdr:cNvPr>
        <xdr:cNvSpPr txBox="1"/>
      </xdr:nvSpPr>
      <xdr:spPr>
        <a:xfrm>
          <a:off x="22199600" y="6669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17235</xdr:rowOff>
    </xdr:from>
    <xdr:to>
      <xdr:col>112</xdr:col>
      <xdr:colOff>38100</xdr:colOff>
      <xdr:row>39</xdr:row>
      <xdr:rowOff>118835</xdr:rowOff>
    </xdr:to>
    <xdr:sp macro="" textlink="">
      <xdr:nvSpPr>
        <xdr:cNvPr id="499" name="楕円 498">
          <a:extLst>
            <a:ext uri="{FF2B5EF4-FFF2-40B4-BE49-F238E27FC236}">
              <a16:creationId xmlns:a16="http://schemas.microsoft.com/office/drawing/2014/main" id="{5DE04202-3D15-4488-BD77-D8C2D136EBBE}"/>
            </a:ext>
          </a:extLst>
        </xdr:cNvPr>
        <xdr:cNvSpPr/>
      </xdr:nvSpPr>
      <xdr:spPr>
        <a:xfrm>
          <a:off x="212725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54973</xdr:rowOff>
    </xdr:from>
    <xdr:to>
      <xdr:col>116</xdr:col>
      <xdr:colOff>63500</xdr:colOff>
      <xdr:row>39</xdr:row>
      <xdr:rowOff>68035</xdr:rowOff>
    </xdr:to>
    <xdr:cxnSp macro="">
      <xdr:nvCxnSpPr>
        <xdr:cNvPr id="500" name="直線コネクタ 499">
          <a:extLst>
            <a:ext uri="{FF2B5EF4-FFF2-40B4-BE49-F238E27FC236}">
              <a16:creationId xmlns:a16="http://schemas.microsoft.com/office/drawing/2014/main" id="{25F0FE3A-ACBA-472E-8616-28AE5E69E3C9}"/>
            </a:ext>
          </a:extLst>
        </xdr:cNvPr>
        <xdr:cNvCxnSpPr/>
      </xdr:nvCxnSpPr>
      <xdr:spPr>
        <a:xfrm flipV="1">
          <a:off x="21323300" y="6741523"/>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30299</xdr:rowOff>
    </xdr:from>
    <xdr:to>
      <xdr:col>107</xdr:col>
      <xdr:colOff>101600</xdr:colOff>
      <xdr:row>39</xdr:row>
      <xdr:rowOff>131899</xdr:rowOff>
    </xdr:to>
    <xdr:sp macro="" textlink="">
      <xdr:nvSpPr>
        <xdr:cNvPr id="501" name="楕円 500">
          <a:extLst>
            <a:ext uri="{FF2B5EF4-FFF2-40B4-BE49-F238E27FC236}">
              <a16:creationId xmlns:a16="http://schemas.microsoft.com/office/drawing/2014/main" id="{74F9F5B3-AD2E-4176-9296-887D63817F9D}"/>
            </a:ext>
          </a:extLst>
        </xdr:cNvPr>
        <xdr:cNvSpPr/>
      </xdr:nvSpPr>
      <xdr:spPr>
        <a:xfrm>
          <a:off x="203835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68035</xdr:rowOff>
    </xdr:from>
    <xdr:to>
      <xdr:col>111</xdr:col>
      <xdr:colOff>177800</xdr:colOff>
      <xdr:row>39</xdr:row>
      <xdr:rowOff>81099</xdr:rowOff>
    </xdr:to>
    <xdr:cxnSp macro="">
      <xdr:nvCxnSpPr>
        <xdr:cNvPr id="502" name="直線コネクタ 501">
          <a:extLst>
            <a:ext uri="{FF2B5EF4-FFF2-40B4-BE49-F238E27FC236}">
              <a16:creationId xmlns:a16="http://schemas.microsoft.com/office/drawing/2014/main" id="{BD142869-6282-42EB-9CE9-5C69C8EA6AD9}"/>
            </a:ext>
          </a:extLst>
        </xdr:cNvPr>
        <xdr:cNvCxnSpPr/>
      </xdr:nvCxnSpPr>
      <xdr:spPr>
        <a:xfrm flipV="1">
          <a:off x="20434300" y="6754585"/>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43362</xdr:rowOff>
    </xdr:from>
    <xdr:to>
      <xdr:col>102</xdr:col>
      <xdr:colOff>165100</xdr:colOff>
      <xdr:row>39</xdr:row>
      <xdr:rowOff>144962</xdr:rowOff>
    </xdr:to>
    <xdr:sp macro="" textlink="">
      <xdr:nvSpPr>
        <xdr:cNvPr id="503" name="楕円 502">
          <a:extLst>
            <a:ext uri="{FF2B5EF4-FFF2-40B4-BE49-F238E27FC236}">
              <a16:creationId xmlns:a16="http://schemas.microsoft.com/office/drawing/2014/main" id="{895D190E-E9A8-4C98-AAE3-BF463E69AFEB}"/>
            </a:ext>
          </a:extLst>
        </xdr:cNvPr>
        <xdr:cNvSpPr/>
      </xdr:nvSpPr>
      <xdr:spPr>
        <a:xfrm>
          <a:off x="19494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81099</xdr:rowOff>
    </xdr:from>
    <xdr:to>
      <xdr:col>107</xdr:col>
      <xdr:colOff>50800</xdr:colOff>
      <xdr:row>39</xdr:row>
      <xdr:rowOff>94162</xdr:rowOff>
    </xdr:to>
    <xdr:cxnSp macro="">
      <xdr:nvCxnSpPr>
        <xdr:cNvPr id="504" name="直線コネクタ 503">
          <a:extLst>
            <a:ext uri="{FF2B5EF4-FFF2-40B4-BE49-F238E27FC236}">
              <a16:creationId xmlns:a16="http://schemas.microsoft.com/office/drawing/2014/main" id="{4F97E5DA-4272-431C-959C-66813F52627E}"/>
            </a:ext>
          </a:extLst>
        </xdr:cNvPr>
        <xdr:cNvCxnSpPr/>
      </xdr:nvCxnSpPr>
      <xdr:spPr>
        <a:xfrm flipV="1">
          <a:off x="19545300" y="676764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53159</xdr:rowOff>
    </xdr:from>
    <xdr:to>
      <xdr:col>98</xdr:col>
      <xdr:colOff>38100</xdr:colOff>
      <xdr:row>39</xdr:row>
      <xdr:rowOff>154759</xdr:rowOff>
    </xdr:to>
    <xdr:sp macro="" textlink="">
      <xdr:nvSpPr>
        <xdr:cNvPr id="505" name="楕円 504">
          <a:extLst>
            <a:ext uri="{FF2B5EF4-FFF2-40B4-BE49-F238E27FC236}">
              <a16:creationId xmlns:a16="http://schemas.microsoft.com/office/drawing/2014/main" id="{65266AFC-26DE-41CE-8997-9EA8EAF3393F}"/>
            </a:ext>
          </a:extLst>
        </xdr:cNvPr>
        <xdr:cNvSpPr/>
      </xdr:nvSpPr>
      <xdr:spPr>
        <a:xfrm>
          <a:off x="18605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94162</xdr:rowOff>
    </xdr:from>
    <xdr:to>
      <xdr:col>102</xdr:col>
      <xdr:colOff>114300</xdr:colOff>
      <xdr:row>39</xdr:row>
      <xdr:rowOff>103959</xdr:rowOff>
    </xdr:to>
    <xdr:cxnSp macro="">
      <xdr:nvCxnSpPr>
        <xdr:cNvPr id="506" name="直線コネクタ 505">
          <a:extLst>
            <a:ext uri="{FF2B5EF4-FFF2-40B4-BE49-F238E27FC236}">
              <a16:creationId xmlns:a16="http://schemas.microsoft.com/office/drawing/2014/main" id="{77F4C58D-A8DB-49EC-A3B6-AE93A26B7270}"/>
            </a:ext>
          </a:extLst>
        </xdr:cNvPr>
        <xdr:cNvCxnSpPr/>
      </xdr:nvCxnSpPr>
      <xdr:spPr>
        <a:xfrm flipV="1">
          <a:off x="18656300" y="678071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63517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E1DD3A74-F93F-4F82-8CB4-97A67F959673}"/>
            </a:ext>
          </a:extLst>
        </xdr:cNvPr>
        <xdr:cNvSpPr txBox="1"/>
      </xdr:nvSpPr>
      <xdr:spPr>
        <a:xfrm>
          <a:off x="21075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105971</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92727E43-E58F-42BB-A504-E9844C7FEDBA}"/>
            </a:ext>
          </a:extLst>
        </xdr:cNvPr>
        <xdr:cNvSpPr txBox="1"/>
      </xdr:nvSpPr>
      <xdr:spPr>
        <a:xfrm>
          <a:off x="20199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EA524136-FD0C-4A9A-8F4E-93221EAEA36A}"/>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123933</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9706F5E1-F2A0-4D9A-BBC0-30015216499B}"/>
            </a:ext>
          </a:extLst>
        </xdr:cNvPr>
        <xdr:cNvSpPr txBox="1"/>
      </xdr:nvSpPr>
      <xdr:spPr>
        <a:xfrm>
          <a:off x="18421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109962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84F3C7AA-9C3E-4B4C-9878-C9DC7B3354EC}"/>
            </a:ext>
          </a:extLst>
        </xdr:cNvPr>
        <xdr:cNvSpPr txBox="1"/>
      </xdr:nvSpPr>
      <xdr:spPr>
        <a:xfrm>
          <a:off x="21075727" y="679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123026</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8E011442-0139-4A89-A27C-96A1EDF42EF9}"/>
            </a:ext>
          </a:extLst>
        </xdr:cNvPr>
        <xdr:cNvSpPr txBox="1"/>
      </xdr:nvSpPr>
      <xdr:spPr>
        <a:xfrm>
          <a:off x="201994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136089</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40F3FEC7-DB54-4F31-8680-96FA0D2FE947}"/>
            </a:ext>
          </a:extLst>
        </xdr:cNvPr>
        <xdr:cNvSpPr txBox="1"/>
      </xdr:nvSpPr>
      <xdr:spPr>
        <a:xfrm>
          <a:off x="19310427" y="68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145886</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8FA2B6B3-613C-49D0-B975-76855C4D3F1D}"/>
            </a:ext>
          </a:extLst>
        </xdr:cNvPr>
        <xdr:cNvSpPr txBox="1"/>
      </xdr:nvSpPr>
      <xdr:spPr>
        <a:xfrm>
          <a:off x="18421427" y="683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443BEB9C-D822-4C50-B00F-82538361151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356007FF-A386-43B3-8618-27F650D57BF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5DE0B975-3E94-4354-ADC2-77EE7C9BBD4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7229903B-770D-437A-AD0B-0E59AF1B9BB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33E57835-CB24-4CC8-8F84-47669506C31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E0724E32-9C9D-4214-A2B3-3B7F6ECE87D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6D1DCC9C-51AF-4FCC-9441-BCCF4F9050C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F4E4A7B7-AD18-4200-8C21-015947FABA5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FC9AB18B-65EB-4366-8B4C-FF1FE0E5C3F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2B65200D-6621-4302-B784-0D4D841240E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D70A0EF4-C8EA-4DFA-ACB0-5CDB87581CA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A5806769-8F22-44FE-A410-496A5696174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87322E32-81D3-456D-A8E1-BAD1B6E4183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F74AEB35-6AE0-49B0-84BD-439AE3AEAD0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C88A9D9E-638F-46B6-8062-10307B8054C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8F8E84F7-D138-4927-B151-C478D866637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8D8F7F00-B3FC-456F-BAEF-50EC8075B53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C8865F80-2309-413F-8DDA-A770BD46F7A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05FD8E49-1A5E-40C4-934E-51F6E87389F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7CB6AFA3-DC27-4356-8FC5-03C77E73AB1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34C31C90-57E9-43C8-B7BF-F12C57E59BB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4490436F-8766-41B2-801A-5A259F1D778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5515EEE5-D96F-4FDB-8836-BF23E78C2AE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555CFC63-28A3-46F5-A2F1-78F4EB3393E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148590</xdr:rowOff>
    </xdr:from>
    <xdr:to>
      <xdr:col>85</xdr:col>
      <xdr:colOff>126364</xdr:colOff>
      <xdr:row>63</xdr:row>
      <xdr:rowOff>142875</xdr:rowOff>
    </xdr:to>
    <xdr:cxnSp macro="">
      <xdr:nvCxnSpPr>
        <xdr:cNvPr id="539" name="直線コネクタ 538">
          <a:extLst>
            <a:ext uri="{FF2B5EF4-FFF2-40B4-BE49-F238E27FC236}">
              <a16:creationId xmlns:a16="http://schemas.microsoft.com/office/drawing/2014/main" id="{DB4C5581-9B38-400D-9293-59F95D70BC46}"/>
            </a:ext>
          </a:extLst>
        </xdr:cNvPr>
        <xdr:cNvCxnSpPr/>
      </xdr:nvCxnSpPr>
      <xdr:spPr>
        <a:xfrm flipV="1">
          <a:off x="16318864" y="957834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6F92B8AA-290E-40D2-A7EF-FEDF1258CC1F}"/>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41" name="直線コネクタ 540">
          <a:extLst>
            <a:ext uri="{FF2B5EF4-FFF2-40B4-BE49-F238E27FC236}">
              <a16:creationId xmlns:a16="http://schemas.microsoft.com/office/drawing/2014/main" id="{ECDD02B0-A684-400F-9267-41E61276D5C9}"/>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95267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CA3269AC-09B2-4FFF-9DF6-CF24A8E2368F}"/>
            </a:ext>
          </a:extLst>
        </xdr:cNvPr>
        <xdr:cNvSpPr txBox="1"/>
      </xdr:nvSpPr>
      <xdr:spPr>
        <a:xfrm>
          <a:off x="16357600" y="935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148590</xdr:rowOff>
    </xdr:from>
    <xdr:to>
      <xdr:col>86</xdr:col>
      <xdr:colOff>25400</xdr:colOff>
      <xdr:row>55</xdr:row>
      <xdr:rowOff>148590</xdr:rowOff>
    </xdr:to>
    <xdr:cxnSp macro="">
      <xdr:nvCxnSpPr>
        <xdr:cNvPr id="543" name="直線コネクタ 542">
          <a:extLst>
            <a:ext uri="{FF2B5EF4-FFF2-40B4-BE49-F238E27FC236}">
              <a16:creationId xmlns:a16="http://schemas.microsoft.com/office/drawing/2014/main" id="{D9873D09-04F4-4ECD-ACDE-4C552F64020D}"/>
            </a:ext>
          </a:extLst>
        </xdr:cNvPr>
        <xdr:cNvCxnSpPr/>
      </xdr:nvCxnSpPr>
      <xdr:spPr>
        <a:xfrm>
          <a:off x="16230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3CB85788-D992-4E25-B7AD-2EAE6FB49153}"/>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62FBD47E-36BA-45D8-A644-F4C48C03104A}"/>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4445</xdr:rowOff>
    </xdr:from>
    <xdr:to>
      <xdr:col>81</xdr:col>
      <xdr:colOff>101600</xdr:colOff>
      <xdr:row>60</xdr:row>
      <xdr:rowOff>106045</xdr:rowOff>
    </xdr:to>
    <xdr:sp macro="" textlink="">
      <xdr:nvSpPr>
        <xdr:cNvPr id="546" name="フローチャート: 判断 545">
          <a:extLst>
            <a:ext uri="{FF2B5EF4-FFF2-40B4-BE49-F238E27FC236}">
              <a16:creationId xmlns:a16="http://schemas.microsoft.com/office/drawing/2014/main" id="{3DE1CF78-3001-454B-B839-25629A677790}"/>
            </a:ext>
          </a:extLst>
        </xdr:cNvPr>
        <xdr:cNvSpPr/>
      </xdr:nvSpPr>
      <xdr:spPr>
        <a:xfrm>
          <a:off x="15430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47" name="フローチャート: 判断 546">
          <a:extLst>
            <a:ext uri="{FF2B5EF4-FFF2-40B4-BE49-F238E27FC236}">
              <a16:creationId xmlns:a16="http://schemas.microsoft.com/office/drawing/2014/main" id="{94E73C44-B91C-4ADC-9C72-66CEAC1C01E9}"/>
            </a:ext>
          </a:extLst>
        </xdr:cNvPr>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xdr:rowOff>
    </xdr:from>
    <xdr:to>
      <xdr:col>72</xdr:col>
      <xdr:colOff>38100</xdr:colOff>
      <xdr:row>60</xdr:row>
      <xdr:rowOff>102235</xdr:rowOff>
    </xdr:to>
    <xdr:sp macro="" textlink="">
      <xdr:nvSpPr>
        <xdr:cNvPr id="548" name="フローチャート: 判断 547">
          <a:extLst>
            <a:ext uri="{FF2B5EF4-FFF2-40B4-BE49-F238E27FC236}">
              <a16:creationId xmlns:a16="http://schemas.microsoft.com/office/drawing/2014/main" id="{43C5E6A9-57C7-4DCD-9C56-4AF6607F66B6}"/>
            </a:ext>
          </a:extLst>
        </xdr:cNvPr>
        <xdr:cNvSpPr/>
      </xdr:nvSpPr>
      <xdr:spPr>
        <a:xfrm>
          <a:off x="13652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549" name="フローチャート: 判断 548">
          <a:extLst>
            <a:ext uri="{FF2B5EF4-FFF2-40B4-BE49-F238E27FC236}">
              <a16:creationId xmlns:a16="http://schemas.microsoft.com/office/drawing/2014/main" id="{649E55BE-6C06-47FE-BF4C-8F36653C4528}"/>
            </a:ext>
          </a:extLst>
        </xdr:cNvPr>
        <xdr:cNvSpPr/>
      </xdr:nvSpPr>
      <xdr:spPr>
        <a:xfrm>
          <a:off x="12763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F0BD4CBD-FED8-4E60-A51A-E77E50CCABC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2B1539CC-FF5B-4329-BCD0-60A15D2A959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44F8F59-01E6-4863-9FE4-BEA713300FC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41A72A1D-BAD0-44BD-855E-5EE9794ABB2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987046B2-4D4D-424A-9DA8-534F0862803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124460</xdr:rowOff>
    </xdr:from>
    <xdr:to>
      <xdr:col>85</xdr:col>
      <xdr:colOff>177800</xdr:colOff>
      <xdr:row>61</xdr:row>
      <xdr:rowOff>54610</xdr:rowOff>
    </xdr:to>
    <xdr:sp macro="" textlink="">
      <xdr:nvSpPr>
        <xdr:cNvPr id="555" name="楕円 554">
          <a:extLst>
            <a:ext uri="{FF2B5EF4-FFF2-40B4-BE49-F238E27FC236}">
              <a16:creationId xmlns:a16="http://schemas.microsoft.com/office/drawing/2014/main" id="{0A1902EC-F1CD-48DA-8577-62002AE93910}"/>
            </a:ext>
          </a:extLst>
        </xdr:cNvPr>
        <xdr:cNvSpPr/>
      </xdr:nvSpPr>
      <xdr:spPr>
        <a:xfrm>
          <a:off x="162687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102887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1443D362-10AE-4AD3-BEA2-D65C556CE4A6}"/>
            </a:ext>
          </a:extLst>
        </xdr:cNvPr>
        <xdr:cNvSpPr txBox="1"/>
      </xdr:nvSpPr>
      <xdr:spPr>
        <a:xfrm>
          <a:off x="16357600"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84455</xdr:rowOff>
    </xdr:from>
    <xdr:to>
      <xdr:col>81</xdr:col>
      <xdr:colOff>101600</xdr:colOff>
      <xdr:row>61</xdr:row>
      <xdr:rowOff>14605</xdr:rowOff>
    </xdr:to>
    <xdr:sp macro="" textlink="">
      <xdr:nvSpPr>
        <xdr:cNvPr id="557" name="楕円 556">
          <a:extLst>
            <a:ext uri="{FF2B5EF4-FFF2-40B4-BE49-F238E27FC236}">
              <a16:creationId xmlns:a16="http://schemas.microsoft.com/office/drawing/2014/main" id="{18F3B8C6-AE7F-43FE-92B7-E1207DB9A8C8}"/>
            </a:ext>
          </a:extLst>
        </xdr:cNvPr>
        <xdr:cNvSpPr/>
      </xdr:nvSpPr>
      <xdr:spPr>
        <a:xfrm>
          <a:off x="15430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135255</xdr:rowOff>
    </xdr:from>
    <xdr:to>
      <xdr:col>85</xdr:col>
      <xdr:colOff>127000</xdr:colOff>
      <xdr:row>61</xdr:row>
      <xdr:rowOff>3810</xdr:rowOff>
    </xdr:to>
    <xdr:cxnSp macro="">
      <xdr:nvCxnSpPr>
        <xdr:cNvPr id="558" name="直線コネクタ 557">
          <a:extLst>
            <a:ext uri="{FF2B5EF4-FFF2-40B4-BE49-F238E27FC236}">
              <a16:creationId xmlns:a16="http://schemas.microsoft.com/office/drawing/2014/main" id="{A08DC9C6-3975-46FD-8F63-8C10ABC2C12A}"/>
            </a:ext>
          </a:extLst>
        </xdr:cNvPr>
        <xdr:cNvCxnSpPr/>
      </xdr:nvCxnSpPr>
      <xdr:spPr>
        <a:xfrm>
          <a:off x="15481300" y="1042225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46355</xdr:rowOff>
    </xdr:from>
    <xdr:to>
      <xdr:col>76</xdr:col>
      <xdr:colOff>165100</xdr:colOff>
      <xdr:row>60</xdr:row>
      <xdr:rowOff>147955</xdr:rowOff>
    </xdr:to>
    <xdr:sp macro="" textlink="">
      <xdr:nvSpPr>
        <xdr:cNvPr id="559" name="楕円 558">
          <a:extLst>
            <a:ext uri="{FF2B5EF4-FFF2-40B4-BE49-F238E27FC236}">
              <a16:creationId xmlns:a16="http://schemas.microsoft.com/office/drawing/2014/main" id="{4D0527DB-ACDA-4E59-BF67-C6D04D816D05}"/>
            </a:ext>
          </a:extLst>
        </xdr:cNvPr>
        <xdr:cNvSpPr/>
      </xdr:nvSpPr>
      <xdr:spPr>
        <a:xfrm>
          <a:off x="14541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97155</xdr:rowOff>
    </xdr:from>
    <xdr:to>
      <xdr:col>81</xdr:col>
      <xdr:colOff>50800</xdr:colOff>
      <xdr:row>60</xdr:row>
      <xdr:rowOff>135255</xdr:rowOff>
    </xdr:to>
    <xdr:cxnSp macro="">
      <xdr:nvCxnSpPr>
        <xdr:cNvPr id="560" name="直線コネクタ 559">
          <a:extLst>
            <a:ext uri="{FF2B5EF4-FFF2-40B4-BE49-F238E27FC236}">
              <a16:creationId xmlns:a16="http://schemas.microsoft.com/office/drawing/2014/main" id="{410A93DE-205B-426A-8962-FB25D8DB4D86}"/>
            </a:ext>
          </a:extLst>
        </xdr:cNvPr>
        <xdr:cNvCxnSpPr/>
      </xdr:nvCxnSpPr>
      <xdr:spPr>
        <a:xfrm>
          <a:off x="14592300" y="103841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23495</xdr:rowOff>
    </xdr:from>
    <xdr:to>
      <xdr:col>72</xdr:col>
      <xdr:colOff>38100</xdr:colOff>
      <xdr:row>60</xdr:row>
      <xdr:rowOff>125095</xdr:rowOff>
    </xdr:to>
    <xdr:sp macro="" textlink="">
      <xdr:nvSpPr>
        <xdr:cNvPr id="561" name="楕円 560">
          <a:extLst>
            <a:ext uri="{FF2B5EF4-FFF2-40B4-BE49-F238E27FC236}">
              <a16:creationId xmlns:a16="http://schemas.microsoft.com/office/drawing/2014/main" id="{932FB73F-E0DF-4CD3-A18D-F0AB7037AADD}"/>
            </a:ext>
          </a:extLst>
        </xdr:cNvPr>
        <xdr:cNvSpPr/>
      </xdr:nvSpPr>
      <xdr:spPr>
        <a:xfrm>
          <a:off x="13652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74295</xdr:rowOff>
    </xdr:from>
    <xdr:to>
      <xdr:col>76</xdr:col>
      <xdr:colOff>114300</xdr:colOff>
      <xdr:row>60</xdr:row>
      <xdr:rowOff>97155</xdr:rowOff>
    </xdr:to>
    <xdr:cxnSp macro="">
      <xdr:nvCxnSpPr>
        <xdr:cNvPr id="562" name="直線コネクタ 561">
          <a:extLst>
            <a:ext uri="{FF2B5EF4-FFF2-40B4-BE49-F238E27FC236}">
              <a16:creationId xmlns:a16="http://schemas.microsoft.com/office/drawing/2014/main" id="{A6DADB52-CF46-42C5-8F7D-1C4BBE942820}"/>
            </a:ext>
          </a:extLst>
        </xdr:cNvPr>
        <xdr:cNvCxnSpPr/>
      </xdr:nvCxnSpPr>
      <xdr:spPr>
        <a:xfrm>
          <a:off x="13703300" y="103612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xdr:rowOff>
    </xdr:from>
    <xdr:to>
      <xdr:col>67</xdr:col>
      <xdr:colOff>101600</xdr:colOff>
      <xdr:row>60</xdr:row>
      <xdr:rowOff>102235</xdr:rowOff>
    </xdr:to>
    <xdr:sp macro="" textlink="">
      <xdr:nvSpPr>
        <xdr:cNvPr id="563" name="楕円 562">
          <a:extLst>
            <a:ext uri="{FF2B5EF4-FFF2-40B4-BE49-F238E27FC236}">
              <a16:creationId xmlns:a16="http://schemas.microsoft.com/office/drawing/2014/main" id="{4BF06DF8-C5F4-40AE-815C-3FF39485F1B6}"/>
            </a:ext>
          </a:extLst>
        </xdr:cNvPr>
        <xdr:cNvSpPr/>
      </xdr:nvSpPr>
      <xdr:spPr>
        <a:xfrm>
          <a:off x="12763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51435</xdr:rowOff>
    </xdr:from>
    <xdr:to>
      <xdr:col>71</xdr:col>
      <xdr:colOff>177800</xdr:colOff>
      <xdr:row>60</xdr:row>
      <xdr:rowOff>74295</xdr:rowOff>
    </xdr:to>
    <xdr:cxnSp macro="">
      <xdr:nvCxnSpPr>
        <xdr:cNvPr id="564" name="直線コネクタ 563">
          <a:extLst>
            <a:ext uri="{FF2B5EF4-FFF2-40B4-BE49-F238E27FC236}">
              <a16:creationId xmlns:a16="http://schemas.microsoft.com/office/drawing/2014/main" id="{D519C020-779D-4C3A-B4C3-17B78980367D}"/>
            </a:ext>
          </a:extLst>
        </xdr:cNvPr>
        <xdr:cNvCxnSpPr/>
      </xdr:nvCxnSpPr>
      <xdr:spPr>
        <a:xfrm>
          <a:off x="12814300" y="103384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122572</xdr:rowOff>
    </xdr:from>
    <xdr:ext cx="405111" cy="259045"/>
    <xdr:sp macro="" textlink="">
      <xdr:nvSpPr>
        <xdr:cNvPr id="565" name="n_1aveValue【学校施設】&#10;有形固定資産減価償却率">
          <a:extLst>
            <a:ext uri="{FF2B5EF4-FFF2-40B4-BE49-F238E27FC236}">
              <a16:creationId xmlns:a16="http://schemas.microsoft.com/office/drawing/2014/main" id="{6BEEDD35-B3C7-4AF8-8941-0B8B7A8EE347}"/>
            </a:ext>
          </a:extLst>
        </xdr:cNvPr>
        <xdr:cNvSpPr txBox="1"/>
      </xdr:nvSpPr>
      <xdr:spPr>
        <a:xfrm>
          <a:off x="152660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99712</xdr:rowOff>
    </xdr:from>
    <xdr:ext cx="405111" cy="259045"/>
    <xdr:sp macro="" textlink="">
      <xdr:nvSpPr>
        <xdr:cNvPr id="566" name="n_2aveValue【学校施設】&#10;有形固定資産減価償却率">
          <a:extLst>
            <a:ext uri="{FF2B5EF4-FFF2-40B4-BE49-F238E27FC236}">
              <a16:creationId xmlns:a16="http://schemas.microsoft.com/office/drawing/2014/main" id="{2003EE67-0B15-4404-9DC7-8C8D5D69FF58}"/>
            </a:ext>
          </a:extLst>
        </xdr:cNvPr>
        <xdr:cNvSpPr txBox="1"/>
      </xdr:nvSpPr>
      <xdr:spPr>
        <a:xfrm>
          <a:off x="14389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118762</xdr:rowOff>
    </xdr:from>
    <xdr:ext cx="405111" cy="259045"/>
    <xdr:sp macro="" textlink="">
      <xdr:nvSpPr>
        <xdr:cNvPr id="567" name="n_3aveValue【学校施設】&#10;有形固定資産減価償却率">
          <a:extLst>
            <a:ext uri="{FF2B5EF4-FFF2-40B4-BE49-F238E27FC236}">
              <a16:creationId xmlns:a16="http://schemas.microsoft.com/office/drawing/2014/main" id="{9200B4A7-ABE9-48FC-AABD-45908CEA5536}"/>
            </a:ext>
          </a:extLst>
        </xdr:cNvPr>
        <xdr:cNvSpPr txBox="1"/>
      </xdr:nvSpPr>
      <xdr:spPr>
        <a:xfrm>
          <a:off x="13500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101617</xdr:rowOff>
    </xdr:from>
    <xdr:ext cx="405111" cy="259045"/>
    <xdr:sp macro="" textlink="">
      <xdr:nvSpPr>
        <xdr:cNvPr id="568" name="n_4aveValue【学校施設】&#10;有形固定資産減価償却率">
          <a:extLst>
            <a:ext uri="{FF2B5EF4-FFF2-40B4-BE49-F238E27FC236}">
              <a16:creationId xmlns:a16="http://schemas.microsoft.com/office/drawing/2014/main" id="{174F8464-93FA-4225-8DE8-DEAD7E7612D3}"/>
            </a:ext>
          </a:extLst>
        </xdr:cNvPr>
        <xdr:cNvSpPr txBox="1"/>
      </xdr:nvSpPr>
      <xdr:spPr>
        <a:xfrm>
          <a:off x="12611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5732</xdr:rowOff>
    </xdr:from>
    <xdr:ext cx="405111" cy="259045"/>
    <xdr:sp macro="" textlink="">
      <xdr:nvSpPr>
        <xdr:cNvPr id="569" name="n_1mainValue【学校施設】&#10;有形固定資産減価償却率">
          <a:extLst>
            <a:ext uri="{FF2B5EF4-FFF2-40B4-BE49-F238E27FC236}">
              <a16:creationId xmlns:a16="http://schemas.microsoft.com/office/drawing/2014/main" id="{BF66E073-76E3-4A25-BE4C-3FDD4106B5D7}"/>
            </a:ext>
          </a:extLst>
        </xdr:cNvPr>
        <xdr:cNvSpPr txBox="1"/>
      </xdr:nvSpPr>
      <xdr:spPr>
        <a:xfrm>
          <a:off x="15266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139082</xdr:rowOff>
    </xdr:from>
    <xdr:ext cx="405111" cy="259045"/>
    <xdr:sp macro="" textlink="">
      <xdr:nvSpPr>
        <xdr:cNvPr id="570" name="n_2mainValue【学校施設】&#10;有形固定資産減価償却率">
          <a:extLst>
            <a:ext uri="{FF2B5EF4-FFF2-40B4-BE49-F238E27FC236}">
              <a16:creationId xmlns:a16="http://schemas.microsoft.com/office/drawing/2014/main" id="{8C2A0597-E140-4170-80AF-049A31DE9BD3}"/>
            </a:ext>
          </a:extLst>
        </xdr:cNvPr>
        <xdr:cNvSpPr txBox="1"/>
      </xdr:nvSpPr>
      <xdr:spPr>
        <a:xfrm>
          <a:off x="14389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116222</xdr:rowOff>
    </xdr:from>
    <xdr:ext cx="405111" cy="259045"/>
    <xdr:sp macro="" textlink="">
      <xdr:nvSpPr>
        <xdr:cNvPr id="571" name="n_3mainValue【学校施設】&#10;有形固定資産減価償却率">
          <a:extLst>
            <a:ext uri="{FF2B5EF4-FFF2-40B4-BE49-F238E27FC236}">
              <a16:creationId xmlns:a16="http://schemas.microsoft.com/office/drawing/2014/main" id="{E461BC2F-C1D3-4F9C-8C14-DA3E4DE36A33}"/>
            </a:ext>
          </a:extLst>
        </xdr:cNvPr>
        <xdr:cNvSpPr txBox="1"/>
      </xdr:nvSpPr>
      <xdr:spPr>
        <a:xfrm>
          <a:off x="135007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2" name="n_4mainValue【学校施設】&#10;有形固定資産減価償却率">
          <a:extLst>
            <a:ext uri="{FF2B5EF4-FFF2-40B4-BE49-F238E27FC236}">
              <a16:creationId xmlns:a16="http://schemas.microsoft.com/office/drawing/2014/main" id="{95E06B92-E1E2-4B87-B272-FC87DAD1B7FB}"/>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D46292FE-0E40-4644-9531-E44F769DF9B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9E48C242-ECA4-41C0-816C-D8D00AD82DA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42212948-B110-4562-A6BA-533FF0771CF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96DF364F-EBF7-46C0-A417-7E619B40910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C9F751C9-FFD1-495B-8FE9-AECE0EB6C1B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FF7AE2FC-DFBF-4A43-A98F-CE62519900B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646BEAE9-3342-423C-9FC4-2214EDE5719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C731DFD0-5104-4E20-B5BB-AABC97C4B13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4CB2B059-0562-4B1D-A755-1768B3B1E3D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24510669-4DB4-4CE7-927E-F6257CCEEC1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3" name="直線コネクタ 582">
          <a:extLst>
            <a:ext uri="{FF2B5EF4-FFF2-40B4-BE49-F238E27FC236}">
              <a16:creationId xmlns:a16="http://schemas.microsoft.com/office/drawing/2014/main" id="{9B93F808-329B-4C7D-952F-9C467C68DDE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4" name="テキスト ボックス 583">
          <a:extLst>
            <a:ext uri="{FF2B5EF4-FFF2-40B4-BE49-F238E27FC236}">
              <a16:creationId xmlns:a16="http://schemas.microsoft.com/office/drawing/2014/main" id="{4D04BB08-1F31-4B28-9E0A-40736C7682F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5" name="直線コネクタ 584">
          <a:extLst>
            <a:ext uri="{FF2B5EF4-FFF2-40B4-BE49-F238E27FC236}">
              <a16:creationId xmlns:a16="http://schemas.microsoft.com/office/drawing/2014/main" id="{D254F9EB-9FEB-4AC3-B622-D84ED3602FF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6" name="テキスト ボックス 585">
          <a:extLst>
            <a:ext uri="{FF2B5EF4-FFF2-40B4-BE49-F238E27FC236}">
              <a16:creationId xmlns:a16="http://schemas.microsoft.com/office/drawing/2014/main" id="{C6F653D7-9D3D-4BF2-84B9-CE5A90B131E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7" name="直線コネクタ 586">
          <a:extLst>
            <a:ext uri="{FF2B5EF4-FFF2-40B4-BE49-F238E27FC236}">
              <a16:creationId xmlns:a16="http://schemas.microsoft.com/office/drawing/2014/main" id="{4E752D6B-3C67-4EE1-B8D3-C93EAE81B85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8" name="テキスト ボックス 587">
          <a:extLst>
            <a:ext uri="{FF2B5EF4-FFF2-40B4-BE49-F238E27FC236}">
              <a16:creationId xmlns:a16="http://schemas.microsoft.com/office/drawing/2014/main" id="{69B15A1D-9E79-467E-A526-4851EB033AA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9" name="直線コネクタ 588">
          <a:extLst>
            <a:ext uri="{FF2B5EF4-FFF2-40B4-BE49-F238E27FC236}">
              <a16:creationId xmlns:a16="http://schemas.microsoft.com/office/drawing/2014/main" id="{97ABF24F-9DB0-4443-830B-A34CB95AAEA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0" name="テキスト ボックス 589">
          <a:extLst>
            <a:ext uri="{FF2B5EF4-FFF2-40B4-BE49-F238E27FC236}">
              <a16:creationId xmlns:a16="http://schemas.microsoft.com/office/drawing/2014/main" id="{DBE6CC8D-FB65-4B8C-A4E3-4CDE1D7F0FD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1" name="直線コネクタ 590">
          <a:extLst>
            <a:ext uri="{FF2B5EF4-FFF2-40B4-BE49-F238E27FC236}">
              <a16:creationId xmlns:a16="http://schemas.microsoft.com/office/drawing/2014/main" id="{041E85EB-A034-42E6-ADAC-28082477B8F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2" name="テキスト ボックス 591">
          <a:extLst>
            <a:ext uri="{FF2B5EF4-FFF2-40B4-BE49-F238E27FC236}">
              <a16:creationId xmlns:a16="http://schemas.microsoft.com/office/drawing/2014/main" id="{659DFEE0-C1E5-4D23-BDBA-43B58DEC37E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9E6DEE41-C028-4BD0-9EBA-2A56201894C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a:extLst>
            <a:ext uri="{FF2B5EF4-FFF2-40B4-BE49-F238E27FC236}">
              <a16:creationId xmlns:a16="http://schemas.microsoft.com/office/drawing/2014/main" id="{C11E881E-9173-45E6-8B59-5A5382ABE3DE}"/>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a:extLst>
            <a:ext uri="{FF2B5EF4-FFF2-40B4-BE49-F238E27FC236}">
              <a16:creationId xmlns:a16="http://schemas.microsoft.com/office/drawing/2014/main" id="{23BCCFD3-7FB9-434C-BE98-8D02805762B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16193</xdr:rowOff>
    </xdr:from>
    <xdr:to>
      <xdr:col>116</xdr:col>
      <xdr:colOff>62864</xdr:colOff>
      <xdr:row>63</xdr:row>
      <xdr:rowOff>105537</xdr:rowOff>
    </xdr:to>
    <xdr:cxnSp macro="">
      <xdr:nvCxnSpPr>
        <xdr:cNvPr id="596" name="直線コネクタ 595">
          <a:extLst>
            <a:ext uri="{FF2B5EF4-FFF2-40B4-BE49-F238E27FC236}">
              <a16:creationId xmlns:a16="http://schemas.microsoft.com/office/drawing/2014/main" id="{28ECF868-77A7-42C3-8AB1-F3881109CE57}"/>
            </a:ext>
          </a:extLst>
        </xdr:cNvPr>
        <xdr:cNvCxnSpPr/>
      </xdr:nvCxnSpPr>
      <xdr:spPr>
        <a:xfrm flipV="1">
          <a:off x="22160864" y="9617393"/>
          <a:ext cx="0" cy="1289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109364</xdr:rowOff>
    </xdr:from>
    <xdr:ext cx="469744" cy="259045"/>
    <xdr:sp macro="" textlink="">
      <xdr:nvSpPr>
        <xdr:cNvPr id="597" name="【学校施設】&#10;一人当たり面積最小値テキスト">
          <a:extLst>
            <a:ext uri="{FF2B5EF4-FFF2-40B4-BE49-F238E27FC236}">
              <a16:creationId xmlns:a16="http://schemas.microsoft.com/office/drawing/2014/main" id="{533664B4-3616-449A-9AE2-BC71BF1BD80D}"/>
            </a:ext>
          </a:extLst>
        </xdr:cNvPr>
        <xdr:cNvSpPr txBox="1"/>
      </xdr:nvSpPr>
      <xdr:spPr>
        <a:xfrm>
          <a:off x="22199600" y="1091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105537</xdr:rowOff>
    </xdr:from>
    <xdr:to>
      <xdr:col>116</xdr:col>
      <xdr:colOff>152400</xdr:colOff>
      <xdr:row>63</xdr:row>
      <xdr:rowOff>105537</xdr:rowOff>
    </xdr:to>
    <xdr:cxnSp macro="">
      <xdr:nvCxnSpPr>
        <xdr:cNvPr id="598" name="直線コネクタ 597">
          <a:extLst>
            <a:ext uri="{FF2B5EF4-FFF2-40B4-BE49-F238E27FC236}">
              <a16:creationId xmlns:a16="http://schemas.microsoft.com/office/drawing/2014/main" id="{1AF3C847-606C-466B-A59E-9AEC8710C2C3}"/>
            </a:ext>
          </a:extLst>
        </xdr:cNvPr>
        <xdr:cNvCxnSpPr/>
      </xdr:nvCxnSpPr>
      <xdr:spPr>
        <a:xfrm>
          <a:off x="22072600" y="10906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134320</xdr:rowOff>
    </xdr:from>
    <xdr:ext cx="469744" cy="259045"/>
    <xdr:sp macro="" textlink="">
      <xdr:nvSpPr>
        <xdr:cNvPr id="599" name="【学校施設】&#10;一人当たり面積最大値テキスト">
          <a:extLst>
            <a:ext uri="{FF2B5EF4-FFF2-40B4-BE49-F238E27FC236}">
              <a16:creationId xmlns:a16="http://schemas.microsoft.com/office/drawing/2014/main" id="{979DDD08-32CF-455A-9816-BBD0379BC999}"/>
            </a:ext>
          </a:extLst>
        </xdr:cNvPr>
        <xdr:cNvSpPr txBox="1"/>
      </xdr:nvSpPr>
      <xdr:spPr>
        <a:xfrm>
          <a:off x="22199600" y="939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16193</xdr:rowOff>
    </xdr:from>
    <xdr:to>
      <xdr:col>116</xdr:col>
      <xdr:colOff>152400</xdr:colOff>
      <xdr:row>56</xdr:row>
      <xdr:rowOff>16193</xdr:rowOff>
    </xdr:to>
    <xdr:cxnSp macro="">
      <xdr:nvCxnSpPr>
        <xdr:cNvPr id="600" name="直線コネクタ 599">
          <a:extLst>
            <a:ext uri="{FF2B5EF4-FFF2-40B4-BE49-F238E27FC236}">
              <a16:creationId xmlns:a16="http://schemas.microsoft.com/office/drawing/2014/main" id="{D66169E9-E4E5-4824-B037-E973C5172965}"/>
            </a:ext>
          </a:extLst>
        </xdr:cNvPr>
        <xdr:cNvCxnSpPr/>
      </xdr:nvCxnSpPr>
      <xdr:spPr>
        <a:xfrm>
          <a:off x="22072600" y="9617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40276</xdr:rowOff>
    </xdr:from>
    <xdr:ext cx="469744" cy="259045"/>
    <xdr:sp macro="" textlink="">
      <xdr:nvSpPr>
        <xdr:cNvPr id="601" name="【学校施設】&#10;一人当たり面積平均値テキスト">
          <a:extLst>
            <a:ext uri="{FF2B5EF4-FFF2-40B4-BE49-F238E27FC236}">
              <a16:creationId xmlns:a16="http://schemas.microsoft.com/office/drawing/2014/main" id="{F0EADD20-EC65-45E3-8889-69BA421C6899}"/>
            </a:ext>
          </a:extLst>
        </xdr:cNvPr>
        <xdr:cNvSpPr txBox="1"/>
      </xdr:nvSpPr>
      <xdr:spPr>
        <a:xfrm>
          <a:off x="22199600" y="10327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17399</xdr:rowOff>
    </xdr:from>
    <xdr:to>
      <xdr:col>116</xdr:col>
      <xdr:colOff>114300</xdr:colOff>
      <xdr:row>61</xdr:row>
      <xdr:rowOff>118999</xdr:rowOff>
    </xdr:to>
    <xdr:sp macro="" textlink="">
      <xdr:nvSpPr>
        <xdr:cNvPr id="602" name="フローチャート: 判断 601">
          <a:extLst>
            <a:ext uri="{FF2B5EF4-FFF2-40B4-BE49-F238E27FC236}">
              <a16:creationId xmlns:a16="http://schemas.microsoft.com/office/drawing/2014/main" id="{B6EDCF44-B5DC-4510-97E5-2AD5BA634372}"/>
            </a:ext>
          </a:extLst>
        </xdr:cNvPr>
        <xdr:cNvSpPr/>
      </xdr:nvSpPr>
      <xdr:spPr>
        <a:xfrm>
          <a:off x="22110700" y="10475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17970</xdr:rowOff>
    </xdr:from>
    <xdr:to>
      <xdr:col>112</xdr:col>
      <xdr:colOff>38100</xdr:colOff>
      <xdr:row>61</xdr:row>
      <xdr:rowOff>119570</xdr:rowOff>
    </xdr:to>
    <xdr:sp macro="" textlink="">
      <xdr:nvSpPr>
        <xdr:cNvPr id="603" name="フローチャート: 判断 602">
          <a:extLst>
            <a:ext uri="{FF2B5EF4-FFF2-40B4-BE49-F238E27FC236}">
              <a16:creationId xmlns:a16="http://schemas.microsoft.com/office/drawing/2014/main" id="{B18453C1-2FD8-4160-8263-B90118F1A617}"/>
            </a:ext>
          </a:extLst>
        </xdr:cNvPr>
        <xdr:cNvSpPr/>
      </xdr:nvSpPr>
      <xdr:spPr>
        <a:xfrm>
          <a:off x="21272500" y="1047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28067</xdr:rowOff>
    </xdr:from>
    <xdr:to>
      <xdr:col>107</xdr:col>
      <xdr:colOff>101600</xdr:colOff>
      <xdr:row>61</xdr:row>
      <xdr:rowOff>129667</xdr:rowOff>
    </xdr:to>
    <xdr:sp macro="" textlink="">
      <xdr:nvSpPr>
        <xdr:cNvPr id="604" name="フローチャート: 判断 603">
          <a:extLst>
            <a:ext uri="{FF2B5EF4-FFF2-40B4-BE49-F238E27FC236}">
              <a16:creationId xmlns:a16="http://schemas.microsoft.com/office/drawing/2014/main" id="{81F198EE-ED91-4449-B3D0-BB701A24230E}"/>
            </a:ext>
          </a:extLst>
        </xdr:cNvPr>
        <xdr:cNvSpPr/>
      </xdr:nvSpPr>
      <xdr:spPr>
        <a:xfrm>
          <a:off x="20383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51308</xdr:rowOff>
    </xdr:from>
    <xdr:to>
      <xdr:col>102</xdr:col>
      <xdr:colOff>165100</xdr:colOff>
      <xdr:row>61</xdr:row>
      <xdr:rowOff>152908</xdr:rowOff>
    </xdr:to>
    <xdr:sp macro="" textlink="">
      <xdr:nvSpPr>
        <xdr:cNvPr id="605" name="フローチャート: 判断 604">
          <a:extLst>
            <a:ext uri="{FF2B5EF4-FFF2-40B4-BE49-F238E27FC236}">
              <a16:creationId xmlns:a16="http://schemas.microsoft.com/office/drawing/2014/main" id="{DAEAC708-212F-43A3-A8C8-EDCC12D2531A}"/>
            </a:ext>
          </a:extLst>
        </xdr:cNvPr>
        <xdr:cNvSpPr/>
      </xdr:nvSpPr>
      <xdr:spPr>
        <a:xfrm>
          <a:off x="19494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62357</xdr:rowOff>
    </xdr:from>
    <xdr:to>
      <xdr:col>98</xdr:col>
      <xdr:colOff>38100</xdr:colOff>
      <xdr:row>61</xdr:row>
      <xdr:rowOff>163957</xdr:rowOff>
    </xdr:to>
    <xdr:sp macro="" textlink="">
      <xdr:nvSpPr>
        <xdr:cNvPr id="606" name="フローチャート: 判断 605">
          <a:extLst>
            <a:ext uri="{FF2B5EF4-FFF2-40B4-BE49-F238E27FC236}">
              <a16:creationId xmlns:a16="http://schemas.microsoft.com/office/drawing/2014/main" id="{2B1AA786-164E-4F93-A8B7-720E5D393D18}"/>
            </a:ext>
          </a:extLst>
        </xdr:cNvPr>
        <xdr:cNvSpPr/>
      </xdr:nvSpPr>
      <xdr:spPr>
        <a:xfrm>
          <a:off x="18605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44C4718-4EFF-491A-9B9E-6BEB1AFB215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60A188E-B1AF-49BC-9C9E-87524381512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577BF656-9F8D-42F6-8DD7-A9A57AF7B27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43467E64-2B64-4E80-A227-F235FB1186D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19511A97-284A-452E-8B9E-FE97BF2D4FF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116649</xdr:rowOff>
    </xdr:from>
    <xdr:to>
      <xdr:col>116</xdr:col>
      <xdr:colOff>114300</xdr:colOff>
      <xdr:row>62</xdr:row>
      <xdr:rowOff>46799</xdr:rowOff>
    </xdr:to>
    <xdr:sp macro="" textlink="">
      <xdr:nvSpPr>
        <xdr:cNvPr id="612" name="楕円 611">
          <a:extLst>
            <a:ext uri="{FF2B5EF4-FFF2-40B4-BE49-F238E27FC236}">
              <a16:creationId xmlns:a16="http://schemas.microsoft.com/office/drawing/2014/main" id="{1811A94D-1BA1-448A-AF8F-AC1EDDCF7418}"/>
            </a:ext>
          </a:extLst>
        </xdr:cNvPr>
        <xdr:cNvSpPr/>
      </xdr:nvSpPr>
      <xdr:spPr>
        <a:xfrm>
          <a:off x="22110700" y="1057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95076</xdr:rowOff>
    </xdr:from>
    <xdr:ext cx="469744" cy="259045"/>
    <xdr:sp macro="" textlink="">
      <xdr:nvSpPr>
        <xdr:cNvPr id="613" name="【学校施設】&#10;一人当たり面積該当値テキスト">
          <a:extLst>
            <a:ext uri="{FF2B5EF4-FFF2-40B4-BE49-F238E27FC236}">
              <a16:creationId xmlns:a16="http://schemas.microsoft.com/office/drawing/2014/main" id="{FCB18CBD-4870-4355-9885-485C6997F273}"/>
            </a:ext>
          </a:extLst>
        </xdr:cNvPr>
        <xdr:cNvSpPr txBox="1"/>
      </xdr:nvSpPr>
      <xdr:spPr>
        <a:xfrm>
          <a:off x="22199600" y="1055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126746</xdr:rowOff>
    </xdr:from>
    <xdr:to>
      <xdr:col>112</xdr:col>
      <xdr:colOff>38100</xdr:colOff>
      <xdr:row>62</xdr:row>
      <xdr:rowOff>56896</xdr:rowOff>
    </xdr:to>
    <xdr:sp macro="" textlink="">
      <xdr:nvSpPr>
        <xdr:cNvPr id="614" name="楕円 613">
          <a:extLst>
            <a:ext uri="{FF2B5EF4-FFF2-40B4-BE49-F238E27FC236}">
              <a16:creationId xmlns:a16="http://schemas.microsoft.com/office/drawing/2014/main" id="{C829F22F-82DF-41D3-9AFF-18DAF9610B38}"/>
            </a:ext>
          </a:extLst>
        </xdr:cNvPr>
        <xdr:cNvSpPr/>
      </xdr:nvSpPr>
      <xdr:spPr>
        <a:xfrm>
          <a:off x="21272500" y="1058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167449</xdr:rowOff>
    </xdr:from>
    <xdr:to>
      <xdr:col>116</xdr:col>
      <xdr:colOff>63500</xdr:colOff>
      <xdr:row>62</xdr:row>
      <xdr:rowOff>6096</xdr:rowOff>
    </xdr:to>
    <xdr:cxnSp macro="">
      <xdr:nvCxnSpPr>
        <xdr:cNvPr id="615" name="直線コネクタ 614">
          <a:extLst>
            <a:ext uri="{FF2B5EF4-FFF2-40B4-BE49-F238E27FC236}">
              <a16:creationId xmlns:a16="http://schemas.microsoft.com/office/drawing/2014/main" id="{B27B1074-D2B6-4868-B51F-213691B83E0A}"/>
            </a:ext>
          </a:extLst>
        </xdr:cNvPr>
        <xdr:cNvCxnSpPr/>
      </xdr:nvCxnSpPr>
      <xdr:spPr>
        <a:xfrm flipV="1">
          <a:off x="21323300" y="10625899"/>
          <a:ext cx="8382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137414</xdr:rowOff>
    </xdr:from>
    <xdr:to>
      <xdr:col>107</xdr:col>
      <xdr:colOff>101600</xdr:colOff>
      <xdr:row>62</xdr:row>
      <xdr:rowOff>67564</xdr:rowOff>
    </xdr:to>
    <xdr:sp macro="" textlink="">
      <xdr:nvSpPr>
        <xdr:cNvPr id="616" name="楕円 615">
          <a:extLst>
            <a:ext uri="{FF2B5EF4-FFF2-40B4-BE49-F238E27FC236}">
              <a16:creationId xmlns:a16="http://schemas.microsoft.com/office/drawing/2014/main" id="{A5DAE403-CACB-404A-83BC-96D8DE84C892}"/>
            </a:ext>
          </a:extLst>
        </xdr:cNvPr>
        <xdr:cNvSpPr/>
      </xdr:nvSpPr>
      <xdr:spPr>
        <a:xfrm>
          <a:off x="20383500" y="1059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6096</xdr:rowOff>
    </xdr:from>
    <xdr:to>
      <xdr:col>111</xdr:col>
      <xdr:colOff>177800</xdr:colOff>
      <xdr:row>62</xdr:row>
      <xdr:rowOff>16764</xdr:rowOff>
    </xdr:to>
    <xdr:cxnSp macro="">
      <xdr:nvCxnSpPr>
        <xdr:cNvPr id="617" name="直線コネクタ 616">
          <a:extLst>
            <a:ext uri="{FF2B5EF4-FFF2-40B4-BE49-F238E27FC236}">
              <a16:creationId xmlns:a16="http://schemas.microsoft.com/office/drawing/2014/main" id="{51FE07D8-5F02-4617-848C-B661F0083402}"/>
            </a:ext>
          </a:extLst>
        </xdr:cNvPr>
        <xdr:cNvCxnSpPr/>
      </xdr:nvCxnSpPr>
      <xdr:spPr>
        <a:xfrm flipV="1">
          <a:off x="20434300" y="1063599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111696</xdr:rowOff>
    </xdr:from>
    <xdr:to>
      <xdr:col>102</xdr:col>
      <xdr:colOff>165100</xdr:colOff>
      <xdr:row>63</xdr:row>
      <xdr:rowOff>41846</xdr:rowOff>
    </xdr:to>
    <xdr:sp macro="" textlink="">
      <xdr:nvSpPr>
        <xdr:cNvPr id="618" name="楕円 617">
          <a:extLst>
            <a:ext uri="{FF2B5EF4-FFF2-40B4-BE49-F238E27FC236}">
              <a16:creationId xmlns:a16="http://schemas.microsoft.com/office/drawing/2014/main" id="{38FFA226-A776-4A10-9892-8C2875E1A9C5}"/>
            </a:ext>
          </a:extLst>
        </xdr:cNvPr>
        <xdr:cNvSpPr/>
      </xdr:nvSpPr>
      <xdr:spPr>
        <a:xfrm>
          <a:off x="19494500" y="1074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16764</xdr:rowOff>
    </xdr:from>
    <xdr:to>
      <xdr:col>107</xdr:col>
      <xdr:colOff>50800</xdr:colOff>
      <xdr:row>62</xdr:row>
      <xdr:rowOff>162496</xdr:rowOff>
    </xdr:to>
    <xdr:cxnSp macro="">
      <xdr:nvCxnSpPr>
        <xdr:cNvPr id="619" name="直線コネクタ 618">
          <a:extLst>
            <a:ext uri="{FF2B5EF4-FFF2-40B4-BE49-F238E27FC236}">
              <a16:creationId xmlns:a16="http://schemas.microsoft.com/office/drawing/2014/main" id="{89DEF518-2ED9-43B2-8F72-37243FF8A3E5}"/>
            </a:ext>
          </a:extLst>
        </xdr:cNvPr>
        <xdr:cNvCxnSpPr/>
      </xdr:nvCxnSpPr>
      <xdr:spPr>
        <a:xfrm flipV="1">
          <a:off x="19545300" y="10646664"/>
          <a:ext cx="889000" cy="14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116459</xdr:rowOff>
    </xdr:from>
    <xdr:to>
      <xdr:col>98</xdr:col>
      <xdr:colOff>38100</xdr:colOff>
      <xdr:row>63</xdr:row>
      <xdr:rowOff>46609</xdr:rowOff>
    </xdr:to>
    <xdr:sp macro="" textlink="">
      <xdr:nvSpPr>
        <xdr:cNvPr id="620" name="楕円 619">
          <a:extLst>
            <a:ext uri="{FF2B5EF4-FFF2-40B4-BE49-F238E27FC236}">
              <a16:creationId xmlns:a16="http://schemas.microsoft.com/office/drawing/2014/main" id="{1A20CF03-654C-4E6F-AEDE-BD635BEE2981}"/>
            </a:ext>
          </a:extLst>
        </xdr:cNvPr>
        <xdr:cNvSpPr/>
      </xdr:nvSpPr>
      <xdr:spPr>
        <a:xfrm>
          <a:off x="18605500" y="1074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162496</xdr:rowOff>
    </xdr:from>
    <xdr:to>
      <xdr:col>102</xdr:col>
      <xdr:colOff>114300</xdr:colOff>
      <xdr:row>62</xdr:row>
      <xdr:rowOff>167259</xdr:rowOff>
    </xdr:to>
    <xdr:cxnSp macro="">
      <xdr:nvCxnSpPr>
        <xdr:cNvPr id="621" name="直線コネクタ 620">
          <a:extLst>
            <a:ext uri="{FF2B5EF4-FFF2-40B4-BE49-F238E27FC236}">
              <a16:creationId xmlns:a16="http://schemas.microsoft.com/office/drawing/2014/main" id="{6A259125-FCF3-4BDB-81C9-4B8BC629535B}"/>
            </a:ext>
          </a:extLst>
        </xdr:cNvPr>
        <xdr:cNvCxnSpPr/>
      </xdr:nvCxnSpPr>
      <xdr:spPr>
        <a:xfrm flipV="1">
          <a:off x="18656300" y="10792396"/>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136097</xdr:rowOff>
    </xdr:from>
    <xdr:ext cx="469744" cy="259045"/>
    <xdr:sp macro="" textlink="">
      <xdr:nvSpPr>
        <xdr:cNvPr id="622" name="n_1aveValue【学校施設】&#10;一人当たり面積">
          <a:extLst>
            <a:ext uri="{FF2B5EF4-FFF2-40B4-BE49-F238E27FC236}">
              <a16:creationId xmlns:a16="http://schemas.microsoft.com/office/drawing/2014/main" id="{19963FC4-22E5-43E8-94E0-CBE957899C10}"/>
            </a:ext>
          </a:extLst>
        </xdr:cNvPr>
        <xdr:cNvSpPr txBox="1"/>
      </xdr:nvSpPr>
      <xdr:spPr>
        <a:xfrm>
          <a:off x="21075727" y="102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146194</xdr:rowOff>
    </xdr:from>
    <xdr:ext cx="469744" cy="259045"/>
    <xdr:sp macro="" textlink="">
      <xdr:nvSpPr>
        <xdr:cNvPr id="623" name="n_2aveValue【学校施設】&#10;一人当たり面積">
          <a:extLst>
            <a:ext uri="{FF2B5EF4-FFF2-40B4-BE49-F238E27FC236}">
              <a16:creationId xmlns:a16="http://schemas.microsoft.com/office/drawing/2014/main" id="{81CDCD34-40ED-47AF-8455-100489CB2F57}"/>
            </a:ext>
          </a:extLst>
        </xdr:cNvPr>
        <xdr:cNvSpPr txBox="1"/>
      </xdr:nvSpPr>
      <xdr:spPr>
        <a:xfrm>
          <a:off x="20199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169435</xdr:rowOff>
    </xdr:from>
    <xdr:ext cx="469744" cy="259045"/>
    <xdr:sp macro="" textlink="">
      <xdr:nvSpPr>
        <xdr:cNvPr id="624" name="n_3aveValue【学校施設】&#10;一人当たり面積">
          <a:extLst>
            <a:ext uri="{FF2B5EF4-FFF2-40B4-BE49-F238E27FC236}">
              <a16:creationId xmlns:a16="http://schemas.microsoft.com/office/drawing/2014/main" id="{CD92DE53-3515-43E5-A495-6B6B656C64CB}"/>
            </a:ext>
          </a:extLst>
        </xdr:cNvPr>
        <xdr:cNvSpPr txBox="1"/>
      </xdr:nvSpPr>
      <xdr:spPr>
        <a:xfrm>
          <a:off x="19310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9034</xdr:rowOff>
    </xdr:from>
    <xdr:ext cx="469744" cy="259045"/>
    <xdr:sp macro="" textlink="">
      <xdr:nvSpPr>
        <xdr:cNvPr id="625" name="n_4aveValue【学校施設】&#10;一人当たり面積">
          <a:extLst>
            <a:ext uri="{FF2B5EF4-FFF2-40B4-BE49-F238E27FC236}">
              <a16:creationId xmlns:a16="http://schemas.microsoft.com/office/drawing/2014/main" id="{0104A4DD-D4C6-4BCD-B246-6C5BB5366F31}"/>
            </a:ext>
          </a:extLst>
        </xdr:cNvPr>
        <xdr:cNvSpPr txBox="1"/>
      </xdr:nvSpPr>
      <xdr:spPr>
        <a:xfrm>
          <a:off x="18421427" y="1029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48023</xdr:rowOff>
    </xdr:from>
    <xdr:ext cx="469744" cy="259045"/>
    <xdr:sp macro="" textlink="">
      <xdr:nvSpPr>
        <xdr:cNvPr id="626" name="n_1mainValue【学校施設】&#10;一人当たり面積">
          <a:extLst>
            <a:ext uri="{FF2B5EF4-FFF2-40B4-BE49-F238E27FC236}">
              <a16:creationId xmlns:a16="http://schemas.microsoft.com/office/drawing/2014/main" id="{664EF61C-CDE7-49DF-A388-4EC7F08AF725}"/>
            </a:ext>
          </a:extLst>
        </xdr:cNvPr>
        <xdr:cNvSpPr txBox="1"/>
      </xdr:nvSpPr>
      <xdr:spPr>
        <a:xfrm>
          <a:off x="21075727" y="10677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58691</xdr:rowOff>
    </xdr:from>
    <xdr:ext cx="469744" cy="259045"/>
    <xdr:sp macro="" textlink="">
      <xdr:nvSpPr>
        <xdr:cNvPr id="627" name="n_2mainValue【学校施設】&#10;一人当たり面積">
          <a:extLst>
            <a:ext uri="{FF2B5EF4-FFF2-40B4-BE49-F238E27FC236}">
              <a16:creationId xmlns:a16="http://schemas.microsoft.com/office/drawing/2014/main" id="{9CD93473-A0E3-4E85-8E40-6936382FE465}"/>
            </a:ext>
          </a:extLst>
        </xdr:cNvPr>
        <xdr:cNvSpPr txBox="1"/>
      </xdr:nvSpPr>
      <xdr:spPr>
        <a:xfrm>
          <a:off x="20199427" y="1068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32973</xdr:rowOff>
    </xdr:from>
    <xdr:ext cx="469744" cy="259045"/>
    <xdr:sp macro="" textlink="">
      <xdr:nvSpPr>
        <xdr:cNvPr id="628" name="n_3mainValue【学校施設】&#10;一人当たり面積">
          <a:extLst>
            <a:ext uri="{FF2B5EF4-FFF2-40B4-BE49-F238E27FC236}">
              <a16:creationId xmlns:a16="http://schemas.microsoft.com/office/drawing/2014/main" id="{A710B82C-C8CE-46AC-88CB-585493F14429}"/>
            </a:ext>
          </a:extLst>
        </xdr:cNvPr>
        <xdr:cNvSpPr txBox="1"/>
      </xdr:nvSpPr>
      <xdr:spPr>
        <a:xfrm>
          <a:off x="19310427" y="1083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37736</xdr:rowOff>
    </xdr:from>
    <xdr:ext cx="469744" cy="259045"/>
    <xdr:sp macro="" textlink="">
      <xdr:nvSpPr>
        <xdr:cNvPr id="629" name="n_4mainValue【学校施設】&#10;一人当たり面積">
          <a:extLst>
            <a:ext uri="{FF2B5EF4-FFF2-40B4-BE49-F238E27FC236}">
              <a16:creationId xmlns:a16="http://schemas.microsoft.com/office/drawing/2014/main" id="{528D1956-1038-4A5D-A60F-11BED087E297}"/>
            </a:ext>
          </a:extLst>
        </xdr:cNvPr>
        <xdr:cNvSpPr txBox="1"/>
      </xdr:nvSpPr>
      <xdr:spPr>
        <a:xfrm>
          <a:off x="18421427" y="1083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FA7DAEF2-FB66-4B87-A1EB-AF1B9C367EA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56040209-1C8F-46F0-8BED-34A68FAB499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760EAC4B-9364-4894-A657-8B1D773A0D4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F70E8D76-F8DC-4534-A9EC-15B4741FE7F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BC92E534-30BA-4168-A10F-8D215A0DDCB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DF49BCCE-4AB9-4F56-A8EB-01B8256D428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3E72643F-4238-4F11-9B7D-A0911332E7A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444D1104-9013-408C-AB28-026BA7D82F4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a:extLst>
            <a:ext uri="{FF2B5EF4-FFF2-40B4-BE49-F238E27FC236}">
              <a16:creationId xmlns:a16="http://schemas.microsoft.com/office/drawing/2014/main" id="{77D60926-C1D0-41DB-B5C8-D00557C2FFE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a:extLst>
            <a:ext uri="{FF2B5EF4-FFF2-40B4-BE49-F238E27FC236}">
              <a16:creationId xmlns:a16="http://schemas.microsoft.com/office/drawing/2014/main" id="{CF948C53-DDBB-444A-8A78-54D8E2F81C6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a:extLst>
            <a:ext uri="{FF2B5EF4-FFF2-40B4-BE49-F238E27FC236}">
              <a16:creationId xmlns:a16="http://schemas.microsoft.com/office/drawing/2014/main" id="{036B981D-3890-4135-B57B-7145382E1A3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a:extLst>
            <a:ext uri="{FF2B5EF4-FFF2-40B4-BE49-F238E27FC236}">
              <a16:creationId xmlns:a16="http://schemas.microsoft.com/office/drawing/2014/main" id="{9DF0CA8D-67BD-4C63-9412-58F0DB8084A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a:extLst>
            <a:ext uri="{FF2B5EF4-FFF2-40B4-BE49-F238E27FC236}">
              <a16:creationId xmlns:a16="http://schemas.microsoft.com/office/drawing/2014/main" id="{11052510-AC4E-473F-957D-A68DE0BB098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a:extLst>
            <a:ext uri="{FF2B5EF4-FFF2-40B4-BE49-F238E27FC236}">
              <a16:creationId xmlns:a16="http://schemas.microsoft.com/office/drawing/2014/main" id="{830BFDC3-2DC4-486C-A988-14EEA25A55D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a:extLst>
            <a:ext uri="{FF2B5EF4-FFF2-40B4-BE49-F238E27FC236}">
              <a16:creationId xmlns:a16="http://schemas.microsoft.com/office/drawing/2014/main" id="{3D9A75C5-1BE2-444F-9261-01E08D6BFDF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a:extLst>
            <a:ext uri="{FF2B5EF4-FFF2-40B4-BE49-F238E27FC236}">
              <a16:creationId xmlns:a16="http://schemas.microsoft.com/office/drawing/2014/main" id="{C901C847-DF5C-4BC7-B7F3-CA7DC2D809F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82AA9637-9A88-44D9-9F01-670D19C4480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AAFB6429-80BD-4FAB-A767-BA7A24B72F0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B8D49019-C56D-4272-8339-3028C5E2CC8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6B638050-A425-41B4-AD97-FA3009CE3FF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DB11D9F8-BBF8-4457-B94C-0E702EC48EE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055633E2-942E-4A7A-8011-D138147AE14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8B08B783-D434-441C-9189-B6658EF5DDF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01603455-0E33-45E6-8E07-E4388911406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AF7880E0-8A34-4B6D-BC6D-F134FB35E24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E08E249B-0ECA-4E2F-91D8-9B877A29A0C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8770B539-934A-48D4-9A4E-08C83B5BFD5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7" name="直線コネクタ 656">
          <a:extLst>
            <a:ext uri="{FF2B5EF4-FFF2-40B4-BE49-F238E27FC236}">
              <a16:creationId xmlns:a16="http://schemas.microsoft.com/office/drawing/2014/main" id="{9AB71576-C8CC-49DE-BD60-C39F7600FE9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8" name="テキスト ボックス 657">
          <a:extLst>
            <a:ext uri="{FF2B5EF4-FFF2-40B4-BE49-F238E27FC236}">
              <a16:creationId xmlns:a16="http://schemas.microsoft.com/office/drawing/2014/main" id="{40722D12-3E9D-4D42-BAC0-4C4F7270B17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9" name="直線コネクタ 658">
          <a:extLst>
            <a:ext uri="{FF2B5EF4-FFF2-40B4-BE49-F238E27FC236}">
              <a16:creationId xmlns:a16="http://schemas.microsoft.com/office/drawing/2014/main" id="{AF996756-8CBF-4928-8A14-3FD6D510AFB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0" name="テキスト ボックス 659">
          <a:extLst>
            <a:ext uri="{FF2B5EF4-FFF2-40B4-BE49-F238E27FC236}">
              <a16:creationId xmlns:a16="http://schemas.microsoft.com/office/drawing/2014/main" id="{D7A54DB3-652E-43A8-9A4F-ACEBD3346E2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1" name="直線コネクタ 660">
          <a:extLst>
            <a:ext uri="{FF2B5EF4-FFF2-40B4-BE49-F238E27FC236}">
              <a16:creationId xmlns:a16="http://schemas.microsoft.com/office/drawing/2014/main" id="{9F0CDE0F-F3B6-40D7-9D49-7EC4826D2AB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2" name="テキスト ボックス 661">
          <a:extLst>
            <a:ext uri="{FF2B5EF4-FFF2-40B4-BE49-F238E27FC236}">
              <a16:creationId xmlns:a16="http://schemas.microsoft.com/office/drawing/2014/main" id="{4A6B00A3-6B49-4B8F-89E2-B1728C368C9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3" name="直線コネクタ 662">
          <a:extLst>
            <a:ext uri="{FF2B5EF4-FFF2-40B4-BE49-F238E27FC236}">
              <a16:creationId xmlns:a16="http://schemas.microsoft.com/office/drawing/2014/main" id="{97B3EB9A-6FC4-40D2-A565-4C0105C10D9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4" name="テキスト ボックス 663">
          <a:extLst>
            <a:ext uri="{FF2B5EF4-FFF2-40B4-BE49-F238E27FC236}">
              <a16:creationId xmlns:a16="http://schemas.microsoft.com/office/drawing/2014/main" id="{F5A29A73-B6A9-4511-A3DB-7B11A4C47A3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5" name="直線コネクタ 664">
          <a:extLst>
            <a:ext uri="{FF2B5EF4-FFF2-40B4-BE49-F238E27FC236}">
              <a16:creationId xmlns:a16="http://schemas.microsoft.com/office/drawing/2014/main" id="{E17F18F8-C23D-470F-A4E0-09F92E9CC45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6" name="テキスト ボックス 665">
          <a:extLst>
            <a:ext uri="{FF2B5EF4-FFF2-40B4-BE49-F238E27FC236}">
              <a16:creationId xmlns:a16="http://schemas.microsoft.com/office/drawing/2014/main" id="{DD821B69-130B-4100-8E4F-3D337565D03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13E85B73-915C-4638-A4FB-C9C043B60B7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8" name="テキスト ボックス 667">
          <a:extLst>
            <a:ext uri="{FF2B5EF4-FFF2-40B4-BE49-F238E27FC236}">
              <a16:creationId xmlns:a16="http://schemas.microsoft.com/office/drawing/2014/main" id="{7D192CA6-9A0A-4EEC-BE93-2C96B4E9B6A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9" name="【公民館】&#10;有形固定資産減価償却率グラフ枠">
          <a:extLst>
            <a:ext uri="{FF2B5EF4-FFF2-40B4-BE49-F238E27FC236}">
              <a16:creationId xmlns:a16="http://schemas.microsoft.com/office/drawing/2014/main" id="{592D1C72-F436-4815-8448-75F5AE3D301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133350</xdr:rowOff>
    </xdr:from>
    <xdr:to>
      <xdr:col>85</xdr:col>
      <xdr:colOff>126364</xdr:colOff>
      <xdr:row>108</xdr:row>
      <xdr:rowOff>152400</xdr:rowOff>
    </xdr:to>
    <xdr:cxnSp macro="">
      <xdr:nvCxnSpPr>
        <xdr:cNvPr id="670" name="直線コネクタ 669">
          <a:extLst>
            <a:ext uri="{FF2B5EF4-FFF2-40B4-BE49-F238E27FC236}">
              <a16:creationId xmlns:a16="http://schemas.microsoft.com/office/drawing/2014/main" id="{EFA9CF2D-19DD-4DFD-870F-E64D1A79AC68}"/>
            </a:ext>
          </a:extLst>
        </xdr:cNvPr>
        <xdr:cNvCxnSpPr/>
      </xdr:nvCxnSpPr>
      <xdr:spPr>
        <a:xfrm flipV="1">
          <a:off x="16318864" y="1710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1" name="【公民館】&#10;有形固定資産減価償却率最小値テキスト">
          <a:extLst>
            <a:ext uri="{FF2B5EF4-FFF2-40B4-BE49-F238E27FC236}">
              <a16:creationId xmlns:a16="http://schemas.microsoft.com/office/drawing/2014/main" id="{EEB283CC-72C8-4C33-A4C1-615461E9FC8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2" name="直線コネクタ 671">
          <a:extLst>
            <a:ext uri="{FF2B5EF4-FFF2-40B4-BE49-F238E27FC236}">
              <a16:creationId xmlns:a16="http://schemas.microsoft.com/office/drawing/2014/main" id="{0ABD5995-D847-4619-9180-B5DDD91A886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80027</xdr:rowOff>
    </xdr:from>
    <xdr:ext cx="405111" cy="259045"/>
    <xdr:sp macro="" textlink="">
      <xdr:nvSpPr>
        <xdr:cNvPr id="673" name="【公民館】&#10;有形固定資産減価償却率最大値テキスト">
          <a:extLst>
            <a:ext uri="{FF2B5EF4-FFF2-40B4-BE49-F238E27FC236}">
              <a16:creationId xmlns:a16="http://schemas.microsoft.com/office/drawing/2014/main" id="{8A520996-24C8-4556-812E-1FBD3CD06703}"/>
            </a:ext>
          </a:extLst>
        </xdr:cNvPr>
        <xdr:cNvSpPr txBox="1"/>
      </xdr:nvSpPr>
      <xdr:spPr>
        <a:xfrm>
          <a:off x="16357600"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133350</xdr:rowOff>
    </xdr:from>
    <xdr:to>
      <xdr:col>86</xdr:col>
      <xdr:colOff>25400</xdr:colOff>
      <xdr:row>99</xdr:row>
      <xdr:rowOff>133350</xdr:rowOff>
    </xdr:to>
    <xdr:cxnSp macro="">
      <xdr:nvCxnSpPr>
        <xdr:cNvPr id="674" name="直線コネクタ 673">
          <a:extLst>
            <a:ext uri="{FF2B5EF4-FFF2-40B4-BE49-F238E27FC236}">
              <a16:creationId xmlns:a16="http://schemas.microsoft.com/office/drawing/2014/main" id="{0798DAC1-A1D0-4971-9E73-0A6FE275BB05}"/>
            </a:ext>
          </a:extLst>
        </xdr:cNvPr>
        <xdr:cNvCxnSpPr/>
      </xdr:nvCxnSpPr>
      <xdr:spPr>
        <a:xfrm>
          <a:off x="16230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675" name="【公民館】&#10;有形固定資産減価償却率平均値テキスト">
          <a:extLst>
            <a:ext uri="{FF2B5EF4-FFF2-40B4-BE49-F238E27FC236}">
              <a16:creationId xmlns:a16="http://schemas.microsoft.com/office/drawing/2014/main" id="{7C571B66-BB64-4F45-8ABF-98B63C894CC3}"/>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6" name="フローチャート: 判断 675">
          <a:extLst>
            <a:ext uri="{FF2B5EF4-FFF2-40B4-BE49-F238E27FC236}">
              <a16:creationId xmlns:a16="http://schemas.microsoft.com/office/drawing/2014/main" id="{E9DC47B9-85FD-477A-B1D4-98E9B08FFA40}"/>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65405</xdr:rowOff>
    </xdr:from>
    <xdr:to>
      <xdr:col>81</xdr:col>
      <xdr:colOff>101600</xdr:colOff>
      <xdr:row>105</xdr:row>
      <xdr:rowOff>167005</xdr:rowOff>
    </xdr:to>
    <xdr:sp macro="" textlink="">
      <xdr:nvSpPr>
        <xdr:cNvPr id="677" name="フローチャート: 判断 676">
          <a:extLst>
            <a:ext uri="{FF2B5EF4-FFF2-40B4-BE49-F238E27FC236}">
              <a16:creationId xmlns:a16="http://schemas.microsoft.com/office/drawing/2014/main" id="{C8CB3F6F-6B06-4AFB-9BCA-A93AD817CC9D}"/>
            </a:ext>
          </a:extLst>
        </xdr:cNvPr>
        <xdr:cNvSpPr/>
      </xdr:nvSpPr>
      <xdr:spPr>
        <a:xfrm>
          <a:off x="15430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50164</xdr:rowOff>
    </xdr:from>
    <xdr:to>
      <xdr:col>76</xdr:col>
      <xdr:colOff>165100</xdr:colOff>
      <xdr:row>105</xdr:row>
      <xdr:rowOff>151764</xdr:rowOff>
    </xdr:to>
    <xdr:sp macro="" textlink="">
      <xdr:nvSpPr>
        <xdr:cNvPr id="678" name="フローチャート: 判断 677">
          <a:extLst>
            <a:ext uri="{FF2B5EF4-FFF2-40B4-BE49-F238E27FC236}">
              <a16:creationId xmlns:a16="http://schemas.microsoft.com/office/drawing/2014/main" id="{0E4966F9-C97A-40E9-937D-91A17BC71EC8}"/>
            </a:ext>
          </a:extLst>
        </xdr:cNvPr>
        <xdr:cNvSpPr/>
      </xdr:nvSpPr>
      <xdr:spPr>
        <a:xfrm>
          <a:off x="14541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154939</xdr:rowOff>
    </xdr:from>
    <xdr:to>
      <xdr:col>72</xdr:col>
      <xdr:colOff>38100</xdr:colOff>
      <xdr:row>105</xdr:row>
      <xdr:rowOff>85089</xdr:rowOff>
    </xdr:to>
    <xdr:sp macro="" textlink="">
      <xdr:nvSpPr>
        <xdr:cNvPr id="679" name="フローチャート: 判断 678">
          <a:extLst>
            <a:ext uri="{FF2B5EF4-FFF2-40B4-BE49-F238E27FC236}">
              <a16:creationId xmlns:a16="http://schemas.microsoft.com/office/drawing/2014/main" id="{0CD4753E-E841-431E-8FFF-DA2C99863CF8}"/>
            </a:ext>
          </a:extLst>
        </xdr:cNvPr>
        <xdr:cNvSpPr/>
      </xdr:nvSpPr>
      <xdr:spPr>
        <a:xfrm>
          <a:off x="13652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680" name="フローチャート: 判断 679">
          <a:extLst>
            <a:ext uri="{FF2B5EF4-FFF2-40B4-BE49-F238E27FC236}">
              <a16:creationId xmlns:a16="http://schemas.microsoft.com/office/drawing/2014/main" id="{20A25EFE-008D-43B3-8D30-B64C789D313C}"/>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2056BC3-51B2-47A9-8CD9-4B89A13E78F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2206CFC2-3BA6-43C3-8C9C-736D730A81E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60D4904C-DDDC-48A8-A966-5A96578621D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8D5FF9C5-5EBB-40CA-96E5-8038506C165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1755E1B9-6DFF-4DF9-878A-9F4DFA345B1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145414</xdr:rowOff>
    </xdr:from>
    <xdr:to>
      <xdr:col>85</xdr:col>
      <xdr:colOff>177800</xdr:colOff>
      <xdr:row>104</xdr:row>
      <xdr:rowOff>75564</xdr:rowOff>
    </xdr:to>
    <xdr:sp macro="" textlink="">
      <xdr:nvSpPr>
        <xdr:cNvPr id="686" name="楕円 685">
          <a:extLst>
            <a:ext uri="{FF2B5EF4-FFF2-40B4-BE49-F238E27FC236}">
              <a16:creationId xmlns:a16="http://schemas.microsoft.com/office/drawing/2014/main" id="{B4391BC5-0572-4EBF-886C-6C4DFB65F2C8}"/>
            </a:ext>
          </a:extLst>
        </xdr:cNvPr>
        <xdr:cNvSpPr/>
      </xdr:nvSpPr>
      <xdr:spPr>
        <a:xfrm>
          <a:off x="162687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168291</xdr:rowOff>
    </xdr:from>
    <xdr:ext cx="405111" cy="259045"/>
    <xdr:sp macro="" textlink="">
      <xdr:nvSpPr>
        <xdr:cNvPr id="687" name="【公民館】&#10;有形固定資産減価償却率該当値テキスト">
          <a:extLst>
            <a:ext uri="{FF2B5EF4-FFF2-40B4-BE49-F238E27FC236}">
              <a16:creationId xmlns:a16="http://schemas.microsoft.com/office/drawing/2014/main" id="{EC410408-ACC3-4E48-8071-AC979855F1AB}"/>
            </a:ext>
          </a:extLst>
        </xdr:cNvPr>
        <xdr:cNvSpPr txBox="1"/>
      </xdr:nvSpPr>
      <xdr:spPr>
        <a:xfrm>
          <a:off x="16357600" y="1765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107314</xdr:rowOff>
    </xdr:from>
    <xdr:to>
      <xdr:col>81</xdr:col>
      <xdr:colOff>101600</xdr:colOff>
      <xdr:row>104</xdr:row>
      <xdr:rowOff>37464</xdr:rowOff>
    </xdr:to>
    <xdr:sp macro="" textlink="">
      <xdr:nvSpPr>
        <xdr:cNvPr id="688" name="楕円 687">
          <a:extLst>
            <a:ext uri="{FF2B5EF4-FFF2-40B4-BE49-F238E27FC236}">
              <a16:creationId xmlns:a16="http://schemas.microsoft.com/office/drawing/2014/main" id="{CEA7B746-D3A0-4E05-B6FC-83DE74649287}"/>
            </a:ext>
          </a:extLst>
        </xdr:cNvPr>
        <xdr:cNvSpPr/>
      </xdr:nvSpPr>
      <xdr:spPr>
        <a:xfrm>
          <a:off x="15430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158114</xdr:rowOff>
    </xdr:from>
    <xdr:to>
      <xdr:col>85</xdr:col>
      <xdr:colOff>127000</xdr:colOff>
      <xdr:row>104</xdr:row>
      <xdr:rowOff>24764</xdr:rowOff>
    </xdr:to>
    <xdr:cxnSp macro="">
      <xdr:nvCxnSpPr>
        <xdr:cNvPr id="689" name="直線コネクタ 688">
          <a:extLst>
            <a:ext uri="{FF2B5EF4-FFF2-40B4-BE49-F238E27FC236}">
              <a16:creationId xmlns:a16="http://schemas.microsoft.com/office/drawing/2014/main" id="{ADDE3302-924D-40DE-8984-C6171E8F3C33}"/>
            </a:ext>
          </a:extLst>
        </xdr:cNvPr>
        <xdr:cNvCxnSpPr/>
      </xdr:nvCxnSpPr>
      <xdr:spPr>
        <a:xfrm>
          <a:off x="15481300" y="1781746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67311</xdr:rowOff>
    </xdr:from>
    <xdr:to>
      <xdr:col>76</xdr:col>
      <xdr:colOff>165100</xdr:colOff>
      <xdr:row>103</xdr:row>
      <xdr:rowOff>168911</xdr:rowOff>
    </xdr:to>
    <xdr:sp macro="" textlink="">
      <xdr:nvSpPr>
        <xdr:cNvPr id="690" name="楕円 689">
          <a:extLst>
            <a:ext uri="{FF2B5EF4-FFF2-40B4-BE49-F238E27FC236}">
              <a16:creationId xmlns:a16="http://schemas.microsoft.com/office/drawing/2014/main" id="{7AFC9068-FB03-4981-ABBD-4B78B6424963}"/>
            </a:ext>
          </a:extLst>
        </xdr:cNvPr>
        <xdr:cNvSpPr/>
      </xdr:nvSpPr>
      <xdr:spPr>
        <a:xfrm>
          <a:off x="14541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118111</xdr:rowOff>
    </xdr:from>
    <xdr:to>
      <xdr:col>81</xdr:col>
      <xdr:colOff>50800</xdr:colOff>
      <xdr:row>103</xdr:row>
      <xdr:rowOff>158114</xdr:rowOff>
    </xdr:to>
    <xdr:cxnSp macro="">
      <xdr:nvCxnSpPr>
        <xdr:cNvPr id="691" name="直線コネクタ 690">
          <a:extLst>
            <a:ext uri="{FF2B5EF4-FFF2-40B4-BE49-F238E27FC236}">
              <a16:creationId xmlns:a16="http://schemas.microsoft.com/office/drawing/2014/main" id="{0BBE49DE-3D07-4D63-AEF2-000FEB8AEDC1}"/>
            </a:ext>
          </a:extLst>
        </xdr:cNvPr>
        <xdr:cNvCxnSpPr/>
      </xdr:nvCxnSpPr>
      <xdr:spPr>
        <a:xfrm>
          <a:off x="14592300" y="177774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135889</xdr:rowOff>
    </xdr:from>
    <xdr:to>
      <xdr:col>72</xdr:col>
      <xdr:colOff>38100</xdr:colOff>
      <xdr:row>104</xdr:row>
      <xdr:rowOff>66039</xdr:rowOff>
    </xdr:to>
    <xdr:sp macro="" textlink="">
      <xdr:nvSpPr>
        <xdr:cNvPr id="692" name="楕円 691">
          <a:extLst>
            <a:ext uri="{FF2B5EF4-FFF2-40B4-BE49-F238E27FC236}">
              <a16:creationId xmlns:a16="http://schemas.microsoft.com/office/drawing/2014/main" id="{CEEE39A4-3478-4C67-B642-2C030AFD166A}"/>
            </a:ext>
          </a:extLst>
        </xdr:cNvPr>
        <xdr:cNvSpPr/>
      </xdr:nvSpPr>
      <xdr:spPr>
        <a:xfrm>
          <a:off x="13652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118111</xdr:rowOff>
    </xdr:from>
    <xdr:to>
      <xdr:col>76</xdr:col>
      <xdr:colOff>114300</xdr:colOff>
      <xdr:row>104</xdr:row>
      <xdr:rowOff>15239</xdr:rowOff>
    </xdr:to>
    <xdr:cxnSp macro="">
      <xdr:nvCxnSpPr>
        <xdr:cNvPr id="693" name="直線コネクタ 692">
          <a:extLst>
            <a:ext uri="{FF2B5EF4-FFF2-40B4-BE49-F238E27FC236}">
              <a16:creationId xmlns:a16="http://schemas.microsoft.com/office/drawing/2014/main" id="{8C5563DD-AF92-473C-A3FA-521AE2BD492C}"/>
            </a:ext>
          </a:extLst>
        </xdr:cNvPr>
        <xdr:cNvCxnSpPr/>
      </xdr:nvCxnSpPr>
      <xdr:spPr>
        <a:xfrm flipV="1">
          <a:off x="13703300" y="177774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107314</xdr:rowOff>
    </xdr:from>
    <xdr:to>
      <xdr:col>67</xdr:col>
      <xdr:colOff>101600</xdr:colOff>
      <xdr:row>104</xdr:row>
      <xdr:rowOff>37464</xdr:rowOff>
    </xdr:to>
    <xdr:sp macro="" textlink="">
      <xdr:nvSpPr>
        <xdr:cNvPr id="694" name="楕円 693">
          <a:extLst>
            <a:ext uri="{FF2B5EF4-FFF2-40B4-BE49-F238E27FC236}">
              <a16:creationId xmlns:a16="http://schemas.microsoft.com/office/drawing/2014/main" id="{41EBA805-3175-48CC-853E-2D50BAB75FF5}"/>
            </a:ext>
          </a:extLst>
        </xdr:cNvPr>
        <xdr:cNvSpPr/>
      </xdr:nvSpPr>
      <xdr:spPr>
        <a:xfrm>
          <a:off x="12763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158114</xdr:rowOff>
    </xdr:from>
    <xdr:to>
      <xdr:col>71</xdr:col>
      <xdr:colOff>177800</xdr:colOff>
      <xdr:row>104</xdr:row>
      <xdr:rowOff>15239</xdr:rowOff>
    </xdr:to>
    <xdr:cxnSp macro="">
      <xdr:nvCxnSpPr>
        <xdr:cNvPr id="695" name="直線コネクタ 694">
          <a:extLst>
            <a:ext uri="{FF2B5EF4-FFF2-40B4-BE49-F238E27FC236}">
              <a16:creationId xmlns:a16="http://schemas.microsoft.com/office/drawing/2014/main" id="{CCAAB7E5-1AA0-410C-A8D5-44DE3204D20C}"/>
            </a:ext>
          </a:extLst>
        </xdr:cNvPr>
        <xdr:cNvCxnSpPr/>
      </xdr:nvCxnSpPr>
      <xdr:spPr>
        <a:xfrm>
          <a:off x="12814300" y="1781746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158132</xdr:rowOff>
    </xdr:from>
    <xdr:ext cx="405111" cy="259045"/>
    <xdr:sp macro="" textlink="">
      <xdr:nvSpPr>
        <xdr:cNvPr id="696" name="n_1aveValue【公民館】&#10;有形固定資産減価償却率">
          <a:extLst>
            <a:ext uri="{FF2B5EF4-FFF2-40B4-BE49-F238E27FC236}">
              <a16:creationId xmlns:a16="http://schemas.microsoft.com/office/drawing/2014/main" id="{430A05D3-C2B3-41EA-99D0-8FBF2D7E6DC8}"/>
            </a:ext>
          </a:extLst>
        </xdr:cNvPr>
        <xdr:cNvSpPr txBox="1"/>
      </xdr:nvSpPr>
      <xdr:spPr>
        <a:xfrm>
          <a:off x="15266044" y="181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142891</xdr:rowOff>
    </xdr:from>
    <xdr:ext cx="405111" cy="259045"/>
    <xdr:sp macro="" textlink="">
      <xdr:nvSpPr>
        <xdr:cNvPr id="697" name="n_2aveValue【公民館】&#10;有形固定資産減価償却率">
          <a:extLst>
            <a:ext uri="{FF2B5EF4-FFF2-40B4-BE49-F238E27FC236}">
              <a16:creationId xmlns:a16="http://schemas.microsoft.com/office/drawing/2014/main" id="{A2C7E5B5-8AFC-402C-9FB0-0FE59D44F15E}"/>
            </a:ext>
          </a:extLst>
        </xdr:cNvPr>
        <xdr:cNvSpPr txBox="1"/>
      </xdr:nvSpPr>
      <xdr:spPr>
        <a:xfrm>
          <a:off x="14389744" y="1814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76216</xdr:rowOff>
    </xdr:from>
    <xdr:ext cx="405111" cy="259045"/>
    <xdr:sp macro="" textlink="">
      <xdr:nvSpPr>
        <xdr:cNvPr id="698" name="n_3aveValue【公民館】&#10;有形固定資産減価償却率">
          <a:extLst>
            <a:ext uri="{FF2B5EF4-FFF2-40B4-BE49-F238E27FC236}">
              <a16:creationId xmlns:a16="http://schemas.microsoft.com/office/drawing/2014/main" id="{820F85B8-F548-4AFA-BAD7-F32A252D4C86}"/>
            </a:ext>
          </a:extLst>
        </xdr:cNvPr>
        <xdr:cNvSpPr txBox="1"/>
      </xdr:nvSpPr>
      <xdr:spPr>
        <a:xfrm>
          <a:off x="13500744" y="1807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38116</xdr:rowOff>
    </xdr:from>
    <xdr:ext cx="405111" cy="259045"/>
    <xdr:sp macro="" textlink="">
      <xdr:nvSpPr>
        <xdr:cNvPr id="699" name="n_4aveValue【公民館】&#10;有形固定資産減価償却率">
          <a:extLst>
            <a:ext uri="{FF2B5EF4-FFF2-40B4-BE49-F238E27FC236}">
              <a16:creationId xmlns:a16="http://schemas.microsoft.com/office/drawing/2014/main" id="{6A265EE7-8C64-4CD8-8AEE-2DF40D65CBE7}"/>
            </a:ext>
          </a:extLst>
        </xdr:cNvPr>
        <xdr:cNvSpPr txBox="1"/>
      </xdr:nvSpPr>
      <xdr:spPr>
        <a:xfrm>
          <a:off x="12611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53991</xdr:rowOff>
    </xdr:from>
    <xdr:ext cx="405111" cy="259045"/>
    <xdr:sp macro="" textlink="">
      <xdr:nvSpPr>
        <xdr:cNvPr id="700" name="n_1mainValue【公民館】&#10;有形固定資産減価償却率">
          <a:extLst>
            <a:ext uri="{FF2B5EF4-FFF2-40B4-BE49-F238E27FC236}">
              <a16:creationId xmlns:a16="http://schemas.microsoft.com/office/drawing/2014/main" id="{AC3DABDF-9E92-409F-ADB2-BCBD56BF2F0F}"/>
            </a:ext>
          </a:extLst>
        </xdr:cNvPr>
        <xdr:cNvSpPr txBox="1"/>
      </xdr:nvSpPr>
      <xdr:spPr>
        <a:xfrm>
          <a:off x="15266044" y="175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13988</xdr:rowOff>
    </xdr:from>
    <xdr:ext cx="405111" cy="259045"/>
    <xdr:sp macro="" textlink="">
      <xdr:nvSpPr>
        <xdr:cNvPr id="701" name="n_2mainValue【公民館】&#10;有形固定資産減価償却率">
          <a:extLst>
            <a:ext uri="{FF2B5EF4-FFF2-40B4-BE49-F238E27FC236}">
              <a16:creationId xmlns:a16="http://schemas.microsoft.com/office/drawing/2014/main" id="{35AED981-27DF-4589-A9ED-5DF28D0A64C7}"/>
            </a:ext>
          </a:extLst>
        </xdr:cNvPr>
        <xdr:cNvSpPr txBox="1"/>
      </xdr:nvSpPr>
      <xdr:spPr>
        <a:xfrm>
          <a:off x="143897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82566</xdr:rowOff>
    </xdr:from>
    <xdr:ext cx="405111" cy="259045"/>
    <xdr:sp macro="" textlink="">
      <xdr:nvSpPr>
        <xdr:cNvPr id="702" name="n_3mainValue【公民館】&#10;有形固定資産減価償却率">
          <a:extLst>
            <a:ext uri="{FF2B5EF4-FFF2-40B4-BE49-F238E27FC236}">
              <a16:creationId xmlns:a16="http://schemas.microsoft.com/office/drawing/2014/main" id="{35A6E6B9-75CE-4012-AFFB-E5D5F6A47E34}"/>
            </a:ext>
          </a:extLst>
        </xdr:cNvPr>
        <xdr:cNvSpPr txBox="1"/>
      </xdr:nvSpPr>
      <xdr:spPr>
        <a:xfrm>
          <a:off x="135007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53991</xdr:rowOff>
    </xdr:from>
    <xdr:ext cx="405111" cy="259045"/>
    <xdr:sp macro="" textlink="">
      <xdr:nvSpPr>
        <xdr:cNvPr id="703" name="n_4mainValue【公民館】&#10;有形固定資産減価償却率">
          <a:extLst>
            <a:ext uri="{FF2B5EF4-FFF2-40B4-BE49-F238E27FC236}">
              <a16:creationId xmlns:a16="http://schemas.microsoft.com/office/drawing/2014/main" id="{EF08844C-A485-4388-8078-63A3945B4F52}"/>
            </a:ext>
          </a:extLst>
        </xdr:cNvPr>
        <xdr:cNvSpPr txBox="1"/>
      </xdr:nvSpPr>
      <xdr:spPr>
        <a:xfrm>
          <a:off x="12611744" y="175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66CA22B3-5411-4A1B-8D25-86DD02F5FE4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DFEAA1E4-DD3A-4008-99D8-4B15C424CF6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ED666314-D29E-4045-9A68-870357C30D5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0ACBA034-184F-4168-B881-592461AAB89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7F50A59D-D06D-42A5-AB68-97A01BDE477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9B0C21AE-FFDF-4B63-A489-74A23334436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53C9C025-A613-4FF4-8904-676ECA62F02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E5AE154D-CF64-4DDB-B523-55EBD2B4702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CDC234B0-2169-41E1-8F6C-4B3D0623CC0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A8ED0D07-342F-48C9-BE99-354A71DFD70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4" name="直線コネクタ 713">
          <a:extLst>
            <a:ext uri="{FF2B5EF4-FFF2-40B4-BE49-F238E27FC236}">
              <a16:creationId xmlns:a16="http://schemas.microsoft.com/office/drawing/2014/main" id="{449AEFB1-FD54-43A3-B594-13DB4215886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5" name="テキスト ボックス 714">
          <a:extLst>
            <a:ext uri="{FF2B5EF4-FFF2-40B4-BE49-F238E27FC236}">
              <a16:creationId xmlns:a16="http://schemas.microsoft.com/office/drawing/2014/main" id="{92B139F5-2BD1-4AE0-9448-1D0D1B5FA30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6" name="直線コネクタ 715">
          <a:extLst>
            <a:ext uri="{FF2B5EF4-FFF2-40B4-BE49-F238E27FC236}">
              <a16:creationId xmlns:a16="http://schemas.microsoft.com/office/drawing/2014/main" id="{6983FEB7-BB6B-4D35-8A88-F76D1021E69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7" name="テキスト ボックス 716">
          <a:extLst>
            <a:ext uri="{FF2B5EF4-FFF2-40B4-BE49-F238E27FC236}">
              <a16:creationId xmlns:a16="http://schemas.microsoft.com/office/drawing/2014/main" id="{AD533B12-8EF0-49CF-B55A-C65F6959DCE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8" name="直線コネクタ 717">
          <a:extLst>
            <a:ext uri="{FF2B5EF4-FFF2-40B4-BE49-F238E27FC236}">
              <a16:creationId xmlns:a16="http://schemas.microsoft.com/office/drawing/2014/main" id="{B16285D7-B0A7-42A1-88DB-BC344727AB0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9" name="テキスト ボックス 718">
          <a:extLst>
            <a:ext uri="{FF2B5EF4-FFF2-40B4-BE49-F238E27FC236}">
              <a16:creationId xmlns:a16="http://schemas.microsoft.com/office/drawing/2014/main" id="{051AC1E6-EDD3-4630-A0E1-DC66E484FA7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0" name="直線コネクタ 719">
          <a:extLst>
            <a:ext uri="{FF2B5EF4-FFF2-40B4-BE49-F238E27FC236}">
              <a16:creationId xmlns:a16="http://schemas.microsoft.com/office/drawing/2014/main" id="{642A4C10-ACD7-4B1C-8C90-DC487F82609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1" name="テキスト ボックス 720">
          <a:extLst>
            <a:ext uri="{FF2B5EF4-FFF2-40B4-BE49-F238E27FC236}">
              <a16:creationId xmlns:a16="http://schemas.microsoft.com/office/drawing/2014/main" id="{94C03A84-4FD5-4098-8EEC-10505D6C433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2" name="直線コネクタ 721">
          <a:extLst>
            <a:ext uri="{FF2B5EF4-FFF2-40B4-BE49-F238E27FC236}">
              <a16:creationId xmlns:a16="http://schemas.microsoft.com/office/drawing/2014/main" id="{AAEE11CB-79A7-4EAD-B050-FDDBB661984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3" name="テキスト ボックス 722">
          <a:extLst>
            <a:ext uri="{FF2B5EF4-FFF2-40B4-BE49-F238E27FC236}">
              <a16:creationId xmlns:a16="http://schemas.microsoft.com/office/drawing/2014/main" id="{42F2E3C6-4AFF-4307-96B4-AC56806E6F2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4" name="直線コネクタ 723">
          <a:extLst>
            <a:ext uri="{FF2B5EF4-FFF2-40B4-BE49-F238E27FC236}">
              <a16:creationId xmlns:a16="http://schemas.microsoft.com/office/drawing/2014/main" id="{236C0245-55F1-4A5C-946E-7A08816FF3F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5" name="テキスト ボックス 724">
          <a:extLst>
            <a:ext uri="{FF2B5EF4-FFF2-40B4-BE49-F238E27FC236}">
              <a16:creationId xmlns:a16="http://schemas.microsoft.com/office/drawing/2014/main" id="{99D39AC5-7194-4B3F-AF92-F9518472A9E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D23D63FB-0CBB-47B7-96A5-4B1BB419018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a:extLst>
            <a:ext uri="{FF2B5EF4-FFF2-40B4-BE49-F238E27FC236}">
              <a16:creationId xmlns:a16="http://schemas.microsoft.com/office/drawing/2014/main" id="{99D95540-9851-40C1-B915-07A6019EE47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a:extLst>
            <a:ext uri="{FF2B5EF4-FFF2-40B4-BE49-F238E27FC236}">
              <a16:creationId xmlns:a16="http://schemas.microsoft.com/office/drawing/2014/main" id="{C7BD38CE-AE4B-4826-AA0D-D3B0F9644E8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68689</xdr:rowOff>
    </xdr:from>
    <xdr:to>
      <xdr:col>116</xdr:col>
      <xdr:colOff>62864</xdr:colOff>
      <xdr:row>109</xdr:row>
      <xdr:rowOff>31133</xdr:rowOff>
    </xdr:to>
    <xdr:cxnSp macro="">
      <xdr:nvCxnSpPr>
        <xdr:cNvPr id="729" name="直線コネクタ 728">
          <a:extLst>
            <a:ext uri="{FF2B5EF4-FFF2-40B4-BE49-F238E27FC236}">
              <a16:creationId xmlns:a16="http://schemas.microsoft.com/office/drawing/2014/main" id="{BC16AD0D-07B9-43C5-9FE3-DB65F4800E55}"/>
            </a:ext>
          </a:extLst>
        </xdr:cNvPr>
        <xdr:cNvCxnSpPr/>
      </xdr:nvCxnSpPr>
      <xdr:spPr>
        <a:xfrm flipV="1">
          <a:off x="22160864" y="17213689"/>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0" name="【公民館】&#10;一人当たり面積最小値テキスト">
          <a:extLst>
            <a:ext uri="{FF2B5EF4-FFF2-40B4-BE49-F238E27FC236}">
              <a16:creationId xmlns:a16="http://schemas.microsoft.com/office/drawing/2014/main" id="{067971C5-56DF-49D9-803A-0CD5EF6E32DE}"/>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1" name="直線コネクタ 730">
          <a:extLst>
            <a:ext uri="{FF2B5EF4-FFF2-40B4-BE49-F238E27FC236}">
              <a16:creationId xmlns:a16="http://schemas.microsoft.com/office/drawing/2014/main" id="{49A17A9F-426B-4550-992D-C1BEAFA3B81C}"/>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15366</xdr:rowOff>
    </xdr:from>
    <xdr:ext cx="469744" cy="259045"/>
    <xdr:sp macro="" textlink="">
      <xdr:nvSpPr>
        <xdr:cNvPr id="732" name="【公民館】&#10;一人当たり面積最大値テキスト">
          <a:extLst>
            <a:ext uri="{FF2B5EF4-FFF2-40B4-BE49-F238E27FC236}">
              <a16:creationId xmlns:a16="http://schemas.microsoft.com/office/drawing/2014/main" id="{2B65972A-3E6A-46EB-9416-8602ADB5D291}"/>
            </a:ext>
          </a:extLst>
        </xdr:cNvPr>
        <xdr:cNvSpPr txBox="1"/>
      </xdr:nvSpPr>
      <xdr:spPr>
        <a:xfrm>
          <a:off x="22199600" y="1698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68689</xdr:rowOff>
    </xdr:from>
    <xdr:to>
      <xdr:col>116</xdr:col>
      <xdr:colOff>152400</xdr:colOff>
      <xdr:row>100</xdr:row>
      <xdr:rowOff>68689</xdr:rowOff>
    </xdr:to>
    <xdr:cxnSp macro="">
      <xdr:nvCxnSpPr>
        <xdr:cNvPr id="733" name="直線コネクタ 732">
          <a:extLst>
            <a:ext uri="{FF2B5EF4-FFF2-40B4-BE49-F238E27FC236}">
              <a16:creationId xmlns:a16="http://schemas.microsoft.com/office/drawing/2014/main" id="{F06DA78C-B4F0-4432-A786-E60926E1689E}"/>
            </a:ext>
          </a:extLst>
        </xdr:cNvPr>
        <xdr:cNvCxnSpPr/>
      </xdr:nvCxnSpPr>
      <xdr:spPr>
        <a:xfrm>
          <a:off x="22072600" y="1721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155066</xdr:rowOff>
    </xdr:from>
    <xdr:ext cx="469744" cy="259045"/>
    <xdr:sp macro="" textlink="">
      <xdr:nvSpPr>
        <xdr:cNvPr id="734" name="【公民館】&#10;一人当たり面積平均値テキスト">
          <a:extLst>
            <a:ext uri="{FF2B5EF4-FFF2-40B4-BE49-F238E27FC236}">
              <a16:creationId xmlns:a16="http://schemas.microsoft.com/office/drawing/2014/main" id="{FB6793EF-7434-45E6-A991-4F4F9187C935}"/>
            </a:ext>
          </a:extLst>
        </xdr:cNvPr>
        <xdr:cNvSpPr txBox="1"/>
      </xdr:nvSpPr>
      <xdr:spPr>
        <a:xfrm>
          <a:off x="22199600" y="18328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132189</xdr:rowOff>
    </xdr:from>
    <xdr:to>
      <xdr:col>116</xdr:col>
      <xdr:colOff>114300</xdr:colOff>
      <xdr:row>108</xdr:row>
      <xdr:rowOff>62339</xdr:rowOff>
    </xdr:to>
    <xdr:sp macro="" textlink="">
      <xdr:nvSpPr>
        <xdr:cNvPr id="735" name="フローチャート: 判断 734">
          <a:extLst>
            <a:ext uri="{FF2B5EF4-FFF2-40B4-BE49-F238E27FC236}">
              <a16:creationId xmlns:a16="http://schemas.microsoft.com/office/drawing/2014/main" id="{10EFFB13-9ABF-4AD2-9E9D-F4085B39E48C}"/>
            </a:ext>
          </a:extLst>
        </xdr:cNvPr>
        <xdr:cNvSpPr/>
      </xdr:nvSpPr>
      <xdr:spPr>
        <a:xfrm>
          <a:off x="22110700" y="1847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142312</xdr:rowOff>
    </xdr:from>
    <xdr:to>
      <xdr:col>112</xdr:col>
      <xdr:colOff>38100</xdr:colOff>
      <xdr:row>108</xdr:row>
      <xdr:rowOff>72462</xdr:rowOff>
    </xdr:to>
    <xdr:sp macro="" textlink="">
      <xdr:nvSpPr>
        <xdr:cNvPr id="736" name="フローチャート: 判断 735">
          <a:extLst>
            <a:ext uri="{FF2B5EF4-FFF2-40B4-BE49-F238E27FC236}">
              <a16:creationId xmlns:a16="http://schemas.microsoft.com/office/drawing/2014/main" id="{16F9DFD4-34DB-464D-8194-898D3C38E2A4}"/>
            </a:ext>
          </a:extLst>
        </xdr:cNvPr>
        <xdr:cNvSpPr/>
      </xdr:nvSpPr>
      <xdr:spPr>
        <a:xfrm>
          <a:off x="21272500" y="1848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160927</xdr:rowOff>
    </xdr:from>
    <xdr:to>
      <xdr:col>107</xdr:col>
      <xdr:colOff>101600</xdr:colOff>
      <xdr:row>108</xdr:row>
      <xdr:rowOff>91077</xdr:rowOff>
    </xdr:to>
    <xdr:sp macro="" textlink="">
      <xdr:nvSpPr>
        <xdr:cNvPr id="737" name="フローチャート: 判断 736">
          <a:extLst>
            <a:ext uri="{FF2B5EF4-FFF2-40B4-BE49-F238E27FC236}">
              <a16:creationId xmlns:a16="http://schemas.microsoft.com/office/drawing/2014/main" id="{73307926-71FA-4B1B-AA4A-2DC47A8EC7C6}"/>
            </a:ext>
          </a:extLst>
        </xdr:cNvPr>
        <xdr:cNvSpPr/>
      </xdr:nvSpPr>
      <xdr:spPr>
        <a:xfrm>
          <a:off x="20383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2866</xdr:rowOff>
    </xdr:from>
    <xdr:to>
      <xdr:col>102</xdr:col>
      <xdr:colOff>165100</xdr:colOff>
      <xdr:row>108</xdr:row>
      <xdr:rowOff>104466</xdr:rowOff>
    </xdr:to>
    <xdr:sp macro="" textlink="">
      <xdr:nvSpPr>
        <xdr:cNvPr id="738" name="フローチャート: 判断 737">
          <a:extLst>
            <a:ext uri="{FF2B5EF4-FFF2-40B4-BE49-F238E27FC236}">
              <a16:creationId xmlns:a16="http://schemas.microsoft.com/office/drawing/2014/main" id="{4BFEEEE5-C7A5-4757-A796-1D5392A04F0E}"/>
            </a:ext>
          </a:extLst>
        </xdr:cNvPr>
        <xdr:cNvSpPr/>
      </xdr:nvSpPr>
      <xdr:spPr>
        <a:xfrm>
          <a:off x="19494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254</xdr:rowOff>
    </xdr:from>
    <xdr:to>
      <xdr:col>98</xdr:col>
      <xdr:colOff>38100</xdr:colOff>
      <xdr:row>108</xdr:row>
      <xdr:rowOff>101854</xdr:rowOff>
    </xdr:to>
    <xdr:sp macro="" textlink="">
      <xdr:nvSpPr>
        <xdr:cNvPr id="739" name="フローチャート: 判断 738">
          <a:extLst>
            <a:ext uri="{FF2B5EF4-FFF2-40B4-BE49-F238E27FC236}">
              <a16:creationId xmlns:a16="http://schemas.microsoft.com/office/drawing/2014/main" id="{75F36A76-C3EA-47E7-98A5-90FE80C7472A}"/>
            </a:ext>
          </a:extLst>
        </xdr:cNvPr>
        <xdr:cNvSpPr/>
      </xdr:nvSpPr>
      <xdr:spPr>
        <a:xfrm>
          <a:off x="18605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407A94C6-7414-4353-9A55-E65F8F1D36B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5C9A1A14-3EF0-4325-AE38-248FFAA35B7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ED31CCDF-AC21-452D-B5ED-DD63E7033A0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AAB7D105-D2B3-4FC7-9914-593027D17A3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DBD906EF-B96E-44CA-993E-90FE694FDCA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44667</xdr:rowOff>
    </xdr:from>
    <xdr:to>
      <xdr:col>116</xdr:col>
      <xdr:colOff>114300</xdr:colOff>
      <xdr:row>108</xdr:row>
      <xdr:rowOff>146267</xdr:rowOff>
    </xdr:to>
    <xdr:sp macro="" textlink="">
      <xdr:nvSpPr>
        <xdr:cNvPr id="745" name="楕円 744">
          <a:extLst>
            <a:ext uri="{FF2B5EF4-FFF2-40B4-BE49-F238E27FC236}">
              <a16:creationId xmlns:a16="http://schemas.microsoft.com/office/drawing/2014/main" id="{102FADE3-C4F0-4A1A-B848-7F6DDB7C1DAE}"/>
            </a:ext>
          </a:extLst>
        </xdr:cNvPr>
        <xdr:cNvSpPr/>
      </xdr:nvSpPr>
      <xdr:spPr>
        <a:xfrm>
          <a:off x="22110700" y="1856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131044</xdr:rowOff>
    </xdr:from>
    <xdr:ext cx="469744" cy="259045"/>
    <xdr:sp macro="" textlink="">
      <xdr:nvSpPr>
        <xdr:cNvPr id="746" name="【公民館】&#10;一人当たり面積該当値テキスト">
          <a:extLst>
            <a:ext uri="{FF2B5EF4-FFF2-40B4-BE49-F238E27FC236}">
              <a16:creationId xmlns:a16="http://schemas.microsoft.com/office/drawing/2014/main" id="{9C3ABC6B-B060-4286-ABF9-7931ABF4D883}"/>
            </a:ext>
          </a:extLst>
        </xdr:cNvPr>
        <xdr:cNvSpPr txBox="1"/>
      </xdr:nvSpPr>
      <xdr:spPr>
        <a:xfrm>
          <a:off x="22199600" y="18476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47281</xdr:rowOff>
    </xdr:from>
    <xdr:to>
      <xdr:col>112</xdr:col>
      <xdr:colOff>38100</xdr:colOff>
      <xdr:row>108</xdr:row>
      <xdr:rowOff>148881</xdr:rowOff>
    </xdr:to>
    <xdr:sp macro="" textlink="">
      <xdr:nvSpPr>
        <xdr:cNvPr id="747" name="楕円 746">
          <a:extLst>
            <a:ext uri="{FF2B5EF4-FFF2-40B4-BE49-F238E27FC236}">
              <a16:creationId xmlns:a16="http://schemas.microsoft.com/office/drawing/2014/main" id="{15D0DF96-6D7A-4DD0-9DC0-278C8774171B}"/>
            </a:ext>
          </a:extLst>
        </xdr:cNvPr>
        <xdr:cNvSpPr/>
      </xdr:nvSpPr>
      <xdr:spPr>
        <a:xfrm>
          <a:off x="21272500" y="1856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95467</xdr:rowOff>
    </xdr:from>
    <xdr:to>
      <xdr:col>116</xdr:col>
      <xdr:colOff>63500</xdr:colOff>
      <xdr:row>108</xdr:row>
      <xdr:rowOff>98081</xdr:rowOff>
    </xdr:to>
    <xdr:cxnSp macro="">
      <xdr:nvCxnSpPr>
        <xdr:cNvPr id="748" name="直線コネクタ 747">
          <a:extLst>
            <a:ext uri="{FF2B5EF4-FFF2-40B4-BE49-F238E27FC236}">
              <a16:creationId xmlns:a16="http://schemas.microsoft.com/office/drawing/2014/main" id="{73625B24-49A3-4D31-98F1-BE614FA53418}"/>
            </a:ext>
          </a:extLst>
        </xdr:cNvPr>
        <xdr:cNvCxnSpPr/>
      </xdr:nvCxnSpPr>
      <xdr:spPr>
        <a:xfrm flipV="1">
          <a:off x="21323300" y="18612067"/>
          <a:ext cx="8382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50220</xdr:rowOff>
    </xdr:from>
    <xdr:to>
      <xdr:col>107</xdr:col>
      <xdr:colOff>101600</xdr:colOff>
      <xdr:row>108</xdr:row>
      <xdr:rowOff>151820</xdr:rowOff>
    </xdr:to>
    <xdr:sp macro="" textlink="">
      <xdr:nvSpPr>
        <xdr:cNvPr id="749" name="楕円 748">
          <a:extLst>
            <a:ext uri="{FF2B5EF4-FFF2-40B4-BE49-F238E27FC236}">
              <a16:creationId xmlns:a16="http://schemas.microsoft.com/office/drawing/2014/main" id="{677FF7BB-3C4A-458A-A054-B983255B8D1E}"/>
            </a:ext>
          </a:extLst>
        </xdr:cNvPr>
        <xdr:cNvSpPr/>
      </xdr:nvSpPr>
      <xdr:spPr>
        <a:xfrm>
          <a:off x="20383500" y="1856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98081</xdr:rowOff>
    </xdr:from>
    <xdr:to>
      <xdr:col>111</xdr:col>
      <xdr:colOff>177800</xdr:colOff>
      <xdr:row>108</xdr:row>
      <xdr:rowOff>101020</xdr:rowOff>
    </xdr:to>
    <xdr:cxnSp macro="">
      <xdr:nvCxnSpPr>
        <xdr:cNvPr id="750" name="直線コネクタ 749">
          <a:extLst>
            <a:ext uri="{FF2B5EF4-FFF2-40B4-BE49-F238E27FC236}">
              <a16:creationId xmlns:a16="http://schemas.microsoft.com/office/drawing/2014/main" id="{B0BB071A-BEFD-4B7C-96A2-A28C5C033A43}"/>
            </a:ext>
          </a:extLst>
        </xdr:cNvPr>
        <xdr:cNvCxnSpPr/>
      </xdr:nvCxnSpPr>
      <xdr:spPr>
        <a:xfrm flipV="1">
          <a:off x="20434300" y="18614681"/>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52505</xdr:rowOff>
    </xdr:from>
    <xdr:to>
      <xdr:col>102</xdr:col>
      <xdr:colOff>165100</xdr:colOff>
      <xdr:row>108</xdr:row>
      <xdr:rowOff>154105</xdr:rowOff>
    </xdr:to>
    <xdr:sp macro="" textlink="">
      <xdr:nvSpPr>
        <xdr:cNvPr id="751" name="楕円 750">
          <a:extLst>
            <a:ext uri="{FF2B5EF4-FFF2-40B4-BE49-F238E27FC236}">
              <a16:creationId xmlns:a16="http://schemas.microsoft.com/office/drawing/2014/main" id="{39DC9DD1-12B9-41FA-A316-8C56D40EE816}"/>
            </a:ext>
          </a:extLst>
        </xdr:cNvPr>
        <xdr:cNvSpPr/>
      </xdr:nvSpPr>
      <xdr:spPr>
        <a:xfrm>
          <a:off x="19494500" y="185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101020</xdr:rowOff>
    </xdr:from>
    <xdr:to>
      <xdr:col>107</xdr:col>
      <xdr:colOff>50800</xdr:colOff>
      <xdr:row>108</xdr:row>
      <xdr:rowOff>103305</xdr:rowOff>
    </xdr:to>
    <xdr:cxnSp macro="">
      <xdr:nvCxnSpPr>
        <xdr:cNvPr id="752" name="直線コネクタ 751">
          <a:extLst>
            <a:ext uri="{FF2B5EF4-FFF2-40B4-BE49-F238E27FC236}">
              <a16:creationId xmlns:a16="http://schemas.microsoft.com/office/drawing/2014/main" id="{36926A2A-E65D-4B90-9312-5FE95DFE5509}"/>
            </a:ext>
          </a:extLst>
        </xdr:cNvPr>
        <xdr:cNvCxnSpPr/>
      </xdr:nvCxnSpPr>
      <xdr:spPr>
        <a:xfrm flipV="1">
          <a:off x="19545300" y="1861762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54465</xdr:rowOff>
    </xdr:from>
    <xdr:to>
      <xdr:col>98</xdr:col>
      <xdr:colOff>38100</xdr:colOff>
      <xdr:row>108</xdr:row>
      <xdr:rowOff>156065</xdr:rowOff>
    </xdr:to>
    <xdr:sp macro="" textlink="">
      <xdr:nvSpPr>
        <xdr:cNvPr id="753" name="楕円 752">
          <a:extLst>
            <a:ext uri="{FF2B5EF4-FFF2-40B4-BE49-F238E27FC236}">
              <a16:creationId xmlns:a16="http://schemas.microsoft.com/office/drawing/2014/main" id="{C5FF6188-D01A-4CC7-8B99-936C9290ABFA}"/>
            </a:ext>
          </a:extLst>
        </xdr:cNvPr>
        <xdr:cNvSpPr/>
      </xdr:nvSpPr>
      <xdr:spPr>
        <a:xfrm>
          <a:off x="18605500" y="1857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103305</xdr:rowOff>
    </xdr:from>
    <xdr:to>
      <xdr:col>102</xdr:col>
      <xdr:colOff>114300</xdr:colOff>
      <xdr:row>108</xdr:row>
      <xdr:rowOff>105265</xdr:rowOff>
    </xdr:to>
    <xdr:cxnSp macro="">
      <xdr:nvCxnSpPr>
        <xdr:cNvPr id="754" name="直線コネクタ 753">
          <a:extLst>
            <a:ext uri="{FF2B5EF4-FFF2-40B4-BE49-F238E27FC236}">
              <a16:creationId xmlns:a16="http://schemas.microsoft.com/office/drawing/2014/main" id="{8523C63B-B6EB-4E70-9F0E-FA3FD7BDD328}"/>
            </a:ext>
          </a:extLst>
        </xdr:cNvPr>
        <xdr:cNvCxnSpPr/>
      </xdr:nvCxnSpPr>
      <xdr:spPr>
        <a:xfrm flipV="1">
          <a:off x="18656300" y="18619905"/>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88989</xdr:rowOff>
    </xdr:from>
    <xdr:ext cx="469744" cy="259045"/>
    <xdr:sp macro="" textlink="">
      <xdr:nvSpPr>
        <xdr:cNvPr id="755" name="n_1aveValue【公民館】&#10;一人当たり面積">
          <a:extLst>
            <a:ext uri="{FF2B5EF4-FFF2-40B4-BE49-F238E27FC236}">
              <a16:creationId xmlns:a16="http://schemas.microsoft.com/office/drawing/2014/main" id="{32AF238C-334C-42F1-9356-26479D2FF6B0}"/>
            </a:ext>
          </a:extLst>
        </xdr:cNvPr>
        <xdr:cNvSpPr txBox="1"/>
      </xdr:nvSpPr>
      <xdr:spPr>
        <a:xfrm>
          <a:off x="21075727" y="1826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107604</xdr:rowOff>
    </xdr:from>
    <xdr:ext cx="469744" cy="259045"/>
    <xdr:sp macro="" textlink="">
      <xdr:nvSpPr>
        <xdr:cNvPr id="756" name="n_2aveValue【公民館】&#10;一人当たり面積">
          <a:extLst>
            <a:ext uri="{FF2B5EF4-FFF2-40B4-BE49-F238E27FC236}">
              <a16:creationId xmlns:a16="http://schemas.microsoft.com/office/drawing/2014/main" id="{F8770053-D5D9-493C-9C70-8A33DF014EBC}"/>
            </a:ext>
          </a:extLst>
        </xdr:cNvPr>
        <xdr:cNvSpPr txBox="1"/>
      </xdr:nvSpPr>
      <xdr:spPr>
        <a:xfrm>
          <a:off x="20199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120993</xdr:rowOff>
    </xdr:from>
    <xdr:ext cx="469744" cy="259045"/>
    <xdr:sp macro="" textlink="">
      <xdr:nvSpPr>
        <xdr:cNvPr id="757" name="n_3aveValue【公民館】&#10;一人当たり面積">
          <a:extLst>
            <a:ext uri="{FF2B5EF4-FFF2-40B4-BE49-F238E27FC236}">
              <a16:creationId xmlns:a16="http://schemas.microsoft.com/office/drawing/2014/main" id="{4EBDF5FC-DC07-4D50-AF56-ACF045B80CAD}"/>
            </a:ext>
          </a:extLst>
        </xdr:cNvPr>
        <xdr:cNvSpPr txBox="1"/>
      </xdr:nvSpPr>
      <xdr:spPr>
        <a:xfrm>
          <a:off x="19310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118381</xdr:rowOff>
    </xdr:from>
    <xdr:ext cx="469744" cy="259045"/>
    <xdr:sp macro="" textlink="">
      <xdr:nvSpPr>
        <xdr:cNvPr id="758" name="n_4aveValue【公民館】&#10;一人当たり面積">
          <a:extLst>
            <a:ext uri="{FF2B5EF4-FFF2-40B4-BE49-F238E27FC236}">
              <a16:creationId xmlns:a16="http://schemas.microsoft.com/office/drawing/2014/main" id="{E5AC0437-FEA6-4432-A45A-8CA0F312246B}"/>
            </a:ext>
          </a:extLst>
        </xdr:cNvPr>
        <xdr:cNvSpPr txBox="1"/>
      </xdr:nvSpPr>
      <xdr:spPr>
        <a:xfrm>
          <a:off x="18421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140008</xdr:rowOff>
    </xdr:from>
    <xdr:ext cx="469744" cy="259045"/>
    <xdr:sp macro="" textlink="">
      <xdr:nvSpPr>
        <xdr:cNvPr id="759" name="n_1mainValue【公民館】&#10;一人当たり面積">
          <a:extLst>
            <a:ext uri="{FF2B5EF4-FFF2-40B4-BE49-F238E27FC236}">
              <a16:creationId xmlns:a16="http://schemas.microsoft.com/office/drawing/2014/main" id="{0AA92E95-C2DD-45C0-9BC4-292CD7AB5F06}"/>
            </a:ext>
          </a:extLst>
        </xdr:cNvPr>
        <xdr:cNvSpPr txBox="1"/>
      </xdr:nvSpPr>
      <xdr:spPr>
        <a:xfrm>
          <a:off x="21075727" y="18656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142947</xdr:rowOff>
    </xdr:from>
    <xdr:ext cx="469744" cy="259045"/>
    <xdr:sp macro="" textlink="">
      <xdr:nvSpPr>
        <xdr:cNvPr id="760" name="n_2mainValue【公民館】&#10;一人当たり面積">
          <a:extLst>
            <a:ext uri="{FF2B5EF4-FFF2-40B4-BE49-F238E27FC236}">
              <a16:creationId xmlns:a16="http://schemas.microsoft.com/office/drawing/2014/main" id="{63A1585D-89E0-4623-8D86-E0B3E7D14E68}"/>
            </a:ext>
          </a:extLst>
        </xdr:cNvPr>
        <xdr:cNvSpPr txBox="1"/>
      </xdr:nvSpPr>
      <xdr:spPr>
        <a:xfrm>
          <a:off x="20199427" y="1865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145232</xdr:rowOff>
    </xdr:from>
    <xdr:ext cx="469744" cy="259045"/>
    <xdr:sp macro="" textlink="">
      <xdr:nvSpPr>
        <xdr:cNvPr id="761" name="n_3mainValue【公民館】&#10;一人当たり面積">
          <a:extLst>
            <a:ext uri="{FF2B5EF4-FFF2-40B4-BE49-F238E27FC236}">
              <a16:creationId xmlns:a16="http://schemas.microsoft.com/office/drawing/2014/main" id="{4182973F-2490-468F-9CAA-B593B2A154A6}"/>
            </a:ext>
          </a:extLst>
        </xdr:cNvPr>
        <xdr:cNvSpPr txBox="1"/>
      </xdr:nvSpPr>
      <xdr:spPr>
        <a:xfrm>
          <a:off x="19310427" y="1866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147192</xdr:rowOff>
    </xdr:from>
    <xdr:ext cx="469744" cy="259045"/>
    <xdr:sp macro="" textlink="">
      <xdr:nvSpPr>
        <xdr:cNvPr id="762" name="n_4mainValue【公民館】&#10;一人当たり面積">
          <a:extLst>
            <a:ext uri="{FF2B5EF4-FFF2-40B4-BE49-F238E27FC236}">
              <a16:creationId xmlns:a16="http://schemas.microsoft.com/office/drawing/2014/main" id="{4824BD05-5A1C-483B-A5D0-F42B28C81F81}"/>
            </a:ext>
          </a:extLst>
        </xdr:cNvPr>
        <xdr:cNvSpPr txBox="1"/>
      </xdr:nvSpPr>
      <xdr:spPr>
        <a:xfrm>
          <a:off x="18421427" y="1866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5D06243D-9BB6-41C9-A175-7E5D1C161C8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7ACAB30C-3066-4D15-AE53-8B83FFBAEB4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FF7A6444-AED2-4450-9CEF-F89DDC7B5FB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道路や橋りょうについては、定期的に改良事業等を実施していることから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類似団体と比較して低くなっている。町唯一の保育園は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統合時に整備しており、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と低くなっている。学校施設については、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有形固定資産減価償却率が類似団体よりも高くなっており、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特に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中学校の老朽化</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進んでいるため今後の管理運営方針を検討し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対策に向かう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必要がある。公民館については、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に中央公民館耐震改修事業を行っているため、有形固定資産減価償却率は類似団体と比較すると低い。公営住宅については、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低くなっているが、老朽化が進行している状況であることから長期的に見た今後の在り方を検討していく必要がある。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7B4D8D0-3973-4703-87E3-05D2E974EF4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C2057BC-EE7A-4584-BB62-7E8516650B5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D919068-047F-46A8-BBB6-EFDE6AAFA24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D6CC765-72A7-41EE-BC4B-089B653D5B7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6519B2B-0B97-4DA8-92DA-01956BBFA96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7A219F-8DEC-4E91-AF8F-D373549DA7C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E8E079F-CE7B-4A50-9EFB-A453811B81D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BB52D7-1839-43AD-B82D-B5DDBE1C1A9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6012B9-82AF-4F38-A99B-5C353815279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F1D6584-BD15-4392-82DB-6231A5737FA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4,771
4,737
119.03
6,078,685
5,854,807
174,088
2,871,482
5,445,090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82BEEF9-0B0D-44D2-A9AF-3E3ED874DE7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EC79EE-5F64-40F0-BDAF-949D97AD4C0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91DEA5-F567-4FFE-B056-784FA907C61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A7166C-F53F-43D3-B1CC-4BBADE386C4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3F344CF-C304-487D-B715-82A16C2A67E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3272590-A798-4FBA-8C1A-D3A0AEE38DA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DA19B56-D294-47D8-9247-5B01F8B7898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8D51F57-BEC8-46AC-8B3B-371AC6D14CC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86E597D-02DE-424B-BC45-763069E33B0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2C42EE-40A2-439E-B529-84A8228DBD8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E5F7F19-813E-4DA0-8901-4B152188027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195E237-B829-4AA1-84CD-77CA70B5FB9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760B9FB-BE49-45AD-88D3-89192C54D46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68EAA1B-ACFE-48F0-B78E-689E0617AE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2098DD-3367-46C8-B825-7285247D549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A1319B2-1D31-475C-8F85-09AE598FFB4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40E8C8-08A0-40BE-B3E7-2080D6D437C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D5202F-9E4D-46A3-BDBC-F092700063C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6206AB-F01E-4F46-A9C1-71A74EC85EA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ECEC7D3-F7E4-4007-82EC-85C5E14553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88DC88-604C-47DB-AEA4-0EFBBFD5C32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1F844AE-1A70-4410-880D-C3CF373B6EA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B6DE1A8-F05E-4410-A585-0F787387778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640A63F-4A6D-411A-8F67-CED7992D575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D1F38DC-7C6E-49A1-BB20-DF7668517F3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C865B39-FD39-4D2A-890E-3D36CDDF99B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EC96BE9-6E71-4B4D-88E6-5CD1485069C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761C729-8519-4FC6-A484-64F3515B831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8CE364-B75B-46F5-9E5C-D2B50D1CE7A9}"/>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C22A92D-B160-4E65-940D-DC64452B026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65535B7-5FBD-4ED5-AE48-C72F9613B4D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62D21D5F-1114-437D-B074-18B3E45C56D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92AC799-D3A2-4797-AD41-50BA83D4319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A84B19E-D1FF-444D-8074-0B8DDCABE4C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AA1014B-0E6F-4AC0-B5DA-167373CAC73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4E9A199-84D2-4DB3-817F-7A9CCC93020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7FB38A3-A8A4-4EA7-B311-FA706E3D831B}"/>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0ED8C8A-8749-4517-B62A-701AB64DA7C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CDEAEF4-6C4D-40A6-8187-99E803C666B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BA33076-13D1-41F1-87EC-16044C0D38C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426B46D4-B26B-4326-8A69-FC44175DD72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7CEB1FB-AAF0-4690-BB31-EAB546FD992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54061A2-D809-484C-93D8-30A4E417F0A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B29716E-C32D-42E6-B534-79313862C7E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40DC0D1-8D3B-4A76-A4A1-3EEE1D54473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A3A77DF-25A5-4BF5-ADAD-DF69D5CD31F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0B716ED-C0F3-4DC5-8E21-C86FBDA91C7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C299C0B-7B81-407A-A020-C707E92F556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F0D46EB2-56B2-4443-B7F9-CF739E7374F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992B7BE1-4BA0-4A01-8C04-246F47EBD66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0F64A8B9-9AE1-44ED-8F98-435BD4EE176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34F8843-E1AB-422C-956F-D4F061D67A6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6BD0A458-A420-4B99-A886-AFF10F1943C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3DB11522-4E4F-4189-BCBE-96E2B4F50C0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6ABE6DC2-6B75-4697-B4B0-19677C23BCF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56187F80-97DC-4B81-880E-F1D2D1A9180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CB45713-1CAA-4FB8-886A-D460C679A94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63C769C7-38BA-41C6-A4F7-AD95C763B85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2CDA3622-02FF-4021-8654-22CF13993CB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7E2E2740-FCAF-488A-B5D5-37D5FE1D129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6EE86827-85E3-4253-9EE8-31B6CD309D3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85EEB93-D55D-44F7-9550-FBA86B4F177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B276063A-BADF-49AF-86FB-BE055D9F1416}"/>
            </a:ext>
          </a:extLst>
        </xdr:cNvPr>
        <xdr:cNvCxnSpPr/>
      </xdr:nvCxnSpPr>
      <xdr:spPr>
        <a:xfrm flipV="1">
          <a:off x="4634865" y="962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9CCCF34C-B209-463B-AC58-87885F1FC53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99F9E51B-8483-493A-AAC6-909B38C7712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41CF8E6-EA18-43CF-BCFE-0DBA6E378C1D}"/>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78" name="直線コネクタ 77">
          <a:extLst>
            <a:ext uri="{FF2B5EF4-FFF2-40B4-BE49-F238E27FC236}">
              <a16:creationId xmlns:a16="http://schemas.microsoft.com/office/drawing/2014/main" id="{478A2785-AFED-41B8-AEB8-42131CCC31AE}"/>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137EEC21-28CD-4933-A5D2-702D7E289747}"/>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80" name="フローチャート: 判断 79">
          <a:extLst>
            <a:ext uri="{FF2B5EF4-FFF2-40B4-BE49-F238E27FC236}">
              <a16:creationId xmlns:a16="http://schemas.microsoft.com/office/drawing/2014/main" id="{4B346CCD-77ED-4C0D-AD86-D4C8236EFD1C}"/>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136978</xdr:rowOff>
    </xdr:from>
    <xdr:to>
      <xdr:col>20</xdr:col>
      <xdr:colOff>38100</xdr:colOff>
      <xdr:row>62</xdr:row>
      <xdr:rowOff>67128</xdr:rowOff>
    </xdr:to>
    <xdr:sp macro="" textlink="">
      <xdr:nvSpPr>
        <xdr:cNvPr id="81" name="フローチャート: 判断 80">
          <a:extLst>
            <a:ext uri="{FF2B5EF4-FFF2-40B4-BE49-F238E27FC236}">
              <a16:creationId xmlns:a16="http://schemas.microsoft.com/office/drawing/2014/main" id="{E4D18403-F181-459C-8190-F5617E7B704D}"/>
            </a:ext>
          </a:extLst>
        </xdr:cNvPr>
        <xdr:cNvSpPr/>
      </xdr:nvSpPr>
      <xdr:spPr>
        <a:xfrm>
          <a:off x="3746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109220</xdr:rowOff>
    </xdr:from>
    <xdr:to>
      <xdr:col>15</xdr:col>
      <xdr:colOff>101600</xdr:colOff>
      <xdr:row>62</xdr:row>
      <xdr:rowOff>39370</xdr:rowOff>
    </xdr:to>
    <xdr:sp macro="" textlink="">
      <xdr:nvSpPr>
        <xdr:cNvPr id="82" name="フローチャート: 判断 81">
          <a:extLst>
            <a:ext uri="{FF2B5EF4-FFF2-40B4-BE49-F238E27FC236}">
              <a16:creationId xmlns:a16="http://schemas.microsoft.com/office/drawing/2014/main" id="{6F19334E-15EE-41DF-A921-2C735900C1C9}"/>
            </a:ext>
          </a:extLst>
        </xdr:cNvPr>
        <xdr:cNvSpPr/>
      </xdr:nvSpPr>
      <xdr:spPr>
        <a:xfrm>
          <a:off x="2857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151674</xdr:rowOff>
    </xdr:from>
    <xdr:to>
      <xdr:col>10</xdr:col>
      <xdr:colOff>165100</xdr:colOff>
      <xdr:row>62</xdr:row>
      <xdr:rowOff>81824</xdr:rowOff>
    </xdr:to>
    <xdr:sp macro="" textlink="">
      <xdr:nvSpPr>
        <xdr:cNvPr id="83" name="フローチャート: 判断 82">
          <a:extLst>
            <a:ext uri="{FF2B5EF4-FFF2-40B4-BE49-F238E27FC236}">
              <a16:creationId xmlns:a16="http://schemas.microsoft.com/office/drawing/2014/main" id="{F4B08DC8-6810-4374-9CF3-3AF48518ADDD}"/>
            </a:ext>
          </a:extLst>
        </xdr:cNvPr>
        <xdr:cNvSpPr/>
      </xdr:nvSpPr>
      <xdr:spPr>
        <a:xfrm>
          <a:off x="1968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110853</xdr:rowOff>
    </xdr:from>
    <xdr:to>
      <xdr:col>6</xdr:col>
      <xdr:colOff>38100</xdr:colOff>
      <xdr:row>62</xdr:row>
      <xdr:rowOff>41003</xdr:rowOff>
    </xdr:to>
    <xdr:sp macro="" textlink="">
      <xdr:nvSpPr>
        <xdr:cNvPr id="84" name="フローチャート: 判断 83">
          <a:extLst>
            <a:ext uri="{FF2B5EF4-FFF2-40B4-BE49-F238E27FC236}">
              <a16:creationId xmlns:a16="http://schemas.microsoft.com/office/drawing/2014/main" id="{E39AA02B-FCA9-42D9-8F44-1B258851361D}"/>
            </a:ext>
          </a:extLst>
        </xdr:cNvPr>
        <xdr:cNvSpPr/>
      </xdr:nvSpPr>
      <xdr:spPr>
        <a:xfrm>
          <a:off x="1079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AEDB5FE-D506-45CB-B671-75178FFEEC7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0202E0F-E9F0-41F1-8FEF-3A1B93D098C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C46FCA6-C240-49BC-8D41-859AC233B03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49A8A23E-4101-4636-AA06-57692E7D74A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7EBCD41F-9A72-4F4D-9523-8BBE0F863B1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101056</xdr:rowOff>
    </xdr:from>
    <xdr:to>
      <xdr:col>24</xdr:col>
      <xdr:colOff>114300</xdr:colOff>
      <xdr:row>64</xdr:row>
      <xdr:rowOff>31206</xdr:rowOff>
    </xdr:to>
    <xdr:sp macro="" textlink="">
      <xdr:nvSpPr>
        <xdr:cNvPr id="90" name="楕円 89">
          <a:extLst>
            <a:ext uri="{FF2B5EF4-FFF2-40B4-BE49-F238E27FC236}">
              <a16:creationId xmlns:a16="http://schemas.microsoft.com/office/drawing/2014/main" id="{201F9863-A59F-4739-B95F-0F440CA250DB}"/>
            </a:ext>
          </a:extLst>
        </xdr:cNvPr>
        <xdr:cNvSpPr/>
      </xdr:nvSpPr>
      <xdr:spPr>
        <a:xfrm>
          <a:off x="4584700" y="1090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79483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4CBDBC7F-D0E9-4B50-9659-2C1D12AB509E}"/>
            </a:ext>
          </a:extLst>
        </xdr:cNvPr>
        <xdr:cNvSpPr txBox="1"/>
      </xdr:nvSpPr>
      <xdr:spPr>
        <a:xfrm>
          <a:off x="4673600" y="108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81462</xdr:rowOff>
    </xdr:from>
    <xdr:to>
      <xdr:col>20</xdr:col>
      <xdr:colOff>38100</xdr:colOff>
      <xdr:row>64</xdr:row>
      <xdr:rowOff>11612</xdr:rowOff>
    </xdr:to>
    <xdr:sp macro="" textlink="">
      <xdr:nvSpPr>
        <xdr:cNvPr id="92" name="楕円 91">
          <a:extLst>
            <a:ext uri="{FF2B5EF4-FFF2-40B4-BE49-F238E27FC236}">
              <a16:creationId xmlns:a16="http://schemas.microsoft.com/office/drawing/2014/main" id="{0B6457B3-EDDA-4434-A71E-5B775DC9A913}"/>
            </a:ext>
          </a:extLst>
        </xdr:cNvPr>
        <xdr:cNvSpPr/>
      </xdr:nvSpPr>
      <xdr:spPr>
        <a:xfrm>
          <a:off x="3746500" y="1088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132262</xdr:rowOff>
    </xdr:from>
    <xdr:to>
      <xdr:col>24</xdr:col>
      <xdr:colOff>63500</xdr:colOff>
      <xdr:row>63</xdr:row>
      <xdr:rowOff>151856</xdr:rowOff>
    </xdr:to>
    <xdr:cxnSp macro="">
      <xdr:nvCxnSpPr>
        <xdr:cNvPr id="93" name="直線コネクタ 92">
          <a:extLst>
            <a:ext uri="{FF2B5EF4-FFF2-40B4-BE49-F238E27FC236}">
              <a16:creationId xmlns:a16="http://schemas.microsoft.com/office/drawing/2014/main" id="{DA227229-D29F-4205-9324-EF7F5AABADF0}"/>
            </a:ext>
          </a:extLst>
        </xdr:cNvPr>
        <xdr:cNvCxnSpPr/>
      </xdr:nvCxnSpPr>
      <xdr:spPr>
        <a:xfrm>
          <a:off x="3797300" y="1093361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60234</xdr:rowOff>
    </xdr:from>
    <xdr:to>
      <xdr:col>15</xdr:col>
      <xdr:colOff>101600</xdr:colOff>
      <xdr:row>63</xdr:row>
      <xdr:rowOff>161834</xdr:rowOff>
    </xdr:to>
    <xdr:sp macro="" textlink="">
      <xdr:nvSpPr>
        <xdr:cNvPr id="94" name="楕円 93">
          <a:extLst>
            <a:ext uri="{FF2B5EF4-FFF2-40B4-BE49-F238E27FC236}">
              <a16:creationId xmlns:a16="http://schemas.microsoft.com/office/drawing/2014/main" id="{BD552F1D-496F-4F81-A6E4-8008E1748F27}"/>
            </a:ext>
          </a:extLst>
        </xdr:cNvPr>
        <xdr:cNvSpPr/>
      </xdr:nvSpPr>
      <xdr:spPr>
        <a:xfrm>
          <a:off x="2857500" y="1086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111034</xdr:rowOff>
    </xdr:from>
    <xdr:to>
      <xdr:col>19</xdr:col>
      <xdr:colOff>177800</xdr:colOff>
      <xdr:row>63</xdr:row>
      <xdr:rowOff>132262</xdr:rowOff>
    </xdr:to>
    <xdr:cxnSp macro="">
      <xdr:nvCxnSpPr>
        <xdr:cNvPr id="95" name="直線コネクタ 94">
          <a:extLst>
            <a:ext uri="{FF2B5EF4-FFF2-40B4-BE49-F238E27FC236}">
              <a16:creationId xmlns:a16="http://schemas.microsoft.com/office/drawing/2014/main" id="{6000EB9D-752A-4EAD-AC84-9A95727BF7BF}"/>
            </a:ext>
          </a:extLst>
        </xdr:cNvPr>
        <xdr:cNvCxnSpPr/>
      </xdr:nvCxnSpPr>
      <xdr:spPr>
        <a:xfrm>
          <a:off x="2908300" y="1091238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48804</xdr:rowOff>
    </xdr:from>
    <xdr:to>
      <xdr:col>10</xdr:col>
      <xdr:colOff>165100</xdr:colOff>
      <xdr:row>63</xdr:row>
      <xdr:rowOff>150404</xdr:rowOff>
    </xdr:to>
    <xdr:sp macro="" textlink="">
      <xdr:nvSpPr>
        <xdr:cNvPr id="96" name="楕円 95">
          <a:extLst>
            <a:ext uri="{FF2B5EF4-FFF2-40B4-BE49-F238E27FC236}">
              <a16:creationId xmlns:a16="http://schemas.microsoft.com/office/drawing/2014/main" id="{44B6033A-4A39-4EA1-B003-24A5CE942E2A}"/>
            </a:ext>
          </a:extLst>
        </xdr:cNvPr>
        <xdr:cNvSpPr/>
      </xdr:nvSpPr>
      <xdr:spPr>
        <a:xfrm>
          <a:off x="1968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99604</xdr:rowOff>
    </xdr:from>
    <xdr:to>
      <xdr:col>15</xdr:col>
      <xdr:colOff>50800</xdr:colOff>
      <xdr:row>63</xdr:row>
      <xdr:rowOff>111034</xdr:rowOff>
    </xdr:to>
    <xdr:cxnSp macro="">
      <xdr:nvCxnSpPr>
        <xdr:cNvPr id="97" name="直線コネクタ 96">
          <a:extLst>
            <a:ext uri="{FF2B5EF4-FFF2-40B4-BE49-F238E27FC236}">
              <a16:creationId xmlns:a16="http://schemas.microsoft.com/office/drawing/2014/main" id="{78284F48-5854-44E0-A093-3120F3888213}"/>
            </a:ext>
          </a:extLst>
        </xdr:cNvPr>
        <xdr:cNvCxnSpPr/>
      </xdr:nvCxnSpPr>
      <xdr:spPr>
        <a:xfrm>
          <a:off x="2019300" y="1090095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30843</xdr:rowOff>
    </xdr:from>
    <xdr:to>
      <xdr:col>6</xdr:col>
      <xdr:colOff>38100</xdr:colOff>
      <xdr:row>63</xdr:row>
      <xdr:rowOff>132443</xdr:rowOff>
    </xdr:to>
    <xdr:sp macro="" textlink="">
      <xdr:nvSpPr>
        <xdr:cNvPr id="98" name="楕円 97">
          <a:extLst>
            <a:ext uri="{FF2B5EF4-FFF2-40B4-BE49-F238E27FC236}">
              <a16:creationId xmlns:a16="http://schemas.microsoft.com/office/drawing/2014/main" id="{758F9B58-7693-48FF-8AFE-4BB145971D1A}"/>
            </a:ext>
          </a:extLst>
        </xdr:cNvPr>
        <xdr:cNvSpPr/>
      </xdr:nvSpPr>
      <xdr:spPr>
        <a:xfrm>
          <a:off x="1079500" y="108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81643</xdr:rowOff>
    </xdr:from>
    <xdr:to>
      <xdr:col>10</xdr:col>
      <xdr:colOff>114300</xdr:colOff>
      <xdr:row>63</xdr:row>
      <xdr:rowOff>99604</xdr:rowOff>
    </xdr:to>
    <xdr:cxnSp macro="">
      <xdr:nvCxnSpPr>
        <xdr:cNvPr id="99" name="直線コネクタ 98">
          <a:extLst>
            <a:ext uri="{FF2B5EF4-FFF2-40B4-BE49-F238E27FC236}">
              <a16:creationId xmlns:a16="http://schemas.microsoft.com/office/drawing/2014/main" id="{CCD210FF-D150-4B82-BC31-40155DFDE671}"/>
            </a:ext>
          </a:extLst>
        </xdr:cNvPr>
        <xdr:cNvCxnSpPr/>
      </xdr:nvCxnSpPr>
      <xdr:spPr>
        <a:xfrm>
          <a:off x="1130300" y="1088299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83655</xdr:rowOff>
    </xdr:from>
    <xdr:ext cx="405111" cy="259045"/>
    <xdr:sp macro="" textlink="">
      <xdr:nvSpPr>
        <xdr:cNvPr id="100" name="n_1aveValue【体育館・プール】&#10;有形固定資産減価償却率">
          <a:extLst>
            <a:ext uri="{FF2B5EF4-FFF2-40B4-BE49-F238E27FC236}">
              <a16:creationId xmlns:a16="http://schemas.microsoft.com/office/drawing/2014/main" id="{D51BFB7C-D432-412A-859A-B759225A9B8B}"/>
            </a:ext>
          </a:extLst>
        </xdr:cNvPr>
        <xdr:cNvSpPr txBox="1"/>
      </xdr:nvSpPr>
      <xdr:spPr>
        <a:xfrm>
          <a:off x="35820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55897</xdr:rowOff>
    </xdr:from>
    <xdr:ext cx="405111" cy="259045"/>
    <xdr:sp macro="" textlink="">
      <xdr:nvSpPr>
        <xdr:cNvPr id="101" name="n_2aveValue【体育館・プール】&#10;有形固定資産減価償却率">
          <a:extLst>
            <a:ext uri="{FF2B5EF4-FFF2-40B4-BE49-F238E27FC236}">
              <a16:creationId xmlns:a16="http://schemas.microsoft.com/office/drawing/2014/main" id="{3BD5842C-912D-4688-9CC4-20AD89086CF8}"/>
            </a:ext>
          </a:extLst>
        </xdr:cNvPr>
        <xdr:cNvSpPr txBox="1"/>
      </xdr:nvSpPr>
      <xdr:spPr>
        <a:xfrm>
          <a:off x="27057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98351</xdr:rowOff>
    </xdr:from>
    <xdr:ext cx="405111" cy="259045"/>
    <xdr:sp macro="" textlink="">
      <xdr:nvSpPr>
        <xdr:cNvPr id="102" name="n_3aveValue【体育館・プール】&#10;有形固定資産減価償却率">
          <a:extLst>
            <a:ext uri="{FF2B5EF4-FFF2-40B4-BE49-F238E27FC236}">
              <a16:creationId xmlns:a16="http://schemas.microsoft.com/office/drawing/2014/main" id="{DDCE9D0F-5D50-4ABF-9FEF-B7B214166BBF}"/>
            </a:ext>
          </a:extLst>
        </xdr:cNvPr>
        <xdr:cNvSpPr txBox="1"/>
      </xdr:nvSpPr>
      <xdr:spPr>
        <a:xfrm>
          <a:off x="1816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57530</xdr:rowOff>
    </xdr:from>
    <xdr:ext cx="405111" cy="259045"/>
    <xdr:sp macro="" textlink="">
      <xdr:nvSpPr>
        <xdr:cNvPr id="103" name="n_4aveValue【体育館・プール】&#10;有形固定資産減価償却率">
          <a:extLst>
            <a:ext uri="{FF2B5EF4-FFF2-40B4-BE49-F238E27FC236}">
              <a16:creationId xmlns:a16="http://schemas.microsoft.com/office/drawing/2014/main" id="{0B5ABB4F-3B12-4977-B53E-425AB115D312}"/>
            </a:ext>
          </a:extLst>
        </xdr:cNvPr>
        <xdr:cNvSpPr txBox="1"/>
      </xdr:nvSpPr>
      <xdr:spPr>
        <a:xfrm>
          <a:off x="927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2739</xdr:rowOff>
    </xdr:from>
    <xdr:ext cx="405111" cy="259045"/>
    <xdr:sp macro="" textlink="">
      <xdr:nvSpPr>
        <xdr:cNvPr id="104" name="n_1mainValue【体育館・プール】&#10;有形固定資産減価償却率">
          <a:extLst>
            <a:ext uri="{FF2B5EF4-FFF2-40B4-BE49-F238E27FC236}">
              <a16:creationId xmlns:a16="http://schemas.microsoft.com/office/drawing/2014/main" id="{8805DF85-A323-4160-8166-5CC8D99A111A}"/>
            </a:ext>
          </a:extLst>
        </xdr:cNvPr>
        <xdr:cNvSpPr txBox="1"/>
      </xdr:nvSpPr>
      <xdr:spPr>
        <a:xfrm>
          <a:off x="3582044" y="1097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152961</xdr:rowOff>
    </xdr:from>
    <xdr:ext cx="405111" cy="259045"/>
    <xdr:sp macro="" textlink="">
      <xdr:nvSpPr>
        <xdr:cNvPr id="105" name="n_2mainValue【体育館・プール】&#10;有形固定資産減価償却率">
          <a:extLst>
            <a:ext uri="{FF2B5EF4-FFF2-40B4-BE49-F238E27FC236}">
              <a16:creationId xmlns:a16="http://schemas.microsoft.com/office/drawing/2014/main" id="{D1F007C4-0135-43FD-B6D6-8D81D7EBEAB6}"/>
            </a:ext>
          </a:extLst>
        </xdr:cNvPr>
        <xdr:cNvSpPr txBox="1"/>
      </xdr:nvSpPr>
      <xdr:spPr>
        <a:xfrm>
          <a:off x="2705744" y="1095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141531</xdr:rowOff>
    </xdr:from>
    <xdr:ext cx="405111" cy="259045"/>
    <xdr:sp macro="" textlink="">
      <xdr:nvSpPr>
        <xdr:cNvPr id="106" name="n_3mainValue【体育館・プール】&#10;有形固定資産減価償却率">
          <a:extLst>
            <a:ext uri="{FF2B5EF4-FFF2-40B4-BE49-F238E27FC236}">
              <a16:creationId xmlns:a16="http://schemas.microsoft.com/office/drawing/2014/main" id="{E9B97157-C960-4AAE-A21A-8C59B4048F99}"/>
            </a:ext>
          </a:extLst>
        </xdr:cNvPr>
        <xdr:cNvSpPr txBox="1"/>
      </xdr:nvSpPr>
      <xdr:spPr>
        <a:xfrm>
          <a:off x="1816744" y="1094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123570</xdr:rowOff>
    </xdr:from>
    <xdr:ext cx="405111" cy="259045"/>
    <xdr:sp macro="" textlink="">
      <xdr:nvSpPr>
        <xdr:cNvPr id="107" name="n_4mainValue【体育館・プール】&#10;有形固定資産減価償却率">
          <a:extLst>
            <a:ext uri="{FF2B5EF4-FFF2-40B4-BE49-F238E27FC236}">
              <a16:creationId xmlns:a16="http://schemas.microsoft.com/office/drawing/2014/main" id="{BB21E49F-A437-43CE-8A42-D5959E763D56}"/>
            </a:ext>
          </a:extLst>
        </xdr:cNvPr>
        <xdr:cNvSpPr txBox="1"/>
      </xdr:nvSpPr>
      <xdr:spPr>
        <a:xfrm>
          <a:off x="927744" y="1092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ACD4DB50-E82A-4015-ADBB-6F735CE172C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91B2BEBC-DA1E-4CCF-A356-4BC7B3EF0A2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F42712C5-6C78-4166-ABF4-1DF293BC499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804EC7E2-DB8D-4CDA-9857-626A0BE415B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3D894B9C-3A99-476A-AD2F-F9179B6ACD6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5ABC5CA1-5FFA-46CC-9E71-21BA092D07A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56AE910A-1EC9-4FFF-8F49-601269246F5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E723CBB9-E7BD-4E52-968E-15C7CFFE639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4AEB89A5-9C45-4FD0-8989-8A92D63B99F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E566D2FD-D09A-455A-90D3-C0FCC3FD7EB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83B09281-088B-41E1-BE13-4E9297F0165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0E4670EF-B37F-44D8-B4B5-AE6C4AF74CC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56040929-3596-4F26-8579-DD53CAFC22E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F4AE04FE-B491-453F-BDC5-DB396801F63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3E4AEDA4-DE00-40CA-86F6-F3A7F79FD28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E00969DD-200A-40AC-9185-41EE12233D7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9DD70066-DEB0-4991-BEC0-6772BF7B838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ED65EF25-E500-495F-BF14-05F4BD71D0A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73DC7C01-90C9-4307-A9E3-092629016ED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D18929FC-B778-4C38-B3A6-6B60EEE6490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5E2BE8EB-4A65-435C-BF77-72AAC27B97C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A39D3D6A-E681-4F85-91DD-B5695D530EA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C2E70D4B-3248-4BEA-A7AB-F48F3B75DC9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158496</xdr:rowOff>
    </xdr:from>
    <xdr:to>
      <xdr:col>54</xdr:col>
      <xdr:colOff>189865</xdr:colOff>
      <xdr:row>63</xdr:row>
      <xdr:rowOff>150876</xdr:rowOff>
    </xdr:to>
    <xdr:cxnSp macro="">
      <xdr:nvCxnSpPr>
        <xdr:cNvPr id="131" name="直線コネクタ 130">
          <a:extLst>
            <a:ext uri="{FF2B5EF4-FFF2-40B4-BE49-F238E27FC236}">
              <a16:creationId xmlns:a16="http://schemas.microsoft.com/office/drawing/2014/main" id="{74D2684F-65EF-4FE2-9913-193B107D028C}"/>
            </a:ext>
          </a:extLst>
        </xdr:cNvPr>
        <xdr:cNvCxnSpPr/>
      </xdr:nvCxnSpPr>
      <xdr:spPr>
        <a:xfrm flipV="1">
          <a:off x="10476865" y="9759696"/>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154703</xdr:rowOff>
    </xdr:from>
    <xdr:ext cx="469744" cy="259045"/>
    <xdr:sp macro="" textlink="">
      <xdr:nvSpPr>
        <xdr:cNvPr id="132" name="【体育館・プール】&#10;一人当たり面積最小値テキスト">
          <a:extLst>
            <a:ext uri="{FF2B5EF4-FFF2-40B4-BE49-F238E27FC236}">
              <a16:creationId xmlns:a16="http://schemas.microsoft.com/office/drawing/2014/main" id="{CF501A81-F780-413C-A974-1F0EF332385F}"/>
            </a:ext>
          </a:extLst>
        </xdr:cNvPr>
        <xdr:cNvSpPr txBox="1"/>
      </xdr:nvSpPr>
      <xdr:spPr>
        <a:xfrm>
          <a:off x="10515600" y="1095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150876</xdr:rowOff>
    </xdr:from>
    <xdr:to>
      <xdr:col>55</xdr:col>
      <xdr:colOff>88900</xdr:colOff>
      <xdr:row>63</xdr:row>
      <xdr:rowOff>150876</xdr:rowOff>
    </xdr:to>
    <xdr:cxnSp macro="">
      <xdr:nvCxnSpPr>
        <xdr:cNvPr id="133" name="直線コネクタ 132">
          <a:extLst>
            <a:ext uri="{FF2B5EF4-FFF2-40B4-BE49-F238E27FC236}">
              <a16:creationId xmlns:a16="http://schemas.microsoft.com/office/drawing/2014/main" id="{CF346EF7-7A9B-4ADB-AF2D-3BB1836B3EC9}"/>
            </a:ext>
          </a:extLst>
        </xdr:cNvPr>
        <xdr:cNvCxnSpPr/>
      </xdr:nvCxnSpPr>
      <xdr:spPr>
        <a:xfrm>
          <a:off x="10388600" y="1095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105173</xdr:rowOff>
    </xdr:from>
    <xdr:ext cx="469744" cy="259045"/>
    <xdr:sp macro="" textlink="">
      <xdr:nvSpPr>
        <xdr:cNvPr id="134" name="【体育館・プール】&#10;一人当たり面積最大値テキスト">
          <a:extLst>
            <a:ext uri="{FF2B5EF4-FFF2-40B4-BE49-F238E27FC236}">
              <a16:creationId xmlns:a16="http://schemas.microsoft.com/office/drawing/2014/main" id="{214B7A78-6892-4FCE-BB66-A0D4E331694D}"/>
            </a:ext>
          </a:extLst>
        </xdr:cNvPr>
        <xdr:cNvSpPr txBox="1"/>
      </xdr:nvSpPr>
      <xdr:spPr>
        <a:xfrm>
          <a:off x="10515600" y="953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158496</xdr:rowOff>
    </xdr:from>
    <xdr:to>
      <xdr:col>55</xdr:col>
      <xdr:colOff>88900</xdr:colOff>
      <xdr:row>56</xdr:row>
      <xdr:rowOff>158496</xdr:rowOff>
    </xdr:to>
    <xdr:cxnSp macro="">
      <xdr:nvCxnSpPr>
        <xdr:cNvPr id="135" name="直線コネクタ 134">
          <a:extLst>
            <a:ext uri="{FF2B5EF4-FFF2-40B4-BE49-F238E27FC236}">
              <a16:creationId xmlns:a16="http://schemas.microsoft.com/office/drawing/2014/main" id="{5A905996-0B32-4110-A142-F8FBCFB83567}"/>
            </a:ext>
          </a:extLst>
        </xdr:cNvPr>
        <xdr:cNvCxnSpPr/>
      </xdr:nvCxnSpPr>
      <xdr:spPr>
        <a:xfrm>
          <a:off x="10388600" y="9759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60469</xdr:rowOff>
    </xdr:from>
    <xdr:ext cx="469744" cy="259045"/>
    <xdr:sp macro="" textlink="">
      <xdr:nvSpPr>
        <xdr:cNvPr id="136" name="【体育館・プール】&#10;一人当たり面積平均値テキスト">
          <a:extLst>
            <a:ext uri="{FF2B5EF4-FFF2-40B4-BE49-F238E27FC236}">
              <a16:creationId xmlns:a16="http://schemas.microsoft.com/office/drawing/2014/main" id="{F0DB2D2C-B77D-463D-9AB5-2AEF49AAF85D}"/>
            </a:ext>
          </a:extLst>
        </xdr:cNvPr>
        <xdr:cNvSpPr txBox="1"/>
      </xdr:nvSpPr>
      <xdr:spPr>
        <a:xfrm>
          <a:off x="10515600" y="10347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37592</xdr:rowOff>
    </xdr:from>
    <xdr:to>
      <xdr:col>55</xdr:col>
      <xdr:colOff>50800</xdr:colOff>
      <xdr:row>61</xdr:row>
      <xdr:rowOff>139192</xdr:rowOff>
    </xdr:to>
    <xdr:sp macro="" textlink="">
      <xdr:nvSpPr>
        <xdr:cNvPr id="137" name="フローチャート: 判断 136">
          <a:extLst>
            <a:ext uri="{FF2B5EF4-FFF2-40B4-BE49-F238E27FC236}">
              <a16:creationId xmlns:a16="http://schemas.microsoft.com/office/drawing/2014/main" id="{4E9B1FF0-A147-4E3F-8448-19A7180D4C62}"/>
            </a:ext>
          </a:extLst>
        </xdr:cNvPr>
        <xdr:cNvSpPr/>
      </xdr:nvSpPr>
      <xdr:spPr>
        <a:xfrm>
          <a:off x="10426700" y="1049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42164</xdr:rowOff>
    </xdr:from>
    <xdr:to>
      <xdr:col>50</xdr:col>
      <xdr:colOff>165100</xdr:colOff>
      <xdr:row>61</xdr:row>
      <xdr:rowOff>143764</xdr:rowOff>
    </xdr:to>
    <xdr:sp macro="" textlink="">
      <xdr:nvSpPr>
        <xdr:cNvPr id="138" name="フローチャート: 判断 137">
          <a:extLst>
            <a:ext uri="{FF2B5EF4-FFF2-40B4-BE49-F238E27FC236}">
              <a16:creationId xmlns:a16="http://schemas.microsoft.com/office/drawing/2014/main" id="{F452E520-8932-4997-9086-70DCC0EE3B54}"/>
            </a:ext>
          </a:extLst>
        </xdr:cNvPr>
        <xdr:cNvSpPr/>
      </xdr:nvSpPr>
      <xdr:spPr>
        <a:xfrm>
          <a:off x="9588500" y="1050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74930</xdr:rowOff>
    </xdr:from>
    <xdr:to>
      <xdr:col>46</xdr:col>
      <xdr:colOff>38100</xdr:colOff>
      <xdr:row>62</xdr:row>
      <xdr:rowOff>5080</xdr:rowOff>
    </xdr:to>
    <xdr:sp macro="" textlink="">
      <xdr:nvSpPr>
        <xdr:cNvPr id="139" name="フローチャート: 判断 138">
          <a:extLst>
            <a:ext uri="{FF2B5EF4-FFF2-40B4-BE49-F238E27FC236}">
              <a16:creationId xmlns:a16="http://schemas.microsoft.com/office/drawing/2014/main" id="{1DF6D479-13E5-43AF-9C22-B77B659404D0}"/>
            </a:ext>
          </a:extLst>
        </xdr:cNvPr>
        <xdr:cNvSpPr/>
      </xdr:nvSpPr>
      <xdr:spPr>
        <a:xfrm>
          <a:off x="8699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46736</xdr:rowOff>
    </xdr:from>
    <xdr:to>
      <xdr:col>41</xdr:col>
      <xdr:colOff>101600</xdr:colOff>
      <xdr:row>61</xdr:row>
      <xdr:rowOff>148336</xdr:rowOff>
    </xdr:to>
    <xdr:sp macro="" textlink="">
      <xdr:nvSpPr>
        <xdr:cNvPr id="140" name="フローチャート: 判断 139">
          <a:extLst>
            <a:ext uri="{FF2B5EF4-FFF2-40B4-BE49-F238E27FC236}">
              <a16:creationId xmlns:a16="http://schemas.microsoft.com/office/drawing/2014/main" id="{7654B7DE-FA41-46F1-A35C-7E653764F313}"/>
            </a:ext>
          </a:extLst>
        </xdr:cNvPr>
        <xdr:cNvSpPr/>
      </xdr:nvSpPr>
      <xdr:spPr>
        <a:xfrm>
          <a:off x="7810500" y="105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84074</xdr:rowOff>
    </xdr:from>
    <xdr:to>
      <xdr:col>36</xdr:col>
      <xdr:colOff>165100</xdr:colOff>
      <xdr:row>62</xdr:row>
      <xdr:rowOff>14224</xdr:rowOff>
    </xdr:to>
    <xdr:sp macro="" textlink="">
      <xdr:nvSpPr>
        <xdr:cNvPr id="141" name="フローチャート: 判断 140">
          <a:extLst>
            <a:ext uri="{FF2B5EF4-FFF2-40B4-BE49-F238E27FC236}">
              <a16:creationId xmlns:a16="http://schemas.microsoft.com/office/drawing/2014/main" id="{C422E00B-9F06-4077-B838-C46CBB78ABDB}"/>
            </a:ext>
          </a:extLst>
        </xdr:cNvPr>
        <xdr:cNvSpPr/>
      </xdr:nvSpPr>
      <xdr:spPr>
        <a:xfrm>
          <a:off x="6921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35C6A4CE-183F-4388-ACF5-0F3EFC6F48E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218F9B2E-6E45-4BA3-947A-68E6C173956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8D20403A-D039-41B9-9A5A-5B27546F79D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57B4234A-FF4F-495E-AFD5-5EFD54A455B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D1D34623-D3E6-48D8-898A-2E7D0496F0E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2540</xdr:rowOff>
    </xdr:from>
    <xdr:to>
      <xdr:col>55</xdr:col>
      <xdr:colOff>50800</xdr:colOff>
      <xdr:row>63</xdr:row>
      <xdr:rowOff>104140</xdr:rowOff>
    </xdr:to>
    <xdr:sp macro="" textlink="">
      <xdr:nvSpPr>
        <xdr:cNvPr id="147" name="楕円 146">
          <a:extLst>
            <a:ext uri="{FF2B5EF4-FFF2-40B4-BE49-F238E27FC236}">
              <a16:creationId xmlns:a16="http://schemas.microsoft.com/office/drawing/2014/main" id="{2FC7512D-2337-4F63-9F6C-90D092C8D376}"/>
            </a:ext>
          </a:extLst>
        </xdr:cNvPr>
        <xdr:cNvSpPr/>
      </xdr:nvSpPr>
      <xdr:spPr>
        <a:xfrm>
          <a:off x="104267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88917</xdr:rowOff>
    </xdr:from>
    <xdr:ext cx="469744" cy="259045"/>
    <xdr:sp macro="" textlink="">
      <xdr:nvSpPr>
        <xdr:cNvPr id="148" name="【体育館・プール】&#10;一人当たり面積該当値テキスト">
          <a:extLst>
            <a:ext uri="{FF2B5EF4-FFF2-40B4-BE49-F238E27FC236}">
              <a16:creationId xmlns:a16="http://schemas.microsoft.com/office/drawing/2014/main" id="{D8B4B229-4F35-469A-AAAF-E47F4717823C}"/>
            </a:ext>
          </a:extLst>
        </xdr:cNvPr>
        <xdr:cNvSpPr txBox="1"/>
      </xdr:nvSpPr>
      <xdr:spPr>
        <a:xfrm>
          <a:off x="10515600" y="1071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7112</xdr:rowOff>
    </xdr:from>
    <xdr:to>
      <xdr:col>50</xdr:col>
      <xdr:colOff>165100</xdr:colOff>
      <xdr:row>63</xdr:row>
      <xdr:rowOff>108712</xdr:rowOff>
    </xdr:to>
    <xdr:sp macro="" textlink="">
      <xdr:nvSpPr>
        <xdr:cNvPr id="149" name="楕円 148">
          <a:extLst>
            <a:ext uri="{FF2B5EF4-FFF2-40B4-BE49-F238E27FC236}">
              <a16:creationId xmlns:a16="http://schemas.microsoft.com/office/drawing/2014/main" id="{73F0C70F-5AA8-4554-A758-4C315FC6B8C6}"/>
            </a:ext>
          </a:extLst>
        </xdr:cNvPr>
        <xdr:cNvSpPr/>
      </xdr:nvSpPr>
      <xdr:spPr>
        <a:xfrm>
          <a:off x="9588500" y="1080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53340</xdr:rowOff>
    </xdr:from>
    <xdr:to>
      <xdr:col>55</xdr:col>
      <xdr:colOff>0</xdr:colOff>
      <xdr:row>63</xdr:row>
      <xdr:rowOff>57912</xdr:rowOff>
    </xdr:to>
    <xdr:cxnSp macro="">
      <xdr:nvCxnSpPr>
        <xdr:cNvPr id="150" name="直線コネクタ 149">
          <a:extLst>
            <a:ext uri="{FF2B5EF4-FFF2-40B4-BE49-F238E27FC236}">
              <a16:creationId xmlns:a16="http://schemas.microsoft.com/office/drawing/2014/main" id="{19F55CCE-B692-4481-97DA-089B5588ACA5}"/>
            </a:ext>
          </a:extLst>
        </xdr:cNvPr>
        <xdr:cNvCxnSpPr/>
      </xdr:nvCxnSpPr>
      <xdr:spPr>
        <a:xfrm flipV="1">
          <a:off x="9639300" y="1085469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12446</xdr:rowOff>
    </xdr:from>
    <xdr:to>
      <xdr:col>46</xdr:col>
      <xdr:colOff>38100</xdr:colOff>
      <xdr:row>63</xdr:row>
      <xdr:rowOff>114046</xdr:rowOff>
    </xdr:to>
    <xdr:sp macro="" textlink="">
      <xdr:nvSpPr>
        <xdr:cNvPr id="151" name="楕円 150">
          <a:extLst>
            <a:ext uri="{FF2B5EF4-FFF2-40B4-BE49-F238E27FC236}">
              <a16:creationId xmlns:a16="http://schemas.microsoft.com/office/drawing/2014/main" id="{2F7F23F0-DE43-4B91-9771-B154EA48002B}"/>
            </a:ext>
          </a:extLst>
        </xdr:cNvPr>
        <xdr:cNvSpPr/>
      </xdr:nvSpPr>
      <xdr:spPr>
        <a:xfrm>
          <a:off x="8699500" y="1081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57912</xdr:rowOff>
    </xdr:from>
    <xdr:to>
      <xdr:col>50</xdr:col>
      <xdr:colOff>114300</xdr:colOff>
      <xdr:row>63</xdr:row>
      <xdr:rowOff>63246</xdr:rowOff>
    </xdr:to>
    <xdr:cxnSp macro="">
      <xdr:nvCxnSpPr>
        <xdr:cNvPr id="152" name="直線コネクタ 151">
          <a:extLst>
            <a:ext uri="{FF2B5EF4-FFF2-40B4-BE49-F238E27FC236}">
              <a16:creationId xmlns:a16="http://schemas.microsoft.com/office/drawing/2014/main" id="{4770ED3E-072E-4412-96C0-98E44469EEBA}"/>
            </a:ext>
          </a:extLst>
        </xdr:cNvPr>
        <xdr:cNvCxnSpPr/>
      </xdr:nvCxnSpPr>
      <xdr:spPr>
        <a:xfrm flipV="1">
          <a:off x="8750300" y="1085926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16256</xdr:rowOff>
    </xdr:from>
    <xdr:to>
      <xdr:col>41</xdr:col>
      <xdr:colOff>101600</xdr:colOff>
      <xdr:row>63</xdr:row>
      <xdr:rowOff>117856</xdr:rowOff>
    </xdr:to>
    <xdr:sp macro="" textlink="">
      <xdr:nvSpPr>
        <xdr:cNvPr id="153" name="楕円 152">
          <a:extLst>
            <a:ext uri="{FF2B5EF4-FFF2-40B4-BE49-F238E27FC236}">
              <a16:creationId xmlns:a16="http://schemas.microsoft.com/office/drawing/2014/main" id="{01DC0E30-24FB-4FBF-B1CC-EFB7AE7AF1C5}"/>
            </a:ext>
          </a:extLst>
        </xdr:cNvPr>
        <xdr:cNvSpPr/>
      </xdr:nvSpPr>
      <xdr:spPr>
        <a:xfrm>
          <a:off x="7810500" y="1081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63246</xdr:rowOff>
    </xdr:from>
    <xdr:to>
      <xdr:col>45</xdr:col>
      <xdr:colOff>177800</xdr:colOff>
      <xdr:row>63</xdr:row>
      <xdr:rowOff>67056</xdr:rowOff>
    </xdr:to>
    <xdr:cxnSp macro="">
      <xdr:nvCxnSpPr>
        <xdr:cNvPr id="154" name="直線コネクタ 153">
          <a:extLst>
            <a:ext uri="{FF2B5EF4-FFF2-40B4-BE49-F238E27FC236}">
              <a16:creationId xmlns:a16="http://schemas.microsoft.com/office/drawing/2014/main" id="{714D3481-D689-4820-BDF3-3ACB2D86E8B5}"/>
            </a:ext>
          </a:extLst>
        </xdr:cNvPr>
        <xdr:cNvCxnSpPr/>
      </xdr:nvCxnSpPr>
      <xdr:spPr>
        <a:xfrm flipV="1">
          <a:off x="7861300" y="1086459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20066</xdr:rowOff>
    </xdr:from>
    <xdr:to>
      <xdr:col>36</xdr:col>
      <xdr:colOff>165100</xdr:colOff>
      <xdr:row>63</xdr:row>
      <xdr:rowOff>121666</xdr:rowOff>
    </xdr:to>
    <xdr:sp macro="" textlink="">
      <xdr:nvSpPr>
        <xdr:cNvPr id="155" name="楕円 154">
          <a:extLst>
            <a:ext uri="{FF2B5EF4-FFF2-40B4-BE49-F238E27FC236}">
              <a16:creationId xmlns:a16="http://schemas.microsoft.com/office/drawing/2014/main" id="{086D1C60-85CB-4735-95A1-151BF0CEDD10}"/>
            </a:ext>
          </a:extLst>
        </xdr:cNvPr>
        <xdr:cNvSpPr/>
      </xdr:nvSpPr>
      <xdr:spPr>
        <a:xfrm>
          <a:off x="6921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67056</xdr:rowOff>
    </xdr:from>
    <xdr:to>
      <xdr:col>41</xdr:col>
      <xdr:colOff>50800</xdr:colOff>
      <xdr:row>63</xdr:row>
      <xdr:rowOff>70866</xdr:rowOff>
    </xdr:to>
    <xdr:cxnSp macro="">
      <xdr:nvCxnSpPr>
        <xdr:cNvPr id="156" name="直線コネクタ 155">
          <a:extLst>
            <a:ext uri="{FF2B5EF4-FFF2-40B4-BE49-F238E27FC236}">
              <a16:creationId xmlns:a16="http://schemas.microsoft.com/office/drawing/2014/main" id="{061276CD-42EF-47A1-8358-F96D942C5F31}"/>
            </a:ext>
          </a:extLst>
        </xdr:cNvPr>
        <xdr:cNvCxnSpPr/>
      </xdr:nvCxnSpPr>
      <xdr:spPr>
        <a:xfrm flipV="1">
          <a:off x="6972300" y="1086840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160291</xdr:rowOff>
    </xdr:from>
    <xdr:ext cx="469744" cy="259045"/>
    <xdr:sp macro="" textlink="">
      <xdr:nvSpPr>
        <xdr:cNvPr id="157" name="n_1aveValue【体育館・プール】&#10;一人当たり面積">
          <a:extLst>
            <a:ext uri="{FF2B5EF4-FFF2-40B4-BE49-F238E27FC236}">
              <a16:creationId xmlns:a16="http://schemas.microsoft.com/office/drawing/2014/main" id="{1E498117-8A2B-4F7A-A53F-0FC36FD2D927}"/>
            </a:ext>
          </a:extLst>
        </xdr:cNvPr>
        <xdr:cNvSpPr txBox="1"/>
      </xdr:nvSpPr>
      <xdr:spPr>
        <a:xfrm>
          <a:off x="9391727" y="102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158" name="n_2aveValue【体育館・プール】&#10;一人当たり面積">
          <a:extLst>
            <a:ext uri="{FF2B5EF4-FFF2-40B4-BE49-F238E27FC236}">
              <a16:creationId xmlns:a16="http://schemas.microsoft.com/office/drawing/2014/main" id="{86C3E67A-5AC6-4C98-9C99-5444923EE56F}"/>
            </a:ext>
          </a:extLst>
        </xdr:cNvPr>
        <xdr:cNvSpPr txBox="1"/>
      </xdr:nvSpPr>
      <xdr:spPr>
        <a:xfrm>
          <a:off x="8515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164863</xdr:rowOff>
    </xdr:from>
    <xdr:ext cx="469744" cy="259045"/>
    <xdr:sp macro="" textlink="">
      <xdr:nvSpPr>
        <xdr:cNvPr id="159" name="n_3aveValue【体育館・プール】&#10;一人当たり面積">
          <a:extLst>
            <a:ext uri="{FF2B5EF4-FFF2-40B4-BE49-F238E27FC236}">
              <a16:creationId xmlns:a16="http://schemas.microsoft.com/office/drawing/2014/main" id="{20852E22-35A7-4340-8DD8-1ADCB17CFC23}"/>
            </a:ext>
          </a:extLst>
        </xdr:cNvPr>
        <xdr:cNvSpPr txBox="1"/>
      </xdr:nvSpPr>
      <xdr:spPr>
        <a:xfrm>
          <a:off x="7626427" y="1028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30751</xdr:rowOff>
    </xdr:from>
    <xdr:ext cx="469744" cy="259045"/>
    <xdr:sp macro="" textlink="">
      <xdr:nvSpPr>
        <xdr:cNvPr id="160" name="n_4aveValue【体育館・プール】&#10;一人当たり面積">
          <a:extLst>
            <a:ext uri="{FF2B5EF4-FFF2-40B4-BE49-F238E27FC236}">
              <a16:creationId xmlns:a16="http://schemas.microsoft.com/office/drawing/2014/main" id="{D9F312C9-819C-4B4E-A08E-0A7AF55B8C2F}"/>
            </a:ext>
          </a:extLst>
        </xdr:cNvPr>
        <xdr:cNvSpPr txBox="1"/>
      </xdr:nvSpPr>
      <xdr:spPr>
        <a:xfrm>
          <a:off x="6737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99839</xdr:rowOff>
    </xdr:from>
    <xdr:ext cx="469744" cy="259045"/>
    <xdr:sp macro="" textlink="">
      <xdr:nvSpPr>
        <xdr:cNvPr id="161" name="n_1mainValue【体育館・プール】&#10;一人当たり面積">
          <a:extLst>
            <a:ext uri="{FF2B5EF4-FFF2-40B4-BE49-F238E27FC236}">
              <a16:creationId xmlns:a16="http://schemas.microsoft.com/office/drawing/2014/main" id="{298360BA-660B-41DC-BFAB-1F9D88D9DB84}"/>
            </a:ext>
          </a:extLst>
        </xdr:cNvPr>
        <xdr:cNvSpPr txBox="1"/>
      </xdr:nvSpPr>
      <xdr:spPr>
        <a:xfrm>
          <a:off x="9391727" y="1090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105173</xdr:rowOff>
    </xdr:from>
    <xdr:ext cx="469744" cy="259045"/>
    <xdr:sp macro="" textlink="">
      <xdr:nvSpPr>
        <xdr:cNvPr id="162" name="n_2mainValue【体育館・プール】&#10;一人当たり面積">
          <a:extLst>
            <a:ext uri="{FF2B5EF4-FFF2-40B4-BE49-F238E27FC236}">
              <a16:creationId xmlns:a16="http://schemas.microsoft.com/office/drawing/2014/main" id="{8EE73F8D-37D2-44B1-8782-2C3402120E43}"/>
            </a:ext>
          </a:extLst>
        </xdr:cNvPr>
        <xdr:cNvSpPr txBox="1"/>
      </xdr:nvSpPr>
      <xdr:spPr>
        <a:xfrm>
          <a:off x="8515427" y="1090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108983</xdr:rowOff>
    </xdr:from>
    <xdr:ext cx="469744" cy="259045"/>
    <xdr:sp macro="" textlink="">
      <xdr:nvSpPr>
        <xdr:cNvPr id="163" name="n_3mainValue【体育館・プール】&#10;一人当たり面積">
          <a:extLst>
            <a:ext uri="{FF2B5EF4-FFF2-40B4-BE49-F238E27FC236}">
              <a16:creationId xmlns:a16="http://schemas.microsoft.com/office/drawing/2014/main" id="{EF78253B-C6EF-4E5D-883E-0C50DB28A521}"/>
            </a:ext>
          </a:extLst>
        </xdr:cNvPr>
        <xdr:cNvSpPr txBox="1"/>
      </xdr:nvSpPr>
      <xdr:spPr>
        <a:xfrm>
          <a:off x="7626427" y="1091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112793</xdr:rowOff>
    </xdr:from>
    <xdr:ext cx="469744" cy="259045"/>
    <xdr:sp macro="" textlink="">
      <xdr:nvSpPr>
        <xdr:cNvPr id="164" name="n_4mainValue【体育館・プール】&#10;一人当たり面積">
          <a:extLst>
            <a:ext uri="{FF2B5EF4-FFF2-40B4-BE49-F238E27FC236}">
              <a16:creationId xmlns:a16="http://schemas.microsoft.com/office/drawing/2014/main" id="{670C90ED-A754-456F-ACBB-9D7C512650F2}"/>
            </a:ext>
          </a:extLst>
        </xdr:cNvPr>
        <xdr:cNvSpPr txBox="1"/>
      </xdr:nvSpPr>
      <xdr:spPr>
        <a:xfrm>
          <a:off x="6737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BF80404B-E407-4857-801C-286DF1DF192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794D2771-3790-43DF-88A7-90832473F76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C49C1AD1-96D9-4946-B438-9A6CA69A70C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696A9B4E-EA96-45F6-8845-B4FAFF03BBC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6DEE54BA-B44B-4778-BE80-057A82BD84A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36997A5E-B1BE-43C9-A044-7DE59688172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224F829-DAFE-46FD-BAB9-C1BB4ADF7E5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52455B3-3FAE-474A-A2EB-1D6DB4400B1B}"/>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F5B02B1B-36F7-4381-B51A-64E70580269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108DE159-531D-4A29-9643-0F3841612D8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DE7BD9F3-93C9-4E28-9B93-2CDC50A4950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6DA01B2F-8BB3-4191-A7B7-995241E0989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8173A800-2995-4E91-9D4D-5C134ACF26C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B7913F1B-AF93-4113-BCA6-EE4EEB6A14E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15ED8252-1237-42BA-95ED-46269C7C716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31CA61CB-D14F-472A-B818-F635C44C11C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6BB85805-3378-4E82-BD05-4315B13F182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FC78F88F-22C7-49A7-B248-5AE01AF9295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CD23AAA4-8041-4DC2-856F-6D6ECA49480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7A3E6DD9-E1A0-4361-913E-83C9941A932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796EA4C0-45E4-4B07-8410-B1750D3ACB2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6CF66534-E8F7-4889-BB6E-A1578E78839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BB03AB8D-AE92-4A84-A47E-401CDF53431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760F5CF5-CBF4-4C8C-9187-C72321EC06E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F3476E68-05C9-430A-A99D-473B5D0A0E4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C7DE9790-AEBA-4CF5-89CB-134291BD5FF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3EA1F4B2-5BE0-43E4-985E-CA96BEAF606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EA712575-2215-40A5-9111-8866612E6B7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E513B4F6-F3A3-4A11-A891-ECAF7A5E7C4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4359ACC5-D07B-43FD-9329-427BEAC09AC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45875A2C-646D-48BD-BA17-AD5A2F29211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782F5F3F-A9DA-46C0-BA75-48AC2A4AF7A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EEAB725A-F542-4411-96C7-3DA0E775433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5A316E40-4B15-4017-AF3C-F2D847CE1E7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22703611-400A-4EFF-AAAB-47BC1C52BBC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0376383A-7D13-4BA5-9DDA-F3C5716416B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93726E62-1A5C-45B3-8FCC-2DFE83A863E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2DD5B347-ACCB-4D00-AD40-8458627F56D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F62BBF1A-2F6D-4A1C-A1C2-345529F80F5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2456489C-FBB4-44B0-91E4-ED2644E86BF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0E8DA2E8-95AB-4BAC-B79A-0803FA1715D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6341FE0C-31AD-441C-8FF7-BFB929C2284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8C016638-E6E0-45DB-AC57-0CA32149237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8" name="直線コネクタ 207">
          <a:extLst>
            <a:ext uri="{FF2B5EF4-FFF2-40B4-BE49-F238E27FC236}">
              <a16:creationId xmlns:a16="http://schemas.microsoft.com/office/drawing/2014/main" id="{02646B4B-B68F-4F85-AC33-EE274F0D6E2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9" name="テキスト ボックス 208">
          <a:extLst>
            <a:ext uri="{FF2B5EF4-FFF2-40B4-BE49-F238E27FC236}">
              <a16:creationId xmlns:a16="http://schemas.microsoft.com/office/drawing/2014/main" id="{8111F22B-919E-44AE-AA70-7AE61DC7FF4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10" name="直線コネクタ 209">
          <a:extLst>
            <a:ext uri="{FF2B5EF4-FFF2-40B4-BE49-F238E27FC236}">
              <a16:creationId xmlns:a16="http://schemas.microsoft.com/office/drawing/2014/main" id="{B805FB60-5AAD-44B2-9CCC-D8A0CE8195D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11" name="テキスト ボックス 210">
          <a:extLst>
            <a:ext uri="{FF2B5EF4-FFF2-40B4-BE49-F238E27FC236}">
              <a16:creationId xmlns:a16="http://schemas.microsoft.com/office/drawing/2014/main" id="{286350BE-5E3C-4884-A4C6-AA1A866D2DB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2" name="直線コネクタ 211">
          <a:extLst>
            <a:ext uri="{FF2B5EF4-FFF2-40B4-BE49-F238E27FC236}">
              <a16:creationId xmlns:a16="http://schemas.microsoft.com/office/drawing/2014/main" id="{5EBCC518-3871-4F57-A63C-0A5E649DB96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3" name="テキスト ボックス 212">
          <a:extLst>
            <a:ext uri="{FF2B5EF4-FFF2-40B4-BE49-F238E27FC236}">
              <a16:creationId xmlns:a16="http://schemas.microsoft.com/office/drawing/2014/main" id="{468A88BF-0D63-4839-819D-B9F8D9C64C1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4" name="直線コネクタ 213">
          <a:extLst>
            <a:ext uri="{FF2B5EF4-FFF2-40B4-BE49-F238E27FC236}">
              <a16:creationId xmlns:a16="http://schemas.microsoft.com/office/drawing/2014/main" id="{8EF3ACB9-D7E4-4A46-9C8B-12A9DA9602E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5" name="テキスト ボックス 214">
          <a:extLst>
            <a:ext uri="{FF2B5EF4-FFF2-40B4-BE49-F238E27FC236}">
              <a16:creationId xmlns:a16="http://schemas.microsoft.com/office/drawing/2014/main" id="{DB05ED22-78E1-4444-A5C3-8435D5FDC97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6" name="直線コネクタ 215">
          <a:extLst>
            <a:ext uri="{FF2B5EF4-FFF2-40B4-BE49-F238E27FC236}">
              <a16:creationId xmlns:a16="http://schemas.microsoft.com/office/drawing/2014/main" id="{C68D0777-5383-4A46-A26A-E9757E7FA1F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7" name="テキスト ボックス 216">
          <a:extLst>
            <a:ext uri="{FF2B5EF4-FFF2-40B4-BE49-F238E27FC236}">
              <a16:creationId xmlns:a16="http://schemas.microsoft.com/office/drawing/2014/main" id="{7E433ABE-C382-4B9A-B926-590EBB4FE26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8" name="直線コネクタ 217">
          <a:extLst>
            <a:ext uri="{FF2B5EF4-FFF2-40B4-BE49-F238E27FC236}">
              <a16:creationId xmlns:a16="http://schemas.microsoft.com/office/drawing/2014/main" id="{C0BA1B6A-CF84-4361-92BD-520CA6545FF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9" name="テキスト ボックス 218">
          <a:extLst>
            <a:ext uri="{FF2B5EF4-FFF2-40B4-BE49-F238E27FC236}">
              <a16:creationId xmlns:a16="http://schemas.microsoft.com/office/drawing/2014/main" id="{1DD5259D-E45B-4A9E-82F4-44094E051C3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20" name="【一般廃棄物処理施設】&#10;有形固定資産減価償却率グラフ枠">
          <a:extLst>
            <a:ext uri="{FF2B5EF4-FFF2-40B4-BE49-F238E27FC236}">
              <a16:creationId xmlns:a16="http://schemas.microsoft.com/office/drawing/2014/main" id="{BD396BD2-5D36-449D-A2E6-9B5DC707389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167640</xdr:rowOff>
    </xdr:from>
    <xdr:to>
      <xdr:col>85</xdr:col>
      <xdr:colOff>126364</xdr:colOff>
      <xdr:row>42</xdr:row>
      <xdr:rowOff>38100</xdr:rowOff>
    </xdr:to>
    <xdr:cxnSp macro="">
      <xdr:nvCxnSpPr>
        <xdr:cNvPr id="221" name="直線コネクタ 220">
          <a:extLst>
            <a:ext uri="{FF2B5EF4-FFF2-40B4-BE49-F238E27FC236}">
              <a16:creationId xmlns:a16="http://schemas.microsoft.com/office/drawing/2014/main" id="{4D9B645F-8F8E-4AA0-A676-83B49DB6100F}"/>
            </a:ext>
          </a:extLst>
        </xdr:cNvPr>
        <xdr:cNvCxnSpPr/>
      </xdr:nvCxnSpPr>
      <xdr:spPr>
        <a:xfrm flipV="1">
          <a:off x="16318864" y="582549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222" name="【一般廃棄物処理施設】&#10;有形固定資産減価償却率最小値テキスト">
          <a:extLst>
            <a:ext uri="{FF2B5EF4-FFF2-40B4-BE49-F238E27FC236}">
              <a16:creationId xmlns:a16="http://schemas.microsoft.com/office/drawing/2014/main" id="{70BE1336-0EE9-4166-8907-2DB8C82F0FA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223" name="直線コネクタ 222">
          <a:extLst>
            <a:ext uri="{FF2B5EF4-FFF2-40B4-BE49-F238E27FC236}">
              <a16:creationId xmlns:a16="http://schemas.microsoft.com/office/drawing/2014/main" id="{556FF2FC-BC4A-4AA4-8F75-2D2AE6967FC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114317</xdr:rowOff>
    </xdr:from>
    <xdr:ext cx="405111" cy="259045"/>
    <xdr:sp macro="" textlink="">
      <xdr:nvSpPr>
        <xdr:cNvPr id="224" name="【一般廃棄物処理施設】&#10;有形固定資産減価償却率最大値テキスト">
          <a:extLst>
            <a:ext uri="{FF2B5EF4-FFF2-40B4-BE49-F238E27FC236}">
              <a16:creationId xmlns:a16="http://schemas.microsoft.com/office/drawing/2014/main" id="{81E70DAA-5992-467A-BD35-339D0091CE21}"/>
            </a:ext>
          </a:extLst>
        </xdr:cNvPr>
        <xdr:cNvSpPr txBox="1"/>
      </xdr:nvSpPr>
      <xdr:spPr>
        <a:xfrm>
          <a:off x="16357600" y="560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167640</xdr:rowOff>
    </xdr:from>
    <xdr:to>
      <xdr:col>86</xdr:col>
      <xdr:colOff>25400</xdr:colOff>
      <xdr:row>33</xdr:row>
      <xdr:rowOff>167640</xdr:rowOff>
    </xdr:to>
    <xdr:cxnSp macro="">
      <xdr:nvCxnSpPr>
        <xdr:cNvPr id="225" name="直線コネクタ 224">
          <a:extLst>
            <a:ext uri="{FF2B5EF4-FFF2-40B4-BE49-F238E27FC236}">
              <a16:creationId xmlns:a16="http://schemas.microsoft.com/office/drawing/2014/main" id="{F850B4C5-BAAF-4162-8BF0-C54BE9DBBC88}"/>
            </a:ext>
          </a:extLst>
        </xdr:cNvPr>
        <xdr:cNvCxnSpPr/>
      </xdr:nvCxnSpPr>
      <xdr:spPr>
        <a:xfrm>
          <a:off x="16230600" y="582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21607</xdr:rowOff>
    </xdr:from>
    <xdr:ext cx="405111" cy="259045"/>
    <xdr:sp macro="" textlink="">
      <xdr:nvSpPr>
        <xdr:cNvPr id="226" name="【一般廃棄物処理施設】&#10;有形固定資産減価償却率平均値テキスト">
          <a:extLst>
            <a:ext uri="{FF2B5EF4-FFF2-40B4-BE49-F238E27FC236}">
              <a16:creationId xmlns:a16="http://schemas.microsoft.com/office/drawing/2014/main" id="{2705F444-B1E3-4D88-AE07-FB0922775FE2}"/>
            </a:ext>
          </a:extLst>
        </xdr:cNvPr>
        <xdr:cNvSpPr txBox="1"/>
      </xdr:nvSpPr>
      <xdr:spPr>
        <a:xfrm>
          <a:off x="16357600" y="636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170180</xdr:rowOff>
    </xdr:from>
    <xdr:to>
      <xdr:col>85</xdr:col>
      <xdr:colOff>177800</xdr:colOff>
      <xdr:row>38</xdr:row>
      <xdr:rowOff>100330</xdr:rowOff>
    </xdr:to>
    <xdr:sp macro="" textlink="">
      <xdr:nvSpPr>
        <xdr:cNvPr id="227" name="フローチャート: 判断 226">
          <a:extLst>
            <a:ext uri="{FF2B5EF4-FFF2-40B4-BE49-F238E27FC236}">
              <a16:creationId xmlns:a16="http://schemas.microsoft.com/office/drawing/2014/main" id="{E6B8247F-0847-4C1F-BE8D-E31A4C16A303}"/>
            </a:ext>
          </a:extLst>
        </xdr:cNvPr>
        <xdr:cNvSpPr/>
      </xdr:nvSpPr>
      <xdr:spPr>
        <a:xfrm>
          <a:off x="16268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25400</xdr:rowOff>
    </xdr:from>
    <xdr:to>
      <xdr:col>81</xdr:col>
      <xdr:colOff>101600</xdr:colOff>
      <xdr:row>38</xdr:row>
      <xdr:rowOff>127000</xdr:rowOff>
    </xdr:to>
    <xdr:sp macro="" textlink="">
      <xdr:nvSpPr>
        <xdr:cNvPr id="228" name="フローチャート: 判断 227">
          <a:extLst>
            <a:ext uri="{FF2B5EF4-FFF2-40B4-BE49-F238E27FC236}">
              <a16:creationId xmlns:a16="http://schemas.microsoft.com/office/drawing/2014/main" id="{7D7C305F-1020-4169-8C31-D1F24D2AB239}"/>
            </a:ext>
          </a:extLst>
        </xdr:cNvPr>
        <xdr:cNvSpPr/>
      </xdr:nvSpPr>
      <xdr:spPr>
        <a:xfrm>
          <a:off x="15430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130175</xdr:rowOff>
    </xdr:from>
    <xdr:to>
      <xdr:col>76</xdr:col>
      <xdr:colOff>165100</xdr:colOff>
      <xdr:row>38</xdr:row>
      <xdr:rowOff>60325</xdr:rowOff>
    </xdr:to>
    <xdr:sp macro="" textlink="">
      <xdr:nvSpPr>
        <xdr:cNvPr id="229" name="フローチャート: 判断 228">
          <a:extLst>
            <a:ext uri="{FF2B5EF4-FFF2-40B4-BE49-F238E27FC236}">
              <a16:creationId xmlns:a16="http://schemas.microsoft.com/office/drawing/2014/main" id="{535E296E-1AB4-4324-A0F2-0425508DACF8}"/>
            </a:ext>
          </a:extLst>
        </xdr:cNvPr>
        <xdr:cNvSpPr/>
      </xdr:nvSpPr>
      <xdr:spPr>
        <a:xfrm>
          <a:off x="14541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99695</xdr:rowOff>
    </xdr:from>
    <xdr:to>
      <xdr:col>72</xdr:col>
      <xdr:colOff>38100</xdr:colOff>
      <xdr:row>38</xdr:row>
      <xdr:rowOff>29845</xdr:rowOff>
    </xdr:to>
    <xdr:sp macro="" textlink="">
      <xdr:nvSpPr>
        <xdr:cNvPr id="230" name="フローチャート: 判断 229">
          <a:extLst>
            <a:ext uri="{FF2B5EF4-FFF2-40B4-BE49-F238E27FC236}">
              <a16:creationId xmlns:a16="http://schemas.microsoft.com/office/drawing/2014/main" id="{34AE53AA-5C22-47AD-8CA0-39265F0D0C8B}"/>
            </a:ext>
          </a:extLst>
        </xdr:cNvPr>
        <xdr:cNvSpPr/>
      </xdr:nvSpPr>
      <xdr:spPr>
        <a:xfrm>
          <a:off x="13652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27305</xdr:rowOff>
    </xdr:from>
    <xdr:to>
      <xdr:col>67</xdr:col>
      <xdr:colOff>101600</xdr:colOff>
      <xdr:row>37</xdr:row>
      <xdr:rowOff>128905</xdr:rowOff>
    </xdr:to>
    <xdr:sp macro="" textlink="">
      <xdr:nvSpPr>
        <xdr:cNvPr id="231" name="フローチャート: 判断 230">
          <a:extLst>
            <a:ext uri="{FF2B5EF4-FFF2-40B4-BE49-F238E27FC236}">
              <a16:creationId xmlns:a16="http://schemas.microsoft.com/office/drawing/2014/main" id="{BDCABC40-467F-4106-8A9B-685068B0E0AE}"/>
            </a:ext>
          </a:extLst>
        </xdr:cNvPr>
        <xdr:cNvSpPr/>
      </xdr:nvSpPr>
      <xdr:spPr>
        <a:xfrm>
          <a:off x="12763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7EE16C52-7A30-488B-AE79-43A2E55B789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A75992D9-974C-4A4E-9EA0-DE814612362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111A30AB-2D76-44EB-8CF5-B925312B9FD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C139A80B-FE2D-48FF-A0C4-FBE338B2487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0EECF756-63D4-4AF9-A056-2A7C83942C4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237" name="楕円 236">
          <a:extLst>
            <a:ext uri="{FF2B5EF4-FFF2-40B4-BE49-F238E27FC236}">
              <a16:creationId xmlns:a16="http://schemas.microsoft.com/office/drawing/2014/main" id="{EFC437C8-17DF-456C-AB12-CCFF76058A42}"/>
            </a:ext>
          </a:extLst>
        </xdr:cNvPr>
        <xdr:cNvSpPr/>
      </xdr:nvSpPr>
      <xdr:spPr>
        <a:xfrm>
          <a:off x="16268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38117</xdr:rowOff>
    </xdr:from>
    <xdr:ext cx="405111" cy="259045"/>
    <xdr:sp macro="" textlink="">
      <xdr:nvSpPr>
        <xdr:cNvPr id="238" name="【一般廃棄物処理施設】&#10;有形固定資産減価償却率該当値テキスト">
          <a:extLst>
            <a:ext uri="{FF2B5EF4-FFF2-40B4-BE49-F238E27FC236}">
              <a16:creationId xmlns:a16="http://schemas.microsoft.com/office/drawing/2014/main" id="{E6F3DE8E-4B59-4B37-911F-63391F0C3008}"/>
            </a:ext>
          </a:extLst>
        </xdr:cNvPr>
        <xdr:cNvSpPr txBox="1"/>
      </xdr:nvSpPr>
      <xdr:spPr>
        <a:xfrm>
          <a:off x="1635760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130175</xdr:rowOff>
    </xdr:from>
    <xdr:to>
      <xdr:col>81</xdr:col>
      <xdr:colOff>101600</xdr:colOff>
      <xdr:row>38</xdr:row>
      <xdr:rowOff>60325</xdr:rowOff>
    </xdr:to>
    <xdr:sp macro="" textlink="">
      <xdr:nvSpPr>
        <xdr:cNvPr id="239" name="楕円 238">
          <a:extLst>
            <a:ext uri="{FF2B5EF4-FFF2-40B4-BE49-F238E27FC236}">
              <a16:creationId xmlns:a16="http://schemas.microsoft.com/office/drawing/2014/main" id="{8BD4ADF1-409A-406E-B558-B752FAAB5A1F}"/>
            </a:ext>
          </a:extLst>
        </xdr:cNvPr>
        <xdr:cNvSpPr/>
      </xdr:nvSpPr>
      <xdr:spPr>
        <a:xfrm>
          <a:off x="15430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9525</xdr:rowOff>
    </xdr:from>
    <xdr:to>
      <xdr:col>85</xdr:col>
      <xdr:colOff>127000</xdr:colOff>
      <xdr:row>38</xdr:row>
      <xdr:rowOff>110490</xdr:rowOff>
    </xdr:to>
    <xdr:cxnSp macro="">
      <xdr:nvCxnSpPr>
        <xdr:cNvPr id="240" name="直線コネクタ 239">
          <a:extLst>
            <a:ext uri="{FF2B5EF4-FFF2-40B4-BE49-F238E27FC236}">
              <a16:creationId xmlns:a16="http://schemas.microsoft.com/office/drawing/2014/main" id="{BE8F326B-A679-455F-A8BF-5BD0A3E54E96}"/>
            </a:ext>
          </a:extLst>
        </xdr:cNvPr>
        <xdr:cNvCxnSpPr/>
      </xdr:nvCxnSpPr>
      <xdr:spPr>
        <a:xfrm>
          <a:off x="15481300" y="6524625"/>
          <a:ext cx="8382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128270</xdr:rowOff>
    </xdr:from>
    <xdr:to>
      <xdr:col>76</xdr:col>
      <xdr:colOff>165100</xdr:colOff>
      <xdr:row>38</xdr:row>
      <xdr:rowOff>58420</xdr:rowOff>
    </xdr:to>
    <xdr:sp macro="" textlink="">
      <xdr:nvSpPr>
        <xdr:cNvPr id="241" name="楕円 240">
          <a:extLst>
            <a:ext uri="{FF2B5EF4-FFF2-40B4-BE49-F238E27FC236}">
              <a16:creationId xmlns:a16="http://schemas.microsoft.com/office/drawing/2014/main" id="{16F6EE9E-424C-4646-8498-149FD8486815}"/>
            </a:ext>
          </a:extLst>
        </xdr:cNvPr>
        <xdr:cNvSpPr/>
      </xdr:nvSpPr>
      <xdr:spPr>
        <a:xfrm>
          <a:off x="14541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xdr:rowOff>
    </xdr:from>
    <xdr:to>
      <xdr:col>81</xdr:col>
      <xdr:colOff>50800</xdr:colOff>
      <xdr:row>38</xdr:row>
      <xdr:rowOff>9525</xdr:rowOff>
    </xdr:to>
    <xdr:cxnSp macro="">
      <xdr:nvCxnSpPr>
        <xdr:cNvPr id="242" name="直線コネクタ 241">
          <a:extLst>
            <a:ext uri="{FF2B5EF4-FFF2-40B4-BE49-F238E27FC236}">
              <a16:creationId xmlns:a16="http://schemas.microsoft.com/office/drawing/2014/main" id="{30D11B63-F622-402C-8B20-073006329828}"/>
            </a:ext>
          </a:extLst>
        </xdr:cNvPr>
        <xdr:cNvCxnSpPr/>
      </xdr:nvCxnSpPr>
      <xdr:spPr>
        <a:xfrm>
          <a:off x="14592300" y="65227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84455</xdr:rowOff>
    </xdr:from>
    <xdr:to>
      <xdr:col>72</xdr:col>
      <xdr:colOff>38100</xdr:colOff>
      <xdr:row>38</xdr:row>
      <xdr:rowOff>14605</xdr:rowOff>
    </xdr:to>
    <xdr:sp macro="" textlink="">
      <xdr:nvSpPr>
        <xdr:cNvPr id="243" name="楕円 242">
          <a:extLst>
            <a:ext uri="{FF2B5EF4-FFF2-40B4-BE49-F238E27FC236}">
              <a16:creationId xmlns:a16="http://schemas.microsoft.com/office/drawing/2014/main" id="{7D58C164-9581-4791-9807-C15FCE01CCA3}"/>
            </a:ext>
          </a:extLst>
        </xdr:cNvPr>
        <xdr:cNvSpPr/>
      </xdr:nvSpPr>
      <xdr:spPr>
        <a:xfrm>
          <a:off x="13652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135255</xdr:rowOff>
    </xdr:from>
    <xdr:to>
      <xdr:col>76</xdr:col>
      <xdr:colOff>114300</xdr:colOff>
      <xdr:row>38</xdr:row>
      <xdr:rowOff>7620</xdr:rowOff>
    </xdr:to>
    <xdr:cxnSp macro="">
      <xdr:nvCxnSpPr>
        <xdr:cNvPr id="244" name="直線コネクタ 243">
          <a:extLst>
            <a:ext uri="{FF2B5EF4-FFF2-40B4-BE49-F238E27FC236}">
              <a16:creationId xmlns:a16="http://schemas.microsoft.com/office/drawing/2014/main" id="{DD8275E7-E641-416E-BA46-8D1CB2364989}"/>
            </a:ext>
          </a:extLst>
        </xdr:cNvPr>
        <xdr:cNvCxnSpPr/>
      </xdr:nvCxnSpPr>
      <xdr:spPr>
        <a:xfrm>
          <a:off x="13703300" y="64789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27305</xdr:rowOff>
    </xdr:from>
    <xdr:to>
      <xdr:col>67</xdr:col>
      <xdr:colOff>101600</xdr:colOff>
      <xdr:row>37</xdr:row>
      <xdr:rowOff>128905</xdr:rowOff>
    </xdr:to>
    <xdr:sp macro="" textlink="">
      <xdr:nvSpPr>
        <xdr:cNvPr id="245" name="楕円 244">
          <a:extLst>
            <a:ext uri="{FF2B5EF4-FFF2-40B4-BE49-F238E27FC236}">
              <a16:creationId xmlns:a16="http://schemas.microsoft.com/office/drawing/2014/main" id="{EE3F602C-A206-4F89-BF8F-FEBAF0FB9384}"/>
            </a:ext>
          </a:extLst>
        </xdr:cNvPr>
        <xdr:cNvSpPr/>
      </xdr:nvSpPr>
      <xdr:spPr>
        <a:xfrm>
          <a:off x="12763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78105</xdr:rowOff>
    </xdr:from>
    <xdr:to>
      <xdr:col>71</xdr:col>
      <xdr:colOff>177800</xdr:colOff>
      <xdr:row>37</xdr:row>
      <xdr:rowOff>135255</xdr:rowOff>
    </xdr:to>
    <xdr:cxnSp macro="">
      <xdr:nvCxnSpPr>
        <xdr:cNvPr id="246" name="直線コネクタ 245">
          <a:extLst>
            <a:ext uri="{FF2B5EF4-FFF2-40B4-BE49-F238E27FC236}">
              <a16:creationId xmlns:a16="http://schemas.microsoft.com/office/drawing/2014/main" id="{75285849-B01E-4F30-ADF9-B1F14FBD75E0}"/>
            </a:ext>
          </a:extLst>
        </xdr:cNvPr>
        <xdr:cNvCxnSpPr/>
      </xdr:nvCxnSpPr>
      <xdr:spPr>
        <a:xfrm>
          <a:off x="12814300" y="64217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118127</xdr:rowOff>
    </xdr:from>
    <xdr:ext cx="405111" cy="259045"/>
    <xdr:sp macro="" textlink="">
      <xdr:nvSpPr>
        <xdr:cNvPr id="247" name="n_1aveValue【一般廃棄物処理施設】&#10;有形固定資産減価償却率">
          <a:extLst>
            <a:ext uri="{FF2B5EF4-FFF2-40B4-BE49-F238E27FC236}">
              <a16:creationId xmlns:a16="http://schemas.microsoft.com/office/drawing/2014/main" id="{4712BF64-7C8E-4A57-AAC5-DE9D0EE16E7A}"/>
            </a:ext>
          </a:extLst>
        </xdr:cNvPr>
        <xdr:cNvSpPr txBox="1"/>
      </xdr:nvSpPr>
      <xdr:spPr>
        <a:xfrm>
          <a:off x="15266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51452</xdr:rowOff>
    </xdr:from>
    <xdr:ext cx="405111" cy="259045"/>
    <xdr:sp macro="" textlink="">
      <xdr:nvSpPr>
        <xdr:cNvPr id="248" name="n_2aveValue【一般廃棄物処理施設】&#10;有形固定資産減価償却率">
          <a:extLst>
            <a:ext uri="{FF2B5EF4-FFF2-40B4-BE49-F238E27FC236}">
              <a16:creationId xmlns:a16="http://schemas.microsoft.com/office/drawing/2014/main" id="{1B372DA8-60C2-4747-BA3A-0840A30468DD}"/>
            </a:ext>
          </a:extLst>
        </xdr:cNvPr>
        <xdr:cNvSpPr txBox="1"/>
      </xdr:nvSpPr>
      <xdr:spPr>
        <a:xfrm>
          <a:off x="14389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20972</xdr:rowOff>
    </xdr:from>
    <xdr:ext cx="405111" cy="259045"/>
    <xdr:sp macro="" textlink="">
      <xdr:nvSpPr>
        <xdr:cNvPr id="249" name="n_3aveValue【一般廃棄物処理施設】&#10;有形固定資産減価償却率">
          <a:extLst>
            <a:ext uri="{FF2B5EF4-FFF2-40B4-BE49-F238E27FC236}">
              <a16:creationId xmlns:a16="http://schemas.microsoft.com/office/drawing/2014/main" id="{96EA6D01-F2DC-435B-AA14-C47395F91278}"/>
            </a:ext>
          </a:extLst>
        </xdr:cNvPr>
        <xdr:cNvSpPr txBox="1"/>
      </xdr:nvSpPr>
      <xdr:spPr>
        <a:xfrm>
          <a:off x="13500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120032</xdr:rowOff>
    </xdr:from>
    <xdr:ext cx="405111" cy="259045"/>
    <xdr:sp macro="" textlink="">
      <xdr:nvSpPr>
        <xdr:cNvPr id="250" name="n_4aveValue【一般廃棄物処理施設】&#10;有形固定資産減価償却率">
          <a:extLst>
            <a:ext uri="{FF2B5EF4-FFF2-40B4-BE49-F238E27FC236}">
              <a16:creationId xmlns:a16="http://schemas.microsoft.com/office/drawing/2014/main" id="{BD8BF199-4364-41A8-9CC8-0ADE76B29B9D}"/>
            </a:ext>
          </a:extLst>
        </xdr:cNvPr>
        <xdr:cNvSpPr txBox="1"/>
      </xdr:nvSpPr>
      <xdr:spPr>
        <a:xfrm>
          <a:off x="1261174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76852</xdr:rowOff>
    </xdr:from>
    <xdr:ext cx="405111" cy="259045"/>
    <xdr:sp macro="" textlink="">
      <xdr:nvSpPr>
        <xdr:cNvPr id="251" name="n_1mainValue【一般廃棄物処理施設】&#10;有形固定資産減価償却率">
          <a:extLst>
            <a:ext uri="{FF2B5EF4-FFF2-40B4-BE49-F238E27FC236}">
              <a16:creationId xmlns:a16="http://schemas.microsoft.com/office/drawing/2014/main" id="{38B27146-1274-476F-B183-E64CB9C631A5}"/>
            </a:ext>
          </a:extLst>
        </xdr:cNvPr>
        <xdr:cNvSpPr txBox="1"/>
      </xdr:nvSpPr>
      <xdr:spPr>
        <a:xfrm>
          <a:off x="152660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74947</xdr:rowOff>
    </xdr:from>
    <xdr:ext cx="405111" cy="259045"/>
    <xdr:sp macro="" textlink="">
      <xdr:nvSpPr>
        <xdr:cNvPr id="252" name="n_2mainValue【一般廃棄物処理施設】&#10;有形固定資産減価償却率">
          <a:extLst>
            <a:ext uri="{FF2B5EF4-FFF2-40B4-BE49-F238E27FC236}">
              <a16:creationId xmlns:a16="http://schemas.microsoft.com/office/drawing/2014/main" id="{EFCE2570-EDAB-4316-B06B-CB3A865672F7}"/>
            </a:ext>
          </a:extLst>
        </xdr:cNvPr>
        <xdr:cNvSpPr txBox="1"/>
      </xdr:nvSpPr>
      <xdr:spPr>
        <a:xfrm>
          <a:off x="14389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31132</xdr:rowOff>
    </xdr:from>
    <xdr:ext cx="405111" cy="259045"/>
    <xdr:sp macro="" textlink="">
      <xdr:nvSpPr>
        <xdr:cNvPr id="253" name="n_3mainValue【一般廃棄物処理施設】&#10;有形固定資産減価償却率">
          <a:extLst>
            <a:ext uri="{FF2B5EF4-FFF2-40B4-BE49-F238E27FC236}">
              <a16:creationId xmlns:a16="http://schemas.microsoft.com/office/drawing/2014/main" id="{CCE7414C-6139-4C90-BE79-451CABAC3FC4}"/>
            </a:ext>
          </a:extLst>
        </xdr:cNvPr>
        <xdr:cNvSpPr txBox="1"/>
      </xdr:nvSpPr>
      <xdr:spPr>
        <a:xfrm>
          <a:off x="13500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145432</xdr:rowOff>
    </xdr:from>
    <xdr:ext cx="405111" cy="259045"/>
    <xdr:sp macro="" textlink="">
      <xdr:nvSpPr>
        <xdr:cNvPr id="254" name="n_4mainValue【一般廃棄物処理施設】&#10;有形固定資産減価償却率">
          <a:extLst>
            <a:ext uri="{FF2B5EF4-FFF2-40B4-BE49-F238E27FC236}">
              <a16:creationId xmlns:a16="http://schemas.microsoft.com/office/drawing/2014/main" id="{31DFC7EA-6C5C-4B61-BB97-297CA4C23578}"/>
            </a:ext>
          </a:extLst>
        </xdr:cNvPr>
        <xdr:cNvSpPr txBox="1"/>
      </xdr:nvSpPr>
      <xdr:spPr>
        <a:xfrm>
          <a:off x="12611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5" name="正方形/長方形 254">
          <a:extLst>
            <a:ext uri="{FF2B5EF4-FFF2-40B4-BE49-F238E27FC236}">
              <a16:creationId xmlns:a16="http://schemas.microsoft.com/office/drawing/2014/main" id="{CBD4DAEB-5251-466E-B5E9-F65B0FF26E8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6" name="正方形/長方形 255">
          <a:extLst>
            <a:ext uri="{FF2B5EF4-FFF2-40B4-BE49-F238E27FC236}">
              <a16:creationId xmlns:a16="http://schemas.microsoft.com/office/drawing/2014/main" id="{F823BAA3-F297-4DE5-8089-0BEF29F717B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7" name="正方形/長方形 256">
          <a:extLst>
            <a:ext uri="{FF2B5EF4-FFF2-40B4-BE49-F238E27FC236}">
              <a16:creationId xmlns:a16="http://schemas.microsoft.com/office/drawing/2014/main" id="{EEE506E3-C4CC-4B22-8CC8-5E74B0E2377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8" name="正方形/長方形 257">
          <a:extLst>
            <a:ext uri="{FF2B5EF4-FFF2-40B4-BE49-F238E27FC236}">
              <a16:creationId xmlns:a16="http://schemas.microsoft.com/office/drawing/2014/main" id="{881E9708-DC5A-4BB2-8EDC-BD810F1F981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9" name="正方形/長方形 258">
          <a:extLst>
            <a:ext uri="{FF2B5EF4-FFF2-40B4-BE49-F238E27FC236}">
              <a16:creationId xmlns:a16="http://schemas.microsoft.com/office/drawing/2014/main" id="{1146D66D-A424-4BFB-BA19-ED89BB06E37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0" name="正方形/長方形 259">
          <a:extLst>
            <a:ext uri="{FF2B5EF4-FFF2-40B4-BE49-F238E27FC236}">
              <a16:creationId xmlns:a16="http://schemas.microsoft.com/office/drawing/2014/main" id="{A91894A4-CFB9-477F-BFE9-11F387CF291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1" name="正方形/長方形 260">
          <a:extLst>
            <a:ext uri="{FF2B5EF4-FFF2-40B4-BE49-F238E27FC236}">
              <a16:creationId xmlns:a16="http://schemas.microsoft.com/office/drawing/2014/main" id="{71C163BF-7D24-4BAD-8E04-8B5FDEFF524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2" name="正方形/長方形 261">
          <a:extLst>
            <a:ext uri="{FF2B5EF4-FFF2-40B4-BE49-F238E27FC236}">
              <a16:creationId xmlns:a16="http://schemas.microsoft.com/office/drawing/2014/main" id="{7F8E1D80-14E0-44D9-A3A7-B3A6B16AA2B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3" name="テキスト ボックス 262">
          <a:extLst>
            <a:ext uri="{FF2B5EF4-FFF2-40B4-BE49-F238E27FC236}">
              <a16:creationId xmlns:a16="http://schemas.microsoft.com/office/drawing/2014/main" id="{3268E1D2-4F65-4588-9FD2-AD5251C983C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4" name="直線コネクタ 263">
          <a:extLst>
            <a:ext uri="{FF2B5EF4-FFF2-40B4-BE49-F238E27FC236}">
              <a16:creationId xmlns:a16="http://schemas.microsoft.com/office/drawing/2014/main" id="{4B0FC4FB-FC96-4900-8753-2B210E192E9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265" name="直線コネクタ 264">
          <a:extLst>
            <a:ext uri="{FF2B5EF4-FFF2-40B4-BE49-F238E27FC236}">
              <a16:creationId xmlns:a16="http://schemas.microsoft.com/office/drawing/2014/main" id="{A5135DF7-24D5-4629-A714-676E8E9BD6D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266" name="テキスト ボックス 265">
          <a:extLst>
            <a:ext uri="{FF2B5EF4-FFF2-40B4-BE49-F238E27FC236}">
              <a16:creationId xmlns:a16="http://schemas.microsoft.com/office/drawing/2014/main" id="{17825B0E-33D3-4155-9D22-61D19413DA54}"/>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267" name="直線コネクタ 266">
          <a:extLst>
            <a:ext uri="{FF2B5EF4-FFF2-40B4-BE49-F238E27FC236}">
              <a16:creationId xmlns:a16="http://schemas.microsoft.com/office/drawing/2014/main" id="{788DE56A-845A-4E8B-8F98-64AAB4E5B12C}"/>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268" name="テキスト ボックス 267">
          <a:extLst>
            <a:ext uri="{FF2B5EF4-FFF2-40B4-BE49-F238E27FC236}">
              <a16:creationId xmlns:a16="http://schemas.microsoft.com/office/drawing/2014/main" id="{76CFF07B-5267-416B-A9DB-BBAAE3145367}"/>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269" name="直線コネクタ 268">
          <a:extLst>
            <a:ext uri="{FF2B5EF4-FFF2-40B4-BE49-F238E27FC236}">
              <a16:creationId xmlns:a16="http://schemas.microsoft.com/office/drawing/2014/main" id="{03D535A7-D569-4810-AD32-1A0AE91EBBB9}"/>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270" name="テキスト ボックス 269">
          <a:extLst>
            <a:ext uri="{FF2B5EF4-FFF2-40B4-BE49-F238E27FC236}">
              <a16:creationId xmlns:a16="http://schemas.microsoft.com/office/drawing/2014/main" id="{D4C372D6-A054-4B6E-931C-B7BA0769C376}"/>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271" name="直線コネクタ 270">
          <a:extLst>
            <a:ext uri="{FF2B5EF4-FFF2-40B4-BE49-F238E27FC236}">
              <a16:creationId xmlns:a16="http://schemas.microsoft.com/office/drawing/2014/main" id="{7014ED57-7202-4188-ADDB-FDA28351694D}"/>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272" name="テキスト ボックス 271">
          <a:extLst>
            <a:ext uri="{FF2B5EF4-FFF2-40B4-BE49-F238E27FC236}">
              <a16:creationId xmlns:a16="http://schemas.microsoft.com/office/drawing/2014/main" id="{1CA90145-7430-4168-BBAA-19D49EE55C3A}"/>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273" name="直線コネクタ 272">
          <a:extLst>
            <a:ext uri="{FF2B5EF4-FFF2-40B4-BE49-F238E27FC236}">
              <a16:creationId xmlns:a16="http://schemas.microsoft.com/office/drawing/2014/main" id="{F5FD01E0-12EE-4602-BF0D-D90BABD64D62}"/>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274" name="テキスト ボックス 273">
          <a:extLst>
            <a:ext uri="{FF2B5EF4-FFF2-40B4-BE49-F238E27FC236}">
              <a16:creationId xmlns:a16="http://schemas.microsoft.com/office/drawing/2014/main" id="{865E5EBB-B3F8-49E1-81B2-CB1EDE88393F}"/>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275" name="直線コネクタ 274">
          <a:extLst>
            <a:ext uri="{FF2B5EF4-FFF2-40B4-BE49-F238E27FC236}">
              <a16:creationId xmlns:a16="http://schemas.microsoft.com/office/drawing/2014/main" id="{90876B07-B17D-4AFD-8F4F-8C8A96EE450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276" name="テキスト ボックス 275">
          <a:extLst>
            <a:ext uri="{FF2B5EF4-FFF2-40B4-BE49-F238E27FC236}">
              <a16:creationId xmlns:a16="http://schemas.microsoft.com/office/drawing/2014/main" id="{ADD37672-BEAB-460B-BB44-0C4416FAAB57}"/>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7" name="直線コネクタ 276">
          <a:extLst>
            <a:ext uri="{FF2B5EF4-FFF2-40B4-BE49-F238E27FC236}">
              <a16:creationId xmlns:a16="http://schemas.microsoft.com/office/drawing/2014/main" id="{6417470F-E538-4EC4-9339-D79A4A2EA12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8" name="テキスト ボックス 277">
          <a:extLst>
            <a:ext uri="{FF2B5EF4-FFF2-40B4-BE49-F238E27FC236}">
              <a16:creationId xmlns:a16="http://schemas.microsoft.com/office/drawing/2014/main" id="{75D4B5F8-24AB-4FAD-88F3-9A59445ECDC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9" name="【一般廃棄物処理施設】&#10;一人当たり有形固定資産（償却資産）額グラフ枠">
          <a:extLst>
            <a:ext uri="{FF2B5EF4-FFF2-40B4-BE49-F238E27FC236}">
              <a16:creationId xmlns:a16="http://schemas.microsoft.com/office/drawing/2014/main" id="{27D16FC4-9DA7-4753-9D2E-9E7EC1B2CB5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135901</xdr:rowOff>
    </xdr:from>
    <xdr:to>
      <xdr:col>116</xdr:col>
      <xdr:colOff>62864</xdr:colOff>
      <xdr:row>42</xdr:row>
      <xdr:rowOff>84149</xdr:rowOff>
    </xdr:to>
    <xdr:cxnSp macro="">
      <xdr:nvCxnSpPr>
        <xdr:cNvPr id="280" name="直線コネクタ 279">
          <a:extLst>
            <a:ext uri="{FF2B5EF4-FFF2-40B4-BE49-F238E27FC236}">
              <a16:creationId xmlns:a16="http://schemas.microsoft.com/office/drawing/2014/main" id="{3E2EFE1F-A1AE-4648-ABF8-AA71E9789245}"/>
            </a:ext>
          </a:extLst>
        </xdr:cNvPr>
        <xdr:cNvCxnSpPr/>
      </xdr:nvCxnSpPr>
      <xdr:spPr>
        <a:xfrm flipV="1">
          <a:off x="22160864" y="5793751"/>
          <a:ext cx="0" cy="149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87976</xdr:rowOff>
    </xdr:from>
    <xdr:ext cx="469744" cy="259045"/>
    <xdr:sp macro="" textlink="">
      <xdr:nvSpPr>
        <xdr:cNvPr id="281" name="【一般廃棄物処理施設】&#10;一人当たり有形固定資産（償却資産）額最小値テキスト">
          <a:extLst>
            <a:ext uri="{FF2B5EF4-FFF2-40B4-BE49-F238E27FC236}">
              <a16:creationId xmlns:a16="http://schemas.microsoft.com/office/drawing/2014/main" id="{CB22E1C8-B702-4D6A-9EA8-952E3DDBA857}"/>
            </a:ext>
          </a:extLst>
        </xdr:cNvPr>
        <xdr:cNvSpPr txBox="1"/>
      </xdr:nvSpPr>
      <xdr:spPr>
        <a:xfrm>
          <a:off x="22199600" y="728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84149</xdr:rowOff>
    </xdr:from>
    <xdr:to>
      <xdr:col>116</xdr:col>
      <xdr:colOff>152400</xdr:colOff>
      <xdr:row>42</xdr:row>
      <xdr:rowOff>84149</xdr:rowOff>
    </xdr:to>
    <xdr:cxnSp macro="">
      <xdr:nvCxnSpPr>
        <xdr:cNvPr id="282" name="直線コネクタ 281">
          <a:extLst>
            <a:ext uri="{FF2B5EF4-FFF2-40B4-BE49-F238E27FC236}">
              <a16:creationId xmlns:a16="http://schemas.microsoft.com/office/drawing/2014/main" id="{054B1085-601D-4D84-8218-3214DE8E4B8B}"/>
            </a:ext>
          </a:extLst>
        </xdr:cNvPr>
        <xdr:cNvCxnSpPr/>
      </xdr:nvCxnSpPr>
      <xdr:spPr>
        <a:xfrm>
          <a:off x="22072600" y="728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82578</xdr:rowOff>
    </xdr:from>
    <xdr:ext cx="599010" cy="259045"/>
    <xdr:sp macro="" textlink="">
      <xdr:nvSpPr>
        <xdr:cNvPr id="283" name="【一般廃棄物処理施設】&#10;一人当たり有形固定資産（償却資産）額最大値テキスト">
          <a:extLst>
            <a:ext uri="{FF2B5EF4-FFF2-40B4-BE49-F238E27FC236}">
              <a16:creationId xmlns:a16="http://schemas.microsoft.com/office/drawing/2014/main" id="{94B4E9F2-005E-4736-BEB7-7AD8E5F993E7}"/>
            </a:ext>
          </a:extLst>
        </xdr:cNvPr>
        <xdr:cNvSpPr txBox="1"/>
      </xdr:nvSpPr>
      <xdr:spPr>
        <a:xfrm>
          <a:off x="22199600" y="556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135901</xdr:rowOff>
    </xdr:from>
    <xdr:to>
      <xdr:col>116</xdr:col>
      <xdr:colOff>152400</xdr:colOff>
      <xdr:row>33</xdr:row>
      <xdr:rowOff>135901</xdr:rowOff>
    </xdr:to>
    <xdr:cxnSp macro="">
      <xdr:nvCxnSpPr>
        <xdr:cNvPr id="284" name="直線コネクタ 283">
          <a:extLst>
            <a:ext uri="{FF2B5EF4-FFF2-40B4-BE49-F238E27FC236}">
              <a16:creationId xmlns:a16="http://schemas.microsoft.com/office/drawing/2014/main" id="{A9A4885B-4B33-4F15-A6FC-765197FCFAE2}"/>
            </a:ext>
          </a:extLst>
        </xdr:cNvPr>
        <xdr:cNvCxnSpPr/>
      </xdr:nvCxnSpPr>
      <xdr:spPr>
        <a:xfrm>
          <a:off x="22072600" y="5793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138900</xdr:rowOff>
    </xdr:from>
    <xdr:ext cx="599010" cy="259045"/>
    <xdr:sp macro="" textlink="">
      <xdr:nvSpPr>
        <xdr:cNvPr id="285" name="【一般廃棄物処理施設】&#10;一人当たり有形固定資産（償却資産）額平均値テキスト">
          <a:extLst>
            <a:ext uri="{FF2B5EF4-FFF2-40B4-BE49-F238E27FC236}">
              <a16:creationId xmlns:a16="http://schemas.microsoft.com/office/drawing/2014/main" id="{885E293B-66B8-47B9-8A63-C478336C1D67}"/>
            </a:ext>
          </a:extLst>
        </xdr:cNvPr>
        <xdr:cNvSpPr txBox="1"/>
      </xdr:nvSpPr>
      <xdr:spPr>
        <a:xfrm>
          <a:off x="22199600" y="6654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160473</xdr:rowOff>
    </xdr:from>
    <xdr:to>
      <xdr:col>116</xdr:col>
      <xdr:colOff>114300</xdr:colOff>
      <xdr:row>39</xdr:row>
      <xdr:rowOff>90623</xdr:rowOff>
    </xdr:to>
    <xdr:sp macro="" textlink="">
      <xdr:nvSpPr>
        <xdr:cNvPr id="286" name="フローチャート: 判断 285">
          <a:extLst>
            <a:ext uri="{FF2B5EF4-FFF2-40B4-BE49-F238E27FC236}">
              <a16:creationId xmlns:a16="http://schemas.microsoft.com/office/drawing/2014/main" id="{3AC0B5DD-1B1D-4670-AA4D-794B38117134}"/>
            </a:ext>
          </a:extLst>
        </xdr:cNvPr>
        <xdr:cNvSpPr/>
      </xdr:nvSpPr>
      <xdr:spPr>
        <a:xfrm>
          <a:off x="22110700" y="667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49527</xdr:rowOff>
    </xdr:from>
    <xdr:to>
      <xdr:col>112</xdr:col>
      <xdr:colOff>38100</xdr:colOff>
      <xdr:row>39</xdr:row>
      <xdr:rowOff>151127</xdr:rowOff>
    </xdr:to>
    <xdr:sp macro="" textlink="">
      <xdr:nvSpPr>
        <xdr:cNvPr id="287" name="フローチャート: 判断 286">
          <a:extLst>
            <a:ext uri="{FF2B5EF4-FFF2-40B4-BE49-F238E27FC236}">
              <a16:creationId xmlns:a16="http://schemas.microsoft.com/office/drawing/2014/main" id="{3E79D9E9-D5DD-461F-8970-CBB7EE8D2258}"/>
            </a:ext>
          </a:extLst>
        </xdr:cNvPr>
        <xdr:cNvSpPr/>
      </xdr:nvSpPr>
      <xdr:spPr>
        <a:xfrm>
          <a:off x="21272500" y="6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55993</xdr:rowOff>
    </xdr:from>
    <xdr:to>
      <xdr:col>107</xdr:col>
      <xdr:colOff>101600</xdr:colOff>
      <xdr:row>39</xdr:row>
      <xdr:rowOff>157593</xdr:rowOff>
    </xdr:to>
    <xdr:sp macro="" textlink="">
      <xdr:nvSpPr>
        <xdr:cNvPr id="288" name="フローチャート: 判断 287">
          <a:extLst>
            <a:ext uri="{FF2B5EF4-FFF2-40B4-BE49-F238E27FC236}">
              <a16:creationId xmlns:a16="http://schemas.microsoft.com/office/drawing/2014/main" id="{B15DAD05-A548-4812-8C27-9F615355C286}"/>
            </a:ext>
          </a:extLst>
        </xdr:cNvPr>
        <xdr:cNvSpPr/>
      </xdr:nvSpPr>
      <xdr:spPr>
        <a:xfrm>
          <a:off x="20383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76646</xdr:rowOff>
    </xdr:from>
    <xdr:to>
      <xdr:col>102</xdr:col>
      <xdr:colOff>165100</xdr:colOff>
      <xdr:row>40</xdr:row>
      <xdr:rowOff>6796</xdr:rowOff>
    </xdr:to>
    <xdr:sp macro="" textlink="">
      <xdr:nvSpPr>
        <xdr:cNvPr id="289" name="フローチャート: 判断 288">
          <a:extLst>
            <a:ext uri="{FF2B5EF4-FFF2-40B4-BE49-F238E27FC236}">
              <a16:creationId xmlns:a16="http://schemas.microsoft.com/office/drawing/2014/main" id="{50F24D53-F90C-4F82-8B16-0D805E5B55E0}"/>
            </a:ext>
          </a:extLst>
        </xdr:cNvPr>
        <xdr:cNvSpPr/>
      </xdr:nvSpPr>
      <xdr:spPr>
        <a:xfrm>
          <a:off x="19494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73070</xdr:rowOff>
    </xdr:from>
    <xdr:to>
      <xdr:col>98</xdr:col>
      <xdr:colOff>38100</xdr:colOff>
      <xdr:row>40</xdr:row>
      <xdr:rowOff>3220</xdr:rowOff>
    </xdr:to>
    <xdr:sp macro="" textlink="">
      <xdr:nvSpPr>
        <xdr:cNvPr id="290" name="フローチャート: 判断 289">
          <a:extLst>
            <a:ext uri="{FF2B5EF4-FFF2-40B4-BE49-F238E27FC236}">
              <a16:creationId xmlns:a16="http://schemas.microsoft.com/office/drawing/2014/main" id="{8BBDE3C5-D98D-41F9-9B7A-D8B43ED14258}"/>
            </a:ext>
          </a:extLst>
        </xdr:cNvPr>
        <xdr:cNvSpPr/>
      </xdr:nvSpPr>
      <xdr:spPr>
        <a:xfrm>
          <a:off x="18605500" y="675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13D268EA-53EA-4D5A-9CC6-1F0159FA72B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4CB166A9-ACA2-45F8-8EDF-EF76ACDA66D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A5B13164-5264-4134-B0C6-55086E4337A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5D2A4294-3532-4CE2-8D42-FE28A915BA6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5" name="テキスト ボックス 294">
          <a:extLst>
            <a:ext uri="{FF2B5EF4-FFF2-40B4-BE49-F238E27FC236}">
              <a16:creationId xmlns:a16="http://schemas.microsoft.com/office/drawing/2014/main" id="{9AAFBBD3-FAAF-48CA-9C12-893D90B7834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118803</xdr:rowOff>
    </xdr:from>
    <xdr:to>
      <xdr:col>116</xdr:col>
      <xdr:colOff>114300</xdr:colOff>
      <xdr:row>38</xdr:row>
      <xdr:rowOff>48953</xdr:rowOff>
    </xdr:to>
    <xdr:sp macro="" textlink="">
      <xdr:nvSpPr>
        <xdr:cNvPr id="296" name="楕円 295">
          <a:extLst>
            <a:ext uri="{FF2B5EF4-FFF2-40B4-BE49-F238E27FC236}">
              <a16:creationId xmlns:a16="http://schemas.microsoft.com/office/drawing/2014/main" id="{D626B568-2C09-4917-99C5-DE9B3DEEC4C8}"/>
            </a:ext>
          </a:extLst>
        </xdr:cNvPr>
        <xdr:cNvSpPr/>
      </xdr:nvSpPr>
      <xdr:spPr>
        <a:xfrm>
          <a:off x="22110700" y="646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141680</xdr:rowOff>
    </xdr:from>
    <xdr:ext cx="599010" cy="259045"/>
    <xdr:sp macro="" textlink="">
      <xdr:nvSpPr>
        <xdr:cNvPr id="297" name="【一般廃棄物処理施設】&#10;一人当たり有形固定資産（償却資産）額該当値テキスト">
          <a:extLst>
            <a:ext uri="{FF2B5EF4-FFF2-40B4-BE49-F238E27FC236}">
              <a16:creationId xmlns:a16="http://schemas.microsoft.com/office/drawing/2014/main" id="{A26E8BD1-3830-4C47-90BA-B9EF01097636}"/>
            </a:ext>
          </a:extLst>
        </xdr:cNvPr>
        <xdr:cNvSpPr txBox="1"/>
      </xdr:nvSpPr>
      <xdr:spPr>
        <a:xfrm>
          <a:off x="22199600" y="6313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103823</xdr:rowOff>
    </xdr:from>
    <xdr:to>
      <xdr:col>112</xdr:col>
      <xdr:colOff>38100</xdr:colOff>
      <xdr:row>38</xdr:row>
      <xdr:rowOff>33973</xdr:rowOff>
    </xdr:to>
    <xdr:sp macro="" textlink="">
      <xdr:nvSpPr>
        <xdr:cNvPr id="298" name="楕円 297">
          <a:extLst>
            <a:ext uri="{FF2B5EF4-FFF2-40B4-BE49-F238E27FC236}">
              <a16:creationId xmlns:a16="http://schemas.microsoft.com/office/drawing/2014/main" id="{8D8D8445-67FA-450C-A98D-63AD3FBF7611}"/>
            </a:ext>
          </a:extLst>
        </xdr:cNvPr>
        <xdr:cNvSpPr/>
      </xdr:nvSpPr>
      <xdr:spPr>
        <a:xfrm>
          <a:off x="21272500" y="644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154623</xdr:rowOff>
    </xdr:from>
    <xdr:to>
      <xdr:col>116</xdr:col>
      <xdr:colOff>63500</xdr:colOff>
      <xdr:row>37</xdr:row>
      <xdr:rowOff>169603</xdr:rowOff>
    </xdr:to>
    <xdr:cxnSp macro="">
      <xdr:nvCxnSpPr>
        <xdr:cNvPr id="299" name="直線コネクタ 298">
          <a:extLst>
            <a:ext uri="{FF2B5EF4-FFF2-40B4-BE49-F238E27FC236}">
              <a16:creationId xmlns:a16="http://schemas.microsoft.com/office/drawing/2014/main" id="{4FD36DFE-7690-4377-B6B7-D91A72595D28}"/>
            </a:ext>
          </a:extLst>
        </xdr:cNvPr>
        <xdr:cNvCxnSpPr/>
      </xdr:nvCxnSpPr>
      <xdr:spPr>
        <a:xfrm>
          <a:off x="21323300" y="6498273"/>
          <a:ext cx="838200" cy="1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148952</xdr:rowOff>
    </xdr:from>
    <xdr:to>
      <xdr:col>107</xdr:col>
      <xdr:colOff>101600</xdr:colOff>
      <xdr:row>38</xdr:row>
      <xdr:rowOff>79102</xdr:rowOff>
    </xdr:to>
    <xdr:sp macro="" textlink="">
      <xdr:nvSpPr>
        <xdr:cNvPr id="300" name="楕円 299">
          <a:extLst>
            <a:ext uri="{FF2B5EF4-FFF2-40B4-BE49-F238E27FC236}">
              <a16:creationId xmlns:a16="http://schemas.microsoft.com/office/drawing/2014/main" id="{2C08E2C3-4824-4991-A540-5B18665F64E9}"/>
            </a:ext>
          </a:extLst>
        </xdr:cNvPr>
        <xdr:cNvSpPr/>
      </xdr:nvSpPr>
      <xdr:spPr>
        <a:xfrm>
          <a:off x="20383500" y="649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154623</xdr:rowOff>
    </xdr:from>
    <xdr:to>
      <xdr:col>111</xdr:col>
      <xdr:colOff>177800</xdr:colOff>
      <xdr:row>38</xdr:row>
      <xdr:rowOff>28302</xdr:rowOff>
    </xdr:to>
    <xdr:cxnSp macro="">
      <xdr:nvCxnSpPr>
        <xdr:cNvPr id="301" name="直線コネクタ 300">
          <a:extLst>
            <a:ext uri="{FF2B5EF4-FFF2-40B4-BE49-F238E27FC236}">
              <a16:creationId xmlns:a16="http://schemas.microsoft.com/office/drawing/2014/main" id="{8223B845-5A27-46DE-93FC-AEDE7D7F47D5}"/>
            </a:ext>
          </a:extLst>
        </xdr:cNvPr>
        <xdr:cNvCxnSpPr/>
      </xdr:nvCxnSpPr>
      <xdr:spPr>
        <a:xfrm flipV="1">
          <a:off x="20434300" y="6498273"/>
          <a:ext cx="889000" cy="4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1707</xdr:rowOff>
    </xdr:from>
    <xdr:to>
      <xdr:col>102</xdr:col>
      <xdr:colOff>165100</xdr:colOff>
      <xdr:row>38</xdr:row>
      <xdr:rowOff>103307</xdr:rowOff>
    </xdr:to>
    <xdr:sp macro="" textlink="">
      <xdr:nvSpPr>
        <xdr:cNvPr id="302" name="楕円 301">
          <a:extLst>
            <a:ext uri="{FF2B5EF4-FFF2-40B4-BE49-F238E27FC236}">
              <a16:creationId xmlns:a16="http://schemas.microsoft.com/office/drawing/2014/main" id="{FA87D787-DFDA-4537-B1FF-A1B53750B4A6}"/>
            </a:ext>
          </a:extLst>
        </xdr:cNvPr>
        <xdr:cNvSpPr/>
      </xdr:nvSpPr>
      <xdr:spPr>
        <a:xfrm>
          <a:off x="19494500" y="651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28302</xdr:rowOff>
    </xdr:from>
    <xdr:to>
      <xdr:col>107</xdr:col>
      <xdr:colOff>50800</xdr:colOff>
      <xdr:row>38</xdr:row>
      <xdr:rowOff>52507</xdr:rowOff>
    </xdr:to>
    <xdr:cxnSp macro="">
      <xdr:nvCxnSpPr>
        <xdr:cNvPr id="303" name="直線コネクタ 302">
          <a:extLst>
            <a:ext uri="{FF2B5EF4-FFF2-40B4-BE49-F238E27FC236}">
              <a16:creationId xmlns:a16="http://schemas.microsoft.com/office/drawing/2014/main" id="{65E889CF-ABE3-43A3-AF7D-01CD97E32102}"/>
            </a:ext>
          </a:extLst>
        </xdr:cNvPr>
        <xdr:cNvCxnSpPr/>
      </xdr:nvCxnSpPr>
      <xdr:spPr>
        <a:xfrm flipV="1">
          <a:off x="19545300" y="6543402"/>
          <a:ext cx="889000" cy="2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25710</xdr:rowOff>
    </xdr:from>
    <xdr:to>
      <xdr:col>98</xdr:col>
      <xdr:colOff>38100</xdr:colOff>
      <xdr:row>38</xdr:row>
      <xdr:rowOff>127310</xdr:rowOff>
    </xdr:to>
    <xdr:sp macro="" textlink="">
      <xdr:nvSpPr>
        <xdr:cNvPr id="304" name="楕円 303">
          <a:extLst>
            <a:ext uri="{FF2B5EF4-FFF2-40B4-BE49-F238E27FC236}">
              <a16:creationId xmlns:a16="http://schemas.microsoft.com/office/drawing/2014/main" id="{3F6E09A8-F930-4FDB-9DDB-DEAE838BB78E}"/>
            </a:ext>
          </a:extLst>
        </xdr:cNvPr>
        <xdr:cNvSpPr/>
      </xdr:nvSpPr>
      <xdr:spPr>
        <a:xfrm>
          <a:off x="18605500" y="654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52507</xdr:rowOff>
    </xdr:from>
    <xdr:to>
      <xdr:col>102</xdr:col>
      <xdr:colOff>114300</xdr:colOff>
      <xdr:row>38</xdr:row>
      <xdr:rowOff>76510</xdr:rowOff>
    </xdr:to>
    <xdr:cxnSp macro="">
      <xdr:nvCxnSpPr>
        <xdr:cNvPr id="305" name="直線コネクタ 304">
          <a:extLst>
            <a:ext uri="{FF2B5EF4-FFF2-40B4-BE49-F238E27FC236}">
              <a16:creationId xmlns:a16="http://schemas.microsoft.com/office/drawing/2014/main" id="{AFF96FDE-34B4-41D5-9EAF-6AA9A6F3F693}"/>
            </a:ext>
          </a:extLst>
        </xdr:cNvPr>
        <xdr:cNvCxnSpPr/>
      </xdr:nvCxnSpPr>
      <xdr:spPr>
        <a:xfrm flipV="1">
          <a:off x="18656300" y="6567607"/>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142254</xdr:rowOff>
    </xdr:from>
    <xdr:ext cx="599010" cy="259045"/>
    <xdr:sp macro="" textlink="">
      <xdr:nvSpPr>
        <xdr:cNvPr id="306" name="n_1aveValue【一般廃棄物処理施設】&#10;一人当たり有形固定資産（償却資産）額">
          <a:extLst>
            <a:ext uri="{FF2B5EF4-FFF2-40B4-BE49-F238E27FC236}">
              <a16:creationId xmlns:a16="http://schemas.microsoft.com/office/drawing/2014/main" id="{EFD9FCA3-0957-4117-A736-80E757F7870A}"/>
            </a:ext>
          </a:extLst>
        </xdr:cNvPr>
        <xdr:cNvSpPr txBox="1"/>
      </xdr:nvSpPr>
      <xdr:spPr>
        <a:xfrm>
          <a:off x="21011095" y="6828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148720</xdr:rowOff>
    </xdr:from>
    <xdr:ext cx="599010" cy="259045"/>
    <xdr:sp macro="" textlink="">
      <xdr:nvSpPr>
        <xdr:cNvPr id="307" name="n_2aveValue【一般廃棄物処理施設】&#10;一人当たり有形固定資産（償却資産）額">
          <a:extLst>
            <a:ext uri="{FF2B5EF4-FFF2-40B4-BE49-F238E27FC236}">
              <a16:creationId xmlns:a16="http://schemas.microsoft.com/office/drawing/2014/main" id="{6C92CFE4-1D16-471B-AD29-F726C3ACB248}"/>
            </a:ext>
          </a:extLst>
        </xdr:cNvPr>
        <xdr:cNvSpPr txBox="1"/>
      </xdr:nvSpPr>
      <xdr:spPr>
        <a:xfrm>
          <a:off x="20134795" y="683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169373</xdr:rowOff>
    </xdr:from>
    <xdr:ext cx="599010" cy="259045"/>
    <xdr:sp macro="" textlink="">
      <xdr:nvSpPr>
        <xdr:cNvPr id="308" name="n_3aveValue【一般廃棄物処理施設】&#10;一人当たり有形固定資産（償却資産）額">
          <a:extLst>
            <a:ext uri="{FF2B5EF4-FFF2-40B4-BE49-F238E27FC236}">
              <a16:creationId xmlns:a16="http://schemas.microsoft.com/office/drawing/2014/main" id="{E162D747-3B20-4C21-9A6F-DE132EEDB8C1}"/>
            </a:ext>
          </a:extLst>
        </xdr:cNvPr>
        <xdr:cNvSpPr txBox="1"/>
      </xdr:nvSpPr>
      <xdr:spPr>
        <a:xfrm>
          <a:off x="19245795" y="685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165797</xdr:rowOff>
    </xdr:from>
    <xdr:ext cx="599010" cy="259045"/>
    <xdr:sp macro="" textlink="">
      <xdr:nvSpPr>
        <xdr:cNvPr id="309" name="n_4aveValue【一般廃棄物処理施設】&#10;一人当たり有形固定資産（償却資産）額">
          <a:extLst>
            <a:ext uri="{FF2B5EF4-FFF2-40B4-BE49-F238E27FC236}">
              <a16:creationId xmlns:a16="http://schemas.microsoft.com/office/drawing/2014/main" id="{96E8D300-8EA8-4654-A63D-A8C24AF74511}"/>
            </a:ext>
          </a:extLst>
        </xdr:cNvPr>
        <xdr:cNvSpPr txBox="1"/>
      </xdr:nvSpPr>
      <xdr:spPr>
        <a:xfrm>
          <a:off x="18356795" y="6852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50500</xdr:rowOff>
    </xdr:from>
    <xdr:ext cx="599010" cy="259045"/>
    <xdr:sp macro="" textlink="">
      <xdr:nvSpPr>
        <xdr:cNvPr id="310" name="n_1mainValue【一般廃棄物処理施設】&#10;一人当たり有形固定資産（償却資産）額">
          <a:extLst>
            <a:ext uri="{FF2B5EF4-FFF2-40B4-BE49-F238E27FC236}">
              <a16:creationId xmlns:a16="http://schemas.microsoft.com/office/drawing/2014/main" id="{3A4DDFAC-5581-4972-9091-4E8DCFC5DCC9}"/>
            </a:ext>
          </a:extLst>
        </xdr:cNvPr>
        <xdr:cNvSpPr txBox="1"/>
      </xdr:nvSpPr>
      <xdr:spPr>
        <a:xfrm>
          <a:off x="21011095" y="6222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95629</xdr:rowOff>
    </xdr:from>
    <xdr:ext cx="599010" cy="259045"/>
    <xdr:sp macro="" textlink="">
      <xdr:nvSpPr>
        <xdr:cNvPr id="311" name="n_2mainValue【一般廃棄物処理施設】&#10;一人当たり有形固定資産（償却資産）額">
          <a:extLst>
            <a:ext uri="{FF2B5EF4-FFF2-40B4-BE49-F238E27FC236}">
              <a16:creationId xmlns:a16="http://schemas.microsoft.com/office/drawing/2014/main" id="{DE125D3B-691F-42C7-A66E-FB0A26FE0093}"/>
            </a:ext>
          </a:extLst>
        </xdr:cNvPr>
        <xdr:cNvSpPr txBox="1"/>
      </xdr:nvSpPr>
      <xdr:spPr>
        <a:xfrm>
          <a:off x="20134795" y="626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119834</xdr:rowOff>
    </xdr:from>
    <xdr:ext cx="599010" cy="259045"/>
    <xdr:sp macro="" textlink="">
      <xdr:nvSpPr>
        <xdr:cNvPr id="312" name="n_3mainValue【一般廃棄物処理施設】&#10;一人当たり有形固定資産（償却資産）額">
          <a:extLst>
            <a:ext uri="{FF2B5EF4-FFF2-40B4-BE49-F238E27FC236}">
              <a16:creationId xmlns:a16="http://schemas.microsoft.com/office/drawing/2014/main" id="{8C666A25-FBE0-4334-B00A-4F32FCC03C0B}"/>
            </a:ext>
          </a:extLst>
        </xdr:cNvPr>
        <xdr:cNvSpPr txBox="1"/>
      </xdr:nvSpPr>
      <xdr:spPr>
        <a:xfrm>
          <a:off x="19245795" y="629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143837</xdr:rowOff>
    </xdr:from>
    <xdr:ext cx="599010" cy="259045"/>
    <xdr:sp macro="" textlink="">
      <xdr:nvSpPr>
        <xdr:cNvPr id="313" name="n_4mainValue【一般廃棄物処理施設】&#10;一人当たり有形固定資産（償却資産）額">
          <a:extLst>
            <a:ext uri="{FF2B5EF4-FFF2-40B4-BE49-F238E27FC236}">
              <a16:creationId xmlns:a16="http://schemas.microsoft.com/office/drawing/2014/main" id="{E3520F16-6F2E-4AD0-BEF8-00C6686F9FB8}"/>
            </a:ext>
          </a:extLst>
        </xdr:cNvPr>
        <xdr:cNvSpPr txBox="1"/>
      </xdr:nvSpPr>
      <xdr:spPr>
        <a:xfrm>
          <a:off x="18356795" y="631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4" name="正方形/長方形 313">
          <a:extLst>
            <a:ext uri="{FF2B5EF4-FFF2-40B4-BE49-F238E27FC236}">
              <a16:creationId xmlns:a16="http://schemas.microsoft.com/office/drawing/2014/main" id="{FB6B3623-35FD-4118-9F20-9E3B3D247C2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5" name="正方形/長方形 314">
          <a:extLst>
            <a:ext uri="{FF2B5EF4-FFF2-40B4-BE49-F238E27FC236}">
              <a16:creationId xmlns:a16="http://schemas.microsoft.com/office/drawing/2014/main" id="{6072C233-551A-4165-A61D-E3BC4A347EB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6" name="正方形/長方形 315">
          <a:extLst>
            <a:ext uri="{FF2B5EF4-FFF2-40B4-BE49-F238E27FC236}">
              <a16:creationId xmlns:a16="http://schemas.microsoft.com/office/drawing/2014/main" id="{DE7763D4-BC54-4C1B-9013-8DDDB5D24D5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7" name="正方形/長方形 316">
          <a:extLst>
            <a:ext uri="{FF2B5EF4-FFF2-40B4-BE49-F238E27FC236}">
              <a16:creationId xmlns:a16="http://schemas.microsoft.com/office/drawing/2014/main" id="{2B61701C-35C0-4A1C-B675-2659A199C85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8" name="正方形/長方形 317">
          <a:extLst>
            <a:ext uri="{FF2B5EF4-FFF2-40B4-BE49-F238E27FC236}">
              <a16:creationId xmlns:a16="http://schemas.microsoft.com/office/drawing/2014/main" id="{92D352E4-96DD-49CA-A41D-81E96B5688B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9" name="正方形/長方形 318">
          <a:extLst>
            <a:ext uri="{FF2B5EF4-FFF2-40B4-BE49-F238E27FC236}">
              <a16:creationId xmlns:a16="http://schemas.microsoft.com/office/drawing/2014/main" id="{5419420D-997D-4D5F-97DD-F3B529B06E6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0" name="正方形/長方形 319">
          <a:extLst>
            <a:ext uri="{FF2B5EF4-FFF2-40B4-BE49-F238E27FC236}">
              <a16:creationId xmlns:a16="http://schemas.microsoft.com/office/drawing/2014/main" id="{A266DB46-C763-4F1B-BE2B-084B9120260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1" name="正方形/長方形 320">
          <a:extLst>
            <a:ext uri="{FF2B5EF4-FFF2-40B4-BE49-F238E27FC236}">
              <a16:creationId xmlns:a16="http://schemas.microsoft.com/office/drawing/2014/main" id="{D5E96033-0534-475A-A967-CB63A3A96C2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2" name="テキスト ボックス 321">
          <a:extLst>
            <a:ext uri="{FF2B5EF4-FFF2-40B4-BE49-F238E27FC236}">
              <a16:creationId xmlns:a16="http://schemas.microsoft.com/office/drawing/2014/main" id="{079A0F24-7F68-40D2-A7F8-232BEF6EA8A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3" name="直線コネクタ 322">
          <a:extLst>
            <a:ext uri="{FF2B5EF4-FFF2-40B4-BE49-F238E27FC236}">
              <a16:creationId xmlns:a16="http://schemas.microsoft.com/office/drawing/2014/main" id="{38FC6421-7B64-419F-9E2E-AFBE083358C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4" name="テキスト ボックス 323">
          <a:extLst>
            <a:ext uri="{FF2B5EF4-FFF2-40B4-BE49-F238E27FC236}">
              <a16:creationId xmlns:a16="http://schemas.microsoft.com/office/drawing/2014/main" id="{9079611B-9EE7-404B-833F-5AD1C4B55B6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5" name="直線コネクタ 324">
          <a:extLst>
            <a:ext uri="{FF2B5EF4-FFF2-40B4-BE49-F238E27FC236}">
              <a16:creationId xmlns:a16="http://schemas.microsoft.com/office/drawing/2014/main" id="{3136B8F8-BB3C-4933-BCE2-673271AC2A0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6" name="テキスト ボックス 325">
          <a:extLst>
            <a:ext uri="{FF2B5EF4-FFF2-40B4-BE49-F238E27FC236}">
              <a16:creationId xmlns:a16="http://schemas.microsoft.com/office/drawing/2014/main" id="{2BE2504F-EA09-4413-B1E6-CD68221CE60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7" name="直線コネクタ 326">
          <a:extLst>
            <a:ext uri="{FF2B5EF4-FFF2-40B4-BE49-F238E27FC236}">
              <a16:creationId xmlns:a16="http://schemas.microsoft.com/office/drawing/2014/main" id="{5D3ADCD6-4470-4697-AFA5-0F139F76473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8" name="テキスト ボックス 327">
          <a:extLst>
            <a:ext uri="{FF2B5EF4-FFF2-40B4-BE49-F238E27FC236}">
              <a16:creationId xmlns:a16="http://schemas.microsoft.com/office/drawing/2014/main" id="{B7DF3470-72BF-4D37-AFB8-E38EBDAB683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9" name="直線コネクタ 328">
          <a:extLst>
            <a:ext uri="{FF2B5EF4-FFF2-40B4-BE49-F238E27FC236}">
              <a16:creationId xmlns:a16="http://schemas.microsoft.com/office/drawing/2014/main" id="{2A8CB0C1-62AC-4071-95FB-C5F84B09C5F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30" name="テキスト ボックス 329">
          <a:extLst>
            <a:ext uri="{FF2B5EF4-FFF2-40B4-BE49-F238E27FC236}">
              <a16:creationId xmlns:a16="http://schemas.microsoft.com/office/drawing/2014/main" id="{6FF5FE11-323F-46D3-9189-8E22EDE967E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31" name="直線コネクタ 330">
          <a:extLst>
            <a:ext uri="{FF2B5EF4-FFF2-40B4-BE49-F238E27FC236}">
              <a16:creationId xmlns:a16="http://schemas.microsoft.com/office/drawing/2014/main" id="{42B55DCA-9250-4103-9E0E-FF251A3FEBC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2" name="テキスト ボックス 331">
          <a:extLst>
            <a:ext uri="{FF2B5EF4-FFF2-40B4-BE49-F238E27FC236}">
              <a16:creationId xmlns:a16="http://schemas.microsoft.com/office/drawing/2014/main" id="{9FB7EEBB-14E9-4E40-86C9-B4AC58DA16B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3" name="直線コネクタ 332">
          <a:extLst>
            <a:ext uri="{FF2B5EF4-FFF2-40B4-BE49-F238E27FC236}">
              <a16:creationId xmlns:a16="http://schemas.microsoft.com/office/drawing/2014/main" id="{059F4DC1-9CDA-4BD3-A360-D48E8D64EBC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4" name="テキスト ボックス 333">
          <a:extLst>
            <a:ext uri="{FF2B5EF4-FFF2-40B4-BE49-F238E27FC236}">
              <a16:creationId xmlns:a16="http://schemas.microsoft.com/office/drawing/2014/main" id="{385AE671-0ACD-48E9-889A-66BFCF7C51B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5" name="直線コネクタ 334">
          <a:extLst>
            <a:ext uri="{FF2B5EF4-FFF2-40B4-BE49-F238E27FC236}">
              <a16:creationId xmlns:a16="http://schemas.microsoft.com/office/drawing/2014/main" id="{3D1258E5-322F-416D-A249-31DB640C2AC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6" name="テキスト ボックス 335">
          <a:extLst>
            <a:ext uri="{FF2B5EF4-FFF2-40B4-BE49-F238E27FC236}">
              <a16:creationId xmlns:a16="http://schemas.microsoft.com/office/drawing/2014/main" id="{5F94FA4F-28B2-4681-AADD-D03A6EF3AC4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7" name="直線コネクタ 336">
          <a:extLst>
            <a:ext uri="{FF2B5EF4-FFF2-40B4-BE49-F238E27FC236}">
              <a16:creationId xmlns:a16="http://schemas.microsoft.com/office/drawing/2014/main" id="{9ECA11F5-A48A-429E-A349-96046756C14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8" name="【保健センター・保健所】&#10;有形固定資産減価償却率グラフ枠">
          <a:extLst>
            <a:ext uri="{FF2B5EF4-FFF2-40B4-BE49-F238E27FC236}">
              <a16:creationId xmlns:a16="http://schemas.microsoft.com/office/drawing/2014/main" id="{092FAAB4-29A5-4203-B5BB-F9F071A3702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80010</xdr:rowOff>
    </xdr:from>
    <xdr:to>
      <xdr:col>85</xdr:col>
      <xdr:colOff>126364</xdr:colOff>
      <xdr:row>64</xdr:row>
      <xdr:rowOff>115933</xdr:rowOff>
    </xdr:to>
    <xdr:cxnSp macro="">
      <xdr:nvCxnSpPr>
        <xdr:cNvPr id="339" name="直線コネクタ 338">
          <a:extLst>
            <a:ext uri="{FF2B5EF4-FFF2-40B4-BE49-F238E27FC236}">
              <a16:creationId xmlns:a16="http://schemas.microsoft.com/office/drawing/2014/main" id="{15116886-524E-4398-AD10-200CE4CE1553}"/>
            </a:ext>
          </a:extLst>
        </xdr:cNvPr>
        <xdr:cNvCxnSpPr/>
      </xdr:nvCxnSpPr>
      <xdr:spPr>
        <a:xfrm flipV="1">
          <a:off x="16318864" y="9509760"/>
          <a:ext cx="0" cy="157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119760</xdr:rowOff>
    </xdr:from>
    <xdr:ext cx="405111" cy="259045"/>
    <xdr:sp macro="" textlink="">
      <xdr:nvSpPr>
        <xdr:cNvPr id="340" name="【保健センター・保健所】&#10;有形固定資産減価償却率最小値テキスト">
          <a:extLst>
            <a:ext uri="{FF2B5EF4-FFF2-40B4-BE49-F238E27FC236}">
              <a16:creationId xmlns:a16="http://schemas.microsoft.com/office/drawing/2014/main" id="{DAA47AC9-0953-4171-A0CA-BB3E4C229C23}"/>
            </a:ext>
          </a:extLst>
        </xdr:cNvPr>
        <xdr:cNvSpPr txBox="1"/>
      </xdr:nvSpPr>
      <xdr:spPr>
        <a:xfrm>
          <a:off x="16357600" y="1109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115933</xdr:rowOff>
    </xdr:from>
    <xdr:to>
      <xdr:col>86</xdr:col>
      <xdr:colOff>25400</xdr:colOff>
      <xdr:row>64</xdr:row>
      <xdr:rowOff>115933</xdr:rowOff>
    </xdr:to>
    <xdr:cxnSp macro="">
      <xdr:nvCxnSpPr>
        <xdr:cNvPr id="341" name="直線コネクタ 340">
          <a:extLst>
            <a:ext uri="{FF2B5EF4-FFF2-40B4-BE49-F238E27FC236}">
              <a16:creationId xmlns:a16="http://schemas.microsoft.com/office/drawing/2014/main" id="{EC3B4E26-3BCF-48A2-8FE5-FE5C0852D85A}"/>
            </a:ext>
          </a:extLst>
        </xdr:cNvPr>
        <xdr:cNvCxnSpPr/>
      </xdr:nvCxnSpPr>
      <xdr:spPr>
        <a:xfrm>
          <a:off x="16230600" y="1108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26687</xdr:rowOff>
    </xdr:from>
    <xdr:ext cx="340478" cy="259045"/>
    <xdr:sp macro="" textlink="">
      <xdr:nvSpPr>
        <xdr:cNvPr id="342" name="【保健センター・保健所】&#10;有形固定資産減価償却率最大値テキスト">
          <a:extLst>
            <a:ext uri="{FF2B5EF4-FFF2-40B4-BE49-F238E27FC236}">
              <a16:creationId xmlns:a16="http://schemas.microsoft.com/office/drawing/2014/main" id="{F53F4334-31F9-4C8E-9598-83299F200831}"/>
            </a:ext>
          </a:extLst>
        </xdr:cNvPr>
        <xdr:cNvSpPr txBox="1"/>
      </xdr:nvSpPr>
      <xdr:spPr>
        <a:xfrm>
          <a:off x="16357600" y="928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80010</xdr:rowOff>
    </xdr:from>
    <xdr:to>
      <xdr:col>86</xdr:col>
      <xdr:colOff>25400</xdr:colOff>
      <xdr:row>55</xdr:row>
      <xdr:rowOff>80010</xdr:rowOff>
    </xdr:to>
    <xdr:cxnSp macro="">
      <xdr:nvCxnSpPr>
        <xdr:cNvPr id="343" name="直線コネクタ 342">
          <a:extLst>
            <a:ext uri="{FF2B5EF4-FFF2-40B4-BE49-F238E27FC236}">
              <a16:creationId xmlns:a16="http://schemas.microsoft.com/office/drawing/2014/main" id="{BF9DB7A5-30E1-466A-A894-F8B4E5279EC5}"/>
            </a:ext>
          </a:extLst>
        </xdr:cNvPr>
        <xdr:cNvCxnSpPr/>
      </xdr:nvCxnSpPr>
      <xdr:spPr>
        <a:xfrm>
          <a:off x="16230600" y="950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151328</xdr:rowOff>
    </xdr:from>
    <xdr:ext cx="405111" cy="259045"/>
    <xdr:sp macro="" textlink="">
      <xdr:nvSpPr>
        <xdr:cNvPr id="344" name="【保健センター・保健所】&#10;有形固定資産減価償却率平均値テキスト">
          <a:extLst>
            <a:ext uri="{FF2B5EF4-FFF2-40B4-BE49-F238E27FC236}">
              <a16:creationId xmlns:a16="http://schemas.microsoft.com/office/drawing/2014/main" id="{0C76F415-07D9-450C-8768-074D183AEAFA}"/>
            </a:ext>
          </a:extLst>
        </xdr:cNvPr>
        <xdr:cNvSpPr txBox="1"/>
      </xdr:nvSpPr>
      <xdr:spPr>
        <a:xfrm>
          <a:off x="16357600" y="10266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xdr:rowOff>
    </xdr:from>
    <xdr:to>
      <xdr:col>85</xdr:col>
      <xdr:colOff>177800</xdr:colOff>
      <xdr:row>60</xdr:row>
      <xdr:rowOff>103051</xdr:rowOff>
    </xdr:to>
    <xdr:sp macro="" textlink="">
      <xdr:nvSpPr>
        <xdr:cNvPr id="345" name="フローチャート: 判断 344">
          <a:extLst>
            <a:ext uri="{FF2B5EF4-FFF2-40B4-BE49-F238E27FC236}">
              <a16:creationId xmlns:a16="http://schemas.microsoft.com/office/drawing/2014/main" id="{797031BD-DA8F-4B2F-A48E-7534EB83BDC5}"/>
            </a:ext>
          </a:extLst>
        </xdr:cNvPr>
        <xdr:cNvSpPr/>
      </xdr:nvSpPr>
      <xdr:spPr>
        <a:xfrm>
          <a:off x="162687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9616</xdr:rowOff>
    </xdr:from>
    <xdr:to>
      <xdr:col>81</xdr:col>
      <xdr:colOff>101600</xdr:colOff>
      <xdr:row>60</xdr:row>
      <xdr:rowOff>111216</xdr:rowOff>
    </xdr:to>
    <xdr:sp macro="" textlink="">
      <xdr:nvSpPr>
        <xdr:cNvPr id="346" name="フローチャート: 判断 345">
          <a:extLst>
            <a:ext uri="{FF2B5EF4-FFF2-40B4-BE49-F238E27FC236}">
              <a16:creationId xmlns:a16="http://schemas.microsoft.com/office/drawing/2014/main" id="{0A82F6A9-9A41-41E6-B6BA-D81435457091}"/>
            </a:ext>
          </a:extLst>
        </xdr:cNvPr>
        <xdr:cNvSpPr/>
      </xdr:nvSpPr>
      <xdr:spPr>
        <a:xfrm>
          <a:off x="15430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140244</xdr:rowOff>
    </xdr:from>
    <xdr:to>
      <xdr:col>76</xdr:col>
      <xdr:colOff>165100</xdr:colOff>
      <xdr:row>60</xdr:row>
      <xdr:rowOff>70394</xdr:rowOff>
    </xdr:to>
    <xdr:sp macro="" textlink="">
      <xdr:nvSpPr>
        <xdr:cNvPr id="347" name="フローチャート: 判断 346">
          <a:extLst>
            <a:ext uri="{FF2B5EF4-FFF2-40B4-BE49-F238E27FC236}">
              <a16:creationId xmlns:a16="http://schemas.microsoft.com/office/drawing/2014/main" id="{CD57B6DC-EA87-497C-BF12-5FFDDD874351}"/>
            </a:ext>
          </a:extLst>
        </xdr:cNvPr>
        <xdr:cNvSpPr/>
      </xdr:nvSpPr>
      <xdr:spPr>
        <a:xfrm>
          <a:off x="14541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136978</xdr:rowOff>
    </xdr:from>
    <xdr:to>
      <xdr:col>72</xdr:col>
      <xdr:colOff>38100</xdr:colOff>
      <xdr:row>60</xdr:row>
      <xdr:rowOff>67128</xdr:rowOff>
    </xdr:to>
    <xdr:sp macro="" textlink="">
      <xdr:nvSpPr>
        <xdr:cNvPr id="348" name="フローチャート: 判断 347">
          <a:extLst>
            <a:ext uri="{FF2B5EF4-FFF2-40B4-BE49-F238E27FC236}">
              <a16:creationId xmlns:a16="http://schemas.microsoft.com/office/drawing/2014/main" id="{51207ACA-AD64-443D-AFEC-22C770502170}"/>
            </a:ext>
          </a:extLst>
        </xdr:cNvPr>
        <xdr:cNvSpPr/>
      </xdr:nvSpPr>
      <xdr:spPr>
        <a:xfrm>
          <a:off x="13652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120650</xdr:rowOff>
    </xdr:from>
    <xdr:to>
      <xdr:col>67</xdr:col>
      <xdr:colOff>101600</xdr:colOff>
      <xdr:row>60</xdr:row>
      <xdr:rowOff>50800</xdr:rowOff>
    </xdr:to>
    <xdr:sp macro="" textlink="">
      <xdr:nvSpPr>
        <xdr:cNvPr id="349" name="フローチャート: 判断 348">
          <a:extLst>
            <a:ext uri="{FF2B5EF4-FFF2-40B4-BE49-F238E27FC236}">
              <a16:creationId xmlns:a16="http://schemas.microsoft.com/office/drawing/2014/main" id="{2307D25A-E6E3-451B-9190-2024D8AF652F}"/>
            </a:ext>
          </a:extLst>
        </xdr:cNvPr>
        <xdr:cNvSpPr/>
      </xdr:nvSpPr>
      <xdr:spPr>
        <a:xfrm>
          <a:off x="12763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C1CF4C53-C39D-4A17-BFE7-71922198582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5A0FEC2B-7421-457A-86A5-5FCAF6A4C7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5CEE9AA7-C3FE-4AC3-9018-3A8739CA251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id="{1473F8F4-ADB8-4E7D-8DAC-724837BA650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4" name="テキスト ボックス 353">
          <a:extLst>
            <a:ext uri="{FF2B5EF4-FFF2-40B4-BE49-F238E27FC236}">
              <a16:creationId xmlns:a16="http://schemas.microsoft.com/office/drawing/2014/main" id="{21E132A1-A391-4C21-A757-D30878E2606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164737</xdr:rowOff>
    </xdr:from>
    <xdr:to>
      <xdr:col>85</xdr:col>
      <xdr:colOff>177800</xdr:colOff>
      <xdr:row>59</xdr:row>
      <xdr:rowOff>94887</xdr:rowOff>
    </xdr:to>
    <xdr:sp macro="" textlink="">
      <xdr:nvSpPr>
        <xdr:cNvPr id="355" name="楕円 354">
          <a:extLst>
            <a:ext uri="{FF2B5EF4-FFF2-40B4-BE49-F238E27FC236}">
              <a16:creationId xmlns:a16="http://schemas.microsoft.com/office/drawing/2014/main" id="{FF9C2C26-66F3-4D9D-ADA3-C3B436C0555B}"/>
            </a:ext>
          </a:extLst>
        </xdr:cNvPr>
        <xdr:cNvSpPr/>
      </xdr:nvSpPr>
      <xdr:spPr>
        <a:xfrm>
          <a:off x="1626870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16164</xdr:rowOff>
    </xdr:from>
    <xdr:ext cx="405111" cy="259045"/>
    <xdr:sp macro="" textlink="">
      <xdr:nvSpPr>
        <xdr:cNvPr id="356" name="【保健センター・保健所】&#10;有形固定資産減価償却率該当値テキスト">
          <a:extLst>
            <a:ext uri="{FF2B5EF4-FFF2-40B4-BE49-F238E27FC236}">
              <a16:creationId xmlns:a16="http://schemas.microsoft.com/office/drawing/2014/main" id="{82B3943A-50A6-4FED-B63C-203EF9421F6E}"/>
            </a:ext>
          </a:extLst>
        </xdr:cNvPr>
        <xdr:cNvSpPr txBox="1"/>
      </xdr:nvSpPr>
      <xdr:spPr>
        <a:xfrm>
          <a:off x="16357600" y="9960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132080</xdr:rowOff>
    </xdr:from>
    <xdr:to>
      <xdr:col>81</xdr:col>
      <xdr:colOff>101600</xdr:colOff>
      <xdr:row>59</xdr:row>
      <xdr:rowOff>62230</xdr:rowOff>
    </xdr:to>
    <xdr:sp macro="" textlink="">
      <xdr:nvSpPr>
        <xdr:cNvPr id="357" name="楕円 356">
          <a:extLst>
            <a:ext uri="{FF2B5EF4-FFF2-40B4-BE49-F238E27FC236}">
              <a16:creationId xmlns:a16="http://schemas.microsoft.com/office/drawing/2014/main" id="{AF571523-C21A-4247-96FC-005D6FAA46A4}"/>
            </a:ext>
          </a:extLst>
        </xdr:cNvPr>
        <xdr:cNvSpPr/>
      </xdr:nvSpPr>
      <xdr:spPr>
        <a:xfrm>
          <a:off x="15430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11430</xdr:rowOff>
    </xdr:from>
    <xdr:to>
      <xdr:col>85</xdr:col>
      <xdr:colOff>127000</xdr:colOff>
      <xdr:row>59</xdr:row>
      <xdr:rowOff>44087</xdr:rowOff>
    </xdr:to>
    <xdr:cxnSp macro="">
      <xdr:nvCxnSpPr>
        <xdr:cNvPr id="358" name="直線コネクタ 357">
          <a:extLst>
            <a:ext uri="{FF2B5EF4-FFF2-40B4-BE49-F238E27FC236}">
              <a16:creationId xmlns:a16="http://schemas.microsoft.com/office/drawing/2014/main" id="{2060D330-DEFC-43A3-AE3A-187697A20832}"/>
            </a:ext>
          </a:extLst>
        </xdr:cNvPr>
        <xdr:cNvCxnSpPr/>
      </xdr:nvCxnSpPr>
      <xdr:spPr>
        <a:xfrm>
          <a:off x="15481300" y="1012698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30843</xdr:rowOff>
    </xdr:from>
    <xdr:to>
      <xdr:col>76</xdr:col>
      <xdr:colOff>165100</xdr:colOff>
      <xdr:row>62</xdr:row>
      <xdr:rowOff>132443</xdr:rowOff>
    </xdr:to>
    <xdr:sp macro="" textlink="">
      <xdr:nvSpPr>
        <xdr:cNvPr id="359" name="楕円 358">
          <a:extLst>
            <a:ext uri="{FF2B5EF4-FFF2-40B4-BE49-F238E27FC236}">
              <a16:creationId xmlns:a16="http://schemas.microsoft.com/office/drawing/2014/main" id="{E669FDDA-E25E-4278-AC6F-22151B5D2AE7}"/>
            </a:ext>
          </a:extLst>
        </xdr:cNvPr>
        <xdr:cNvSpPr/>
      </xdr:nvSpPr>
      <xdr:spPr>
        <a:xfrm>
          <a:off x="14541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11430</xdr:rowOff>
    </xdr:from>
    <xdr:to>
      <xdr:col>81</xdr:col>
      <xdr:colOff>50800</xdr:colOff>
      <xdr:row>62</xdr:row>
      <xdr:rowOff>81643</xdr:rowOff>
    </xdr:to>
    <xdr:cxnSp macro="">
      <xdr:nvCxnSpPr>
        <xdr:cNvPr id="360" name="直線コネクタ 359">
          <a:extLst>
            <a:ext uri="{FF2B5EF4-FFF2-40B4-BE49-F238E27FC236}">
              <a16:creationId xmlns:a16="http://schemas.microsoft.com/office/drawing/2014/main" id="{DB769918-6AD3-435E-860E-6D08F40E8A09}"/>
            </a:ext>
          </a:extLst>
        </xdr:cNvPr>
        <xdr:cNvCxnSpPr/>
      </xdr:nvCxnSpPr>
      <xdr:spPr>
        <a:xfrm flipV="1">
          <a:off x="14592300" y="10126980"/>
          <a:ext cx="889000" cy="58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169635</xdr:rowOff>
    </xdr:from>
    <xdr:to>
      <xdr:col>72</xdr:col>
      <xdr:colOff>38100</xdr:colOff>
      <xdr:row>62</xdr:row>
      <xdr:rowOff>99785</xdr:rowOff>
    </xdr:to>
    <xdr:sp macro="" textlink="">
      <xdr:nvSpPr>
        <xdr:cNvPr id="361" name="楕円 360">
          <a:extLst>
            <a:ext uri="{FF2B5EF4-FFF2-40B4-BE49-F238E27FC236}">
              <a16:creationId xmlns:a16="http://schemas.microsoft.com/office/drawing/2014/main" id="{651FE238-CCC9-4D5C-B594-0495049B0439}"/>
            </a:ext>
          </a:extLst>
        </xdr:cNvPr>
        <xdr:cNvSpPr/>
      </xdr:nvSpPr>
      <xdr:spPr>
        <a:xfrm>
          <a:off x="13652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48985</xdr:rowOff>
    </xdr:from>
    <xdr:to>
      <xdr:col>76</xdr:col>
      <xdr:colOff>114300</xdr:colOff>
      <xdr:row>62</xdr:row>
      <xdr:rowOff>81643</xdr:rowOff>
    </xdr:to>
    <xdr:cxnSp macro="">
      <xdr:nvCxnSpPr>
        <xdr:cNvPr id="362" name="直線コネクタ 361">
          <a:extLst>
            <a:ext uri="{FF2B5EF4-FFF2-40B4-BE49-F238E27FC236}">
              <a16:creationId xmlns:a16="http://schemas.microsoft.com/office/drawing/2014/main" id="{5AAFBBD8-6FD0-472F-8BF3-DD2A714E20A5}"/>
            </a:ext>
          </a:extLst>
        </xdr:cNvPr>
        <xdr:cNvCxnSpPr/>
      </xdr:nvCxnSpPr>
      <xdr:spPr>
        <a:xfrm>
          <a:off x="13703300" y="1067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136978</xdr:rowOff>
    </xdr:from>
    <xdr:to>
      <xdr:col>67</xdr:col>
      <xdr:colOff>101600</xdr:colOff>
      <xdr:row>62</xdr:row>
      <xdr:rowOff>67128</xdr:rowOff>
    </xdr:to>
    <xdr:sp macro="" textlink="">
      <xdr:nvSpPr>
        <xdr:cNvPr id="363" name="楕円 362">
          <a:extLst>
            <a:ext uri="{FF2B5EF4-FFF2-40B4-BE49-F238E27FC236}">
              <a16:creationId xmlns:a16="http://schemas.microsoft.com/office/drawing/2014/main" id="{C05E207C-E1A0-406B-B600-9F93CB666798}"/>
            </a:ext>
          </a:extLst>
        </xdr:cNvPr>
        <xdr:cNvSpPr/>
      </xdr:nvSpPr>
      <xdr:spPr>
        <a:xfrm>
          <a:off x="12763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16328</xdr:rowOff>
    </xdr:from>
    <xdr:to>
      <xdr:col>71</xdr:col>
      <xdr:colOff>177800</xdr:colOff>
      <xdr:row>62</xdr:row>
      <xdr:rowOff>48985</xdr:rowOff>
    </xdr:to>
    <xdr:cxnSp macro="">
      <xdr:nvCxnSpPr>
        <xdr:cNvPr id="364" name="直線コネクタ 363">
          <a:extLst>
            <a:ext uri="{FF2B5EF4-FFF2-40B4-BE49-F238E27FC236}">
              <a16:creationId xmlns:a16="http://schemas.microsoft.com/office/drawing/2014/main" id="{7F38378A-47D3-447B-AFF1-59107DECB993}"/>
            </a:ext>
          </a:extLst>
        </xdr:cNvPr>
        <xdr:cNvCxnSpPr/>
      </xdr:nvCxnSpPr>
      <xdr:spPr>
        <a:xfrm>
          <a:off x="12814300" y="1064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102343</xdr:rowOff>
    </xdr:from>
    <xdr:ext cx="405111" cy="259045"/>
    <xdr:sp macro="" textlink="">
      <xdr:nvSpPr>
        <xdr:cNvPr id="365" name="n_1aveValue【保健センター・保健所】&#10;有形固定資産減価償却率">
          <a:extLst>
            <a:ext uri="{FF2B5EF4-FFF2-40B4-BE49-F238E27FC236}">
              <a16:creationId xmlns:a16="http://schemas.microsoft.com/office/drawing/2014/main" id="{400AD9DA-DE99-4B55-BF80-A90C6883D9C6}"/>
            </a:ext>
          </a:extLst>
        </xdr:cNvPr>
        <xdr:cNvSpPr txBox="1"/>
      </xdr:nvSpPr>
      <xdr:spPr>
        <a:xfrm>
          <a:off x="15266044" y="1038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86921</xdr:rowOff>
    </xdr:from>
    <xdr:ext cx="405111" cy="259045"/>
    <xdr:sp macro="" textlink="">
      <xdr:nvSpPr>
        <xdr:cNvPr id="366" name="n_2aveValue【保健センター・保健所】&#10;有形固定資産減価償却率">
          <a:extLst>
            <a:ext uri="{FF2B5EF4-FFF2-40B4-BE49-F238E27FC236}">
              <a16:creationId xmlns:a16="http://schemas.microsoft.com/office/drawing/2014/main" id="{386CE9F8-096A-42F8-B8D9-3B44613E1AE8}"/>
            </a:ext>
          </a:extLst>
        </xdr:cNvPr>
        <xdr:cNvSpPr txBox="1"/>
      </xdr:nvSpPr>
      <xdr:spPr>
        <a:xfrm>
          <a:off x="14389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83655</xdr:rowOff>
    </xdr:from>
    <xdr:ext cx="405111" cy="259045"/>
    <xdr:sp macro="" textlink="">
      <xdr:nvSpPr>
        <xdr:cNvPr id="367" name="n_3aveValue【保健センター・保健所】&#10;有形固定資産減価償却率">
          <a:extLst>
            <a:ext uri="{FF2B5EF4-FFF2-40B4-BE49-F238E27FC236}">
              <a16:creationId xmlns:a16="http://schemas.microsoft.com/office/drawing/2014/main" id="{4AF69A5E-36C4-4A42-9D1F-4AD2D7EEAAF0}"/>
            </a:ext>
          </a:extLst>
        </xdr:cNvPr>
        <xdr:cNvSpPr txBox="1"/>
      </xdr:nvSpPr>
      <xdr:spPr>
        <a:xfrm>
          <a:off x="13500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67327</xdr:rowOff>
    </xdr:from>
    <xdr:ext cx="405111" cy="259045"/>
    <xdr:sp macro="" textlink="">
      <xdr:nvSpPr>
        <xdr:cNvPr id="368" name="n_4aveValue【保健センター・保健所】&#10;有形固定資産減価償却率">
          <a:extLst>
            <a:ext uri="{FF2B5EF4-FFF2-40B4-BE49-F238E27FC236}">
              <a16:creationId xmlns:a16="http://schemas.microsoft.com/office/drawing/2014/main" id="{37025D83-58C6-4A94-A206-20E159CBA096}"/>
            </a:ext>
          </a:extLst>
        </xdr:cNvPr>
        <xdr:cNvSpPr txBox="1"/>
      </xdr:nvSpPr>
      <xdr:spPr>
        <a:xfrm>
          <a:off x="12611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78757</xdr:rowOff>
    </xdr:from>
    <xdr:ext cx="405111" cy="259045"/>
    <xdr:sp macro="" textlink="">
      <xdr:nvSpPr>
        <xdr:cNvPr id="369" name="n_1mainValue【保健センター・保健所】&#10;有形固定資産減価償却率">
          <a:extLst>
            <a:ext uri="{FF2B5EF4-FFF2-40B4-BE49-F238E27FC236}">
              <a16:creationId xmlns:a16="http://schemas.microsoft.com/office/drawing/2014/main" id="{1F0744D6-DB1A-4867-9846-C405A23C7E95}"/>
            </a:ext>
          </a:extLst>
        </xdr:cNvPr>
        <xdr:cNvSpPr txBox="1"/>
      </xdr:nvSpPr>
      <xdr:spPr>
        <a:xfrm>
          <a:off x="152660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123570</xdr:rowOff>
    </xdr:from>
    <xdr:ext cx="405111" cy="259045"/>
    <xdr:sp macro="" textlink="">
      <xdr:nvSpPr>
        <xdr:cNvPr id="370" name="n_2mainValue【保健センター・保健所】&#10;有形固定資産減価償却率">
          <a:extLst>
            <a:ext uri="{FF2B5EF4-FFF2-40B4-BE49-F238E27FC236}">
              <a16:creationId xmlns:a16="http://schemas.microsoft.com/office/drawing/2014/main" id="{9E7FBDD6-2BF2-403F-9EBD-66E776D06771}"/>
            </a:ext>
          </a:extLst>
        </xdr:cNvPr>
        <xdr:cNvSpPr txBox="1"/>
      </xdr:nvSpPr>
      <xdr:spPr>
        <a:xfrm>
          <a:off x="143897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90912</xdr:rowOff>
    </xdr:from>
    <xdr:ext cx="405111" cy="259045"/>
    <xdr:sp macro="" textlink="">
      <xdr:nvSpPr>
        <xdr:cNvPr id="371" name="n_3mainValue【保健センター・保健所】&#10;有形固定資産減価償却率">
          <a:extLst>
            <a:ext uri="{FF2B5EF4-FFF2-40B4-BE49-F238E27FC236}">
              <a16:creationId xmlns:a16="http://schemas.microsoft.com/office/drawing/2014/main" id="{3D018B47-8E7A-48BD-9352-7D6CED2F86AA}"/>
            </a:ext>
          </a:extLst>
        </xdr:cNvPr>
        <xdr:cNvSpPr txBox="1"/>
      </xdr:nvSpPr>
      <xdr:spPr>
        <a:xfrm>
          <a:off x="13500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58255</xdr:rowOff>
    </xdr:from>
    <xdr:ext cx="405111" cy="259045"/>
    <xdr:sp macro="" textlink="">
      <xdr:nvSpPr>
        <xdr:cNvPr id="372" name="n_4mainValue【保健センター・保健所】&#10;有形固定資産減価償却率">
          <a:extLst>
            <a:ext uri="{FF2B5EF4-FFF2-40B4-BE49-F238E27FC236}">
              <a16:creationId xmlns:a16="http://schemas.microsoft.com/office/drawing/2014/main" id="{D70CACE0-2F83-4D56-83B0-C5C9690328A8}"/>
            </a:ext>
          </a:extLst>
        </xdr:cNvPr>
        <xdr:cNvSpPr txBox="1"/>
      </xdr:nvSpPr>
      <xdr:spPr>
        <a:xfrm>
          <a:off x="12611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3" name="正方形/長方形 372">
          <a:extLst>
            <a:ext uri="{FF2B5EF4-FFF2-40B4-BE49-F238E27FC236}">
              <a16:creationId xmlns:a16="http://schemas.microsoft.com/office/drawing/2014/main" id="{DAD076D3-BAEE-4A6B-95E0-B92372896A1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4" name="正方形/長方形 373">
          <a:extLst>
            <a:ext uri="{FF2B5EF4-FFF2-40B4-BE49-F238E27FC236}">
              <a16:creationId xmlns:a16="http://schemas.microsoft.com/office/drawing/2014/main" id="{9E4B1E3C-82DB-49B5-9496-C57FBB75E59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5" name="正方形/長方形 374">
          <a:extLst>
            <a:ext uri="{FF2B5EF4-FFF2-40B4-BE49-F238E27FC236}">
              <a16:creationId xmlns:a16="http://schemas.microsoft.com/office/drawing/2014/main" id="{4AD0E19D-FDE4-4BE2-873B-3E6E28C81F1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6" name="正方形/長方形 375">
          <a:extLst>
            <a:ext uri="{FF2B5EF4-FFF2-40B4-BE49-F238E27FC236}">
              <a16:creationId xmlns:a16="http://schemas.microsoft.com/office/drawing/2014/main" id="{E7858880-BE8D-4A96-A203-29EA4C07C93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7" name="正方形/長方形 376">
          <a:extLst>
            <a:ext uri="{FF2B5EF4-FFF2-40B4-BE49-F238E27FC236}">
              <a16:creationId xmlns:a16="http://schemas.microsoft.com/office/drawing/2014/main" id="{3A948289-D26F-48C7-8B4E-2149D4FFB09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8" name="正方形/長方形 377">
          <a:extLst>
            <a:ext uri="{FF2B5EF4-FFF2-40B4-BE49-F238E27FC236}">
              <a16:creationId xmlns:a16="http://schemas.microsoft.com/office/drawing/2014/main" id="{C94817FD-BE6C-480F-9769-42E242A68E4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9" name="正方形/長方形 378">
          <a:extLst>
            <a:ext uri="{FF2B5EF4-FFF2-40B4-BE49-F238E27FC236}">
              <a16:creationId xmlns:a16="http://schemas.microsoft.com/office/drawing/2014/main" id="{FF65003C-2082-4DA8-B6C1-347CCF18F46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80" name="正方形/長方形 379">
          <a:extLst>
            <a:ext uri="{FF2B5EF4-FFF2-40B4-BE49-F238E27FC236}">
              <a16:creationId xmlns:a16="http://schemas.microsoft.com/office/drawing/2014/main" id="{8D04E114-70BD-4FFE-BE2A-8F9FDCAE483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1" name="テキスト ボックス 380">
          <a:extLst>
            <a:ext uri="{FF2B5EF4-FFF2-40B4-BE49-F238E27FC236}">
              <a16:creationId xmlns:a16="http://schemas.microsoft.com/office/drawing/2014/main" id="{48279DB2-B5D3-40C2-A547-0CF678076E9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2" name="直線コネクタ 381">
          <a:extLst>
            <a:ext uri="{FF2B5EF4-FFF2-40B4-BE49-F238E27FC236}">
              <a16:creationId xmlns:a16="http://schemas.microsoft.com/office/drawing/2014/main" id="{B5ADDB76-6E07-445C-AC08-C4E38B9A5A3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83" name="直線コネクタ 382">
          <a:extLst>
            <a:ext uri="{FF2B5EF4-FFF2-40B4-BE49-F238E27FC236}">
              <a16:creationId xmlns:a16="http://schemas.microsoft.com/office/drawing/2014/main" id="{CD1A3FA3-AA1B-4458-BE82-E598687FDFD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4" name="テキスト ボックス 383">
          <a:extLst>
            <a:ext uri="{FF2B5EF4-FFF2-40B4-BE49-F238E27FC236}">
              <a16:creationId xmlns:a16="http://schemas.microsoft.com/office/drawing/2014/main" id="{BF148677-BF98-4A35-A89B-D024DC9B7B0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5" name="直線コネクタ 384">
          <a:extLst>
            <a:ext uri="{FF2B5EF4-FFF2-40B4-BE49-F238E27FC236}">
              <a16:creationId xmlns:a16="http://schemas.microsoft.com/office/drawing/2014/main" id="{638DC0E2-A09F-4DB1-8EE8-C7BF3F74F7F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6" name="テキスト ボックス 385">
          <a:extLst>
            <a:ext uri="{FF2B5EF4-FFF2-40B4-BE49-F238E27FC236}">
              <a16:creationId xmlns:a16="http://schemas.microsoft.com/office/drawing/2014/main" id="{A23DB333-F3B6-4F7A-9026-A33061694C1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7" name="直線コネクタ 386">
          <a:extLst>
            <a:ext uri="{FF2B5EF4-FFF2-40B4-BE49-F238E27FC236}">
              <a16:creationId xmlns:a16="http://schemas.microsoft.com/office/drawing/2014/main" id="{71553AC1-CC26-4E15-9E9A-9D6B4B50DDA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8" name="テキスト ボックス 387">
          <a:extLst>
            <a:ext uri="{FF2B5EF4-FFF2-40B4-BE49-F238E27FC236}">
              <a16:creationId xmlns:a16="http://schemas.microsoft.com/office/drawing/2014/main" id="{A8D857A0-936B-4717-BBED-2150A2EAF00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9" name="直線コネクタ 388">
          <a:extLst>
            <a:ext uri="{FF2B5EF4-FFF2-40B4-BE49-F238E27FC236}">
              <a16:creationId xmlns:a16="http://schemas.microsoft.com/office/drawing/2014/main" id="{30FF1313-26CA-4457-8E2A-794218B6373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90" name="テキスト ボックス 389">
          <a:extLst>
            <a:ext uri="{FF2B5EF4-FFF2-40B4-BE49-F238E27FC236}">
              <a16:creationId xmlns:a16="http://schemas.microsoft.com/office/drawing/2014/main" id="{485F8478-2D36-4166-AC2B-6B5F51A7589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1" name="直線コネクタ 390">
          <a:extLst>
            <a:ext uri="{FF2B5EF4-FFF2-40B4-BE49-F238E27FC236}">
              <a16:creationId xmlns:a16="http://schemas.microsoft.com/office/drawing/2014/main" id="{3CD32ECD-299A-46F0-B8EA-CBFCE0EF43C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2" name="テキスト ボックス 391">
          <a:extLst>
            <a:ext uri="{FF2B5EF4-FFF2-40B4-BE49-F238E27FC236}">
              <a16:creationId xmlns:a16="http://schemas.microsoft.com/office/drawing/2014/main" id="{EAA3CD9F-93BD-49D6-97C1-6CBEA4C8E08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3" name="【保健センター・保健所】&#10;一人当たり面積グラフ枠">
          <a:extLst>
            <a:ext uri="{FF2B5EF4-FFF2-40B4-BE49-F238E27FC236}">
              <a16:creationId xmlns:a16="http://schemas.microsoft.com/office/drawing/2014/main" id="{BBB77723-6C6E-4710-AFEF-E18C0DB7BB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54864</xdr:rowOff>
    </xdr:from>
    <xdr:to>
      <xdr:col>116</xdr:col>
      <xdr:colOff>62864</xdr:colOff>
      <xdr:row>63</xdr:row>
      <xdr:rowOff>59436</xdr:rowOff>
    </xdr:to>
    <xdr:cxnSp macro="">
      <xdr:nvCxnSpPr>
        <xdr:cNvPr id="394" name="直線コネクタ 393">
          <a:extLst>
            <a:ext uri="{FF2B5EF4-FFF2-40B4-BE49-F238E27FC236}">
              <a16:creationId xmlns:a16="http://schemas.microsoft.com/office/drawing/2014/main" id="{EDBB42FA-AE91-4D17-9369-00D6FEEBC082}"/>
            </a:ext>
          </a:extLst>
        </xdr:cNvPr>
        <xdr:cNvCxnSpPr/>
      </xdr:nvCxnSpPr>
      <xdr:spPr>
        <a:xfrm flipV="1">
          <a:off x="22160864" y="9484614"/>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63263</xdr:rowOff>
    </xdr:from>
    <xdr:ext cx="469744" cy="259045"/>
    <xdr:sp macro="" textlink="">
      <xdr:nvSpPr>
        <xdr:cNvPr id="395" name="【保健センター・保健所】&#10;一人当たり面積最小値テキスト">
          <a:extLst>
            <a:ext uri="{FF2B5EF4-FFF2-40B4-BE49-F238E27FC236}">
              <a16:creationId xmlns:a16="http://schemas.microsoft.com/office/drawing/2014/main" id="{208344C1-D527-41E3-BA69-AA38D9C2A776}"/>
            </a:ext>
          </a:extLst>
        </xdr:cNvPr>
        <xdr:cNvSpPr txBox="1"/>
      </xdr:nvSpPr>
      <xdr:spPr>
        <a:xfrm>
          <a:off x="22199600" y="1086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59436</xdr:rowOff>
    </xdr:from>
    <xdr:to>
      <xdr:col>116</xdr:col>
      <xdr:colOff>152400</xdr:colOff>
      <xdr:row>63</xdr:row>
      <xdr:rowOff>59436</xdr:rowOff>
    </xdr:to>
    <xdr:cxnSp macro="">
      <xdr:nvCxnSpPr>
        <xdr:cNvPr id="396" name="直線コネクタ 395">
          <a:extLst>
            <a:ext uri="{FF2B5EF4-FFF2-40B4-BE49-F238E27FC236}">
              <a16:creationId xmlns:a16="http://schemas.microsoft.com/office/drawing/2014/main" id="{F2D61BB1-67DD-4F68-8400-A7CD1F2CEBC1}"/>
            </a:ext>
          </a:extLst>
        </xdr:cNvPr>
        <xdr:cNvCxnSpPr/>
      </xdr:nvCxnSpPr>
      <xdr:spPr>
        <a:xfrm>
          <a:off x="22072600" y="1086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1541</xdr:rowOff>
    </xdr:from>
    <xdr:ext cx="469744" cy="259045"/>
    <xdr:sp macro="" textlink="">
      <xdr:nvSpPr>
        <xdr:cNvPr id="397" name="【保健センター・保健所】&#10;一人当たり面積最大値テキスト">
          <a:extLst>
            <a:ext uri="{FF2B5EF4-FFF2-40B4-BE49-F238E27FC236}">
              <a16:creationId xmlns:a16="http://schemas.microsoft.com/office/drawing/2014/main" id="{916130AB-51D0-4C92-A0AC-6EF41CBC05A4}"/>
            </a:ext>
          </a:extLst>
        </xdr:cNvPr>
        <xdr:cNvSpPr txBox="1"/>
      </xdr:nvSpPr>
      <xdr:spPr>
        <a:xfrm>
          <a:off x="22199600" y="925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54864</xdr:rowOff>
    </xdr:from>
    <xdr:to>
      <xdr:col>116</xdr:col>
      <xdr:colOff>152400</xdr:colOff>
      <xdr:row>55</xdr:row>
      <xdr:rowOff>54864</xdr:rowOff>
    </xdr:to>
    <xdr:cxnSp macro="">
      <xdr:nvCxnSpPr>
        <xdr:cNvPr id="398" name="直線コネクタ 397">
          <a:extLst>
            <a:ext uri="{FF2B5EF4-FFF2-40B4-BE49-F238E27FC236}">
              <a16:creationId xmlns:a16="http://schemas.microsoft.com/office/drawing/2014/main" id="{AFDD971C-5308-45FD-8C6E-D06CEC8D4D33}"/>
            </a:ext>
          </a:extLst>
        </xdr:cNvPr>
        <xdr:cNvCxnSpPr/>
      </xdr:nvCxnSpPr>
      <xdr:spPr>
        <a:xfrm>
          <a:off x="22072600" y="9484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104665</xdr:rowOff>
    </xdr:from>
    <xdr:ext cx="469744" cy="259045"/>
    <xdr:sp macro="" textlink="">
      <xdr:nvSpPr>
        <xdr:cNvPr id="399" name="【保健センター・保健所】&#10;一人当たり面積平均値テキスト">
          <a:extLst>
            <a:ext uri="{FF2B5EF4-FFF2-40B4-BE49-F238E27FC236}">
              <a16:creationId xmlns:a16="http://schemas.microsoft.com/office/drawing/2014/main" id="{7CC81958-29A0-4E0A-8CAD-086E843FA71C}"/>
            </a:ext>
          </a:extLst>
        </xdr:cNvPr>
        <xdr:cNvSpPr txBox="1"/>
      </xdr:nvSpPr>
      <xdr:spPr>
        <a:xfrm>
          <a:off x="22199600" y="103916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81788</xdr:rowOff>
    </xdr:from>
    <xdr:to>
      <xdr:col>116</xdr:col>
      <xdr:colOff>114300</xdr:colOff>
      <xdr:row>62</xdr:row>
      <xdr:rowOff>11938</xdr:rowOff>
    </xdr:to>
    <xdr:sp macro="" textlink="">
      <xdr:nvSpPr>
        <xdr:cNvPr id="400" name="フローチャート: 判断 399">
          <a:extLst>
            <a:ext uri="{FF2B5EF4-FFF2-40B4-BE49-F238E27FC236}">
              <a16:creationId xmlns:a16="http://schemas.microsoft.com/office/drawing/2014/main" id="{EF79E7CF-6852-4D9E-AA68-6E33F4ECA0CA}"/>
            </a:ext>
          </a:extLst>
        </xdr:cNvPr>
        <xdr:cNvSpPr/>
      </xdr:nvSpPr>
      <xdr:spPr>
        <a:xfrm>
          <a:off x="22110700" y="1054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68072</xdr:rowOff>
    </xdr:from>
    <xdr:to>
      <xdr:col>112</xdr:col>
      <xdr:colOff>38100</xdr:colOff>
      <xdr:row>61</xdr:row>
      <xdr:rowOff>169672</xdr:rowOff>
    </xdr:to>
    <xdr:sp macro="" textlink="">
      <xdr:nvSpPr>
        <xdr:cNvPr id="401" name="フローチャート: 判断 400">
          <a:extLst>
            <a:ext uri="{FF2B5EF4-FFF2-40B4-BE49-F238E27FC236}">
              <a16:creationId xmlns:a16="http://schemas.microsoft.com/office/drawing/2014/main" id="{7DF0EA58-E23D-4211-8486-67E6D2719DA5}"/>
            </a:ext>
          </a:extLst>
        </xdr:cNvPr>
        <xdr:cNvSpPr/>
      </xdr:nvSpPr>
      <xdr:spPr>
        <a:xfrm>
          <a:off x="21272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70358</xdr:rowOff>
    </xdr:from>
    <xdr:to>
      <xdr:col>107</xdr:col>
      <xdr:colOff>101600</xdr:colOff>
      <xdr:row>62</xdr:row>
      <xdr:rowOff>508</xdr:rowOff>
    </xdr:to>
    <xdr:sp macro="" textlink="">
      <xdr:nvSpPr>
        <xdr:cNvPr id="402" name="フローチャート: 判断 401">
          <a:extLst>
            <a:ext uri="{FF2B5EF4-FFF2-40B4-BE49-F238E27FC236}">
              <a16:creationId xmlns:a16="http://schemas.microsoft.com/office/drawing/2014/main" id="{53CD11C6-7F9C-4EAE-85A6-12DC5CCD01C3}"/>
            </a:ext>
          </a:extLst>
        </xdr:cNvPr>
        <xdr:cNvSpPr/>
      </xdr:nvSpPr>
      <xdr:spPr>
        <a:xfrm>
          <a:off x="20383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109220</xdr:rowOff>
    </xdr:from>
    <xdr:to>
      <xdr:col>102</xdr:col>
      <xdr:colOff>165100</xdr:colOff>
      <xdr:row>62</xdr:row>
      <xdr:rowOff>39370</xdr:rowOff>
    </xdr:to>
    <xdr:sp macro="" textlink="">
      <xdr:nvSpPr>
        <xdr:cNvPr id="403" name="フローチャート: 判断 402">
          <a:extLst>
            <a:ext uri="{FF2B5EF4-FFF2-40B4-BE49-F238E27FC236}">
              <a16:creationId xmlns:a16="http://schemas.microsoft.com/office/drawing/2014/main" id="{D1A377EB-30C5-429A-AA56-4114E8E4D28C}"/>
            </a:ext>
          </a:extLst>
        </xdr:cNvPr>
        <xdr:cNvSpPr/>
      </xdr:nvSpPr>
      <xdr:spPr>
        <a:xfrm>
          <a:off x="19494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90932</xdr:rowOff>
    </xdr:from>
    <xdr:to>
      <xdr:col>98</xdr:col>
      <xdr:colOff>38100</xdr:colOff>
      <xdr:row>62</xdr:row>
      <xdr:rowOff>21082</xdr:rowOff>
    </xdr:to>
    <xdr:sp macro="" textlink="">
      <xdr:nvSpPr>
        <xdr:cNvPr id="404" name="フローチャート: 判断 403">
          <a:extLst>
            <a:ext uri="{FF2B5EF4-FFF2-40B4-BE49-F238E27FC236}">
              <a16:creationId xmlns:a16="http://schemas.microsoft.com/office/drawing/2014/main" id="{56FC9999-CFB8-4DB3-B637-F2BC16C4C6FA}"/>
            </a:ext>
          </a:extLst>
        </xdr:cNvPr>
        <xdr:cNvSpPr/>
      </xdr:nvSpPr>
      <xdr:spPr>
        <a:xfrm>
          <a:off x="18605500" y="105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C16E8F0A-355F-4BEB-BCD3-00D5EDEE2E0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2F5E3DAF-F985-4C73-95D1-E4BFB9D95D6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CB117E47-5F4C-4EE7-AC48-13E24FB5586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B0EF0BCC-5628-4210-8B52-A54C5003408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5352B698-AE66-4D15-9DA6-D72A85D0FC1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49784</xdr:rowOff>
    </xdr:from>
    <xdr:to>
      <xdr:col>116</xdr:col>
      <xdr:colOff>114300</xdr:colOff>
      <xdr:row>62</xdr:row>
      <xdr:rowOff>151384</xdr:rowOff>
    </xdr:to>
    <xdr:sp macro="" textlink="">
      <xdr:nvSpPr>
        <xdr:cNvPr id="410" name="楕円 409">
          <a:extLst>
            <a:ext uri="{FF2B5EF4-FFF2-40B4-BE49-F238E27FC236}">
              <a16:creationId xmlns:a16="http://schemas.microsoft.com/office/drawing/2014/main" id="{C4EC67AB-FCD3-49E9-9A14-A5D440DDA9AF}"/>
            </a:ext>
          </a:extLst>
        </xdr:cNvPr>
        <xdr:cNvSpPr/>
      </xdr:nvSpPr>
      <xdr:spPr>
        <a:xfrm>
          <a:off x="22110700" y="106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28211</xdr:rowOff>
    </xdr:from>
    <xdr:ext cx="469744" cy="259045"/>
    <xdr:sp macro="" textlink="">
      <xdr:nvSpPr>
        <xdr:cNvPr id="411" name="【保健センター・保健所】&#10;一人当たり面積該当値テキスト">
          <a:extLst>
            <a:ext uri="{FF2B5EF4-FFF2-40B4-BE49-F238E27FC236}">
              <a16:creationId xmlns:a16="http://schemas.microsoft.com/office/drawing/2014/main" id="{DF21D1A5-017C-40F5-BDAE-4AD7D96E1833}"/>
            </a:ext>
          </a:extLst>
        </xdr:cNvPr>
        <xdr:cNvSpPr txBox="1"/>
      </xdr:nvSpPr>
      <xdr:spPr>
        <a:xfrm>
          <a:off x="22199600" y="1065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56642</xdr:rowOff>
    </xdr:from>
    <xdr:to>
      <xdr:col>112</xdr:col>
      <xdr:colOff>38100</xdr:colOff>
      <xdr:row>62</xdr:row>
      <xdr:rowOff>158242</xdr:rowOff>
    </xdr:to>
    <xdr:sp macro="" textlink="">
      <xdr:nvSpPr>
        <xdr:cNvPr id="412" name="楕円 411">
          <a:extLst>
            <a:ext uri="{FF2B5EF4-FFF2-40B4-BE49-F238E27FC236}">
              <a16:creationId xmlns:a16="http://schemas.microsoft.com/office/drawing/2014/main" id="{3CEC5E03-23E4-4850-87C2-65931B0CD95D}"/>
            </a:ext>
          </a:extLst>
        </xdr:cNvPr>
        <xdr:cNvSpPr/>
      </xdr:nvSpPr>
      <xdr:spPr>
        <a:xfrm>
          <a:off x="21272500" y="1068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100584</xdr:rowOff>
    </xdr:from>
    <xdr:to>
      <xdr:col>116</xdr:col>
      <xdr:colOff>63500</xdr:colOff>
      <xdr:row>62</xdr:row>
      <xdr:rowOff>107442</xdr:rowOff>
    </xdr:to>
    <xdr:cxnSp macro="">
      <xdr:nvCxnSpPr>
        <xdr:cNvPr id="413" name="直線コネクタ 412">
          <a:extLst>
            <a:ext uri="{FF2B5EF4-FFF2-40B4-BE49-F238E27FC236}">
              <a16:creationId xmlns:a16="http://schemas.microsoft.com/office/drawing/2014/main" id="{08EA4FC7-C430-41C2-A158-237B764EDF14}"/>
            </a:ext>
          </a:extLst>
        </xdr:cNvPr>
        <xdr:cNvCxnSpPr/>
      </xdr:nvCxnSpPr>
      <xdr:spPr>
        <a:xfrm flipV="1">
          <a:off x="21323300" y="10730484"/>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414" name="楕円 413">
          <a:extLst>
            <a:ext uri="{FF2B5EF4-FFF2-40B4-BE49-F238E27FC236}">
              <a16:creationId xmlns:a16="http://schemas.microsoft.com/office/drawing/2014/main" id="{4DFD2425-D977-4D57-B3D3-61CEBBB9B200}"/>
            </a:ext>
          </a:extLst>
        </xdr:cNvPr>
        <xdr:cNvSpPr/>
      </xdr:nvSpPr>
      <xdr:spPr>
        <a:xfrm>
          <a:off x="20383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107442</xdr:rowOff>
    </xdr:from>
    <xdr:to>
      <xdr:col>111</xdr:col>
      <xdr:colOff>177800</xdr:colOff>
      <xdr:row>62</xdr:row>
      <xdr:rowOff>114300</xdr:rowOff>
    </xdr:to>
    <xdr:cxnSp macro="">
      <xdr:nvCxnSpPr>
        <xdr:cNvPr id="415" name="直線コネクタ 414">
          <a:extLst>
            <a:ext uri="{FF2B5EF4-FFF2-40B4-BE49-F238E27FC236}">
              <a16:creationId xmlns:a16="http://schemas.microsoft.com/office/drawing/2014/main" id="{914B9B00-5443-48C7-8784-07F9AA636D7D}"/>
            </a:ext>
          </a:extLst>
        </xdr:cNvPr>
        <xdr:cNvCxnSpPr/>
      </xdr:nvCxnSpPr>
      <xdr:spPr>
        <a:xfrm flipV="1">
          <a:off x="20434300" y="1073734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68072</xdr:rowOff>
    </xdr:from>
    <xdr:to>
      <xdr:col>102</xdr:col>
      <xdr:colOff>165100</xdr:colOff>
      <xdr:row>62</xdr:row>
      <xdr:rowOff>169672</xdr:rowOff>
    </xdr:to>
    <xdr:sp macro="" textlink="">
      <xdr:nvSpPr>
        <xdr:cNvPr id="416" name="楕円 415">
          <a:extLst>
            <a:ext uri="{FF2B5EF4-FFF2-40B4-BE49-F238E27FC236}">
              <a16:creationId xmlns:a16="http://schemas.microsoft.com/office/drawing/2014/main" id="{34D25FD6-E859-4A0C-96FB-82C5FCFA84E5}"/>
            </a:ext>
          </a:extLst>
        </xdr:cNvPr>
        <xdr:cNvSpPr/>
      </xdr:nvSpPr>
      <xdr:spPr>
        <a:xfrm>
          <a:off x="19494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118872</xdr:rowOff>
    </xdr:to>
    <xdr:cxnSp macro="">
      <xdr:nvCxnSpPr>
        <xdr:cNvPr id="417" name="直線コネクタ 416">
          <a:extLst>
            <a:ext uri="{FF2B5EF4-FFF2-40B4-BE49-F238E27FC236}">
              <a16:creationId xmlns:a16="http://schemas.microsoft.com/office/drawing/2014/main" id="{177ED476-88FD-41BB-B8F3-030333BECEE8}"/>
            </a:ext>
          </a:extLst>
        </xdr:cNvPr>
        <xdr:cNvCxnSpPr/>
      </xdr:nvCxnSpPr>
      <xdr:spPr>
        <a:xfrm flipV="1">
          <a:off x="19545300" y="1074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72644</xdr:rowOff>
    </xdr:from>
    <xdr:to>
      <xdr:col>98</xdr:col>
      <xdr:colOff>38100</xdr:colOff>
      <xdr:row>63</xdr:row>
      <xdr:rowOff>2794</xdr:rowOff>
    </xdr:to>
    <xdr:sp macro="" textlink="">
      <xdr:nvSpPr>
        <xdr:cNvPr id="418" name="楕円 417">
          <a:extLst>
            <a:ext uri="{FF2B5EF4-FFF2-40B4-BE49-F238E27FC236}">
              <a16:creationId xmlns:a16="http://schemas.microsoft.com/office/drawing/2014/main" id="{D485F92A-20D6-41DF-BE9B-C012794CB689}"/>
            </a:ext>
          </a:extLst>
        </xdr:cNvPr>
        <xdr:cNvSpPr/>
      </xdr:nvSpPr>
      <xdr:spPr>
        <a:xfrm>
          <a:off x="18605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118872</xdr:rowOff>
    </xdr:from>
    <xdr:to>
      <xdr:col>102</xdr:col>
      <xdr:colOff>114300</xdr:colOff>
      <xdr:row>62</xdr:row>
      <xdr:rowOff>123444</xdr:rowOff>
    </xdr:to>
    <xdr:cxnSp macro="">
      <xdr:nvCxnSpPr>
        <xdr:cNvPr id="419" name="直線コネクタ 418">
          <a:extLst>
            <a:ext uri="{FF2B5EF4-FFF2-40B4-BE49-F238E27FC236}">
              <a16:creationId xmlns:a16="http://schemas.microsoft.com/office/drawing/2014/main" id="{D00D4E42-6E20-4C31-A7F1-83932188C6C5}"/>
            </a:ext>
          </a:extLst>
        </xdr:cNvPr>
        <xdr:cNvCxnSpPr/>
      </xdr:nvCxnSpPr>
      <xdr:spPr>
        <a:xfrm flipV="1">
          <a:off x="18656300" y="1074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14749</xdr:rowOff>
    </xdr:from>
    <xdr:ext cx="469744" cy="259045"/>
    <xdr:sp macro="" textlink="">
      <xdr:nvSpPr>
        <xdr:cNvPr id="420" name="n_1aveValue【保健センター・保健所】&#10;一人当たり面積">
          <a:extLst>
            <a:ext uri="{FF2B5EF4-FFF2-40B4-BE49-F238E27FC236}">
              <a16:creationId xmlns:a16="http://schemas.microsoft.com/office/drawing/2014/main" id="{9F939C66-7D1D-4A8D-B328-9FB2E7DCB526}"/>
            </a:ext>
          </a:extLst>
        </xdr:cNvPr>
        <xdr:cNvSpPr txBox="1"/>
      </xdr:nvSpPr>
      <xdr:spPr>
        <a:xfrm>
          <a:off x="210757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17035</xdr:rowOff>
    </xdr:from>
    <xdr:ext cx="469744" cy="259045"/>
    <xdr:sp macro="" textlink="">
      <xdr:nvSpPr>
        <xdr:cNvPr id="421" name="n_2aveValue【保健センター・保健所】&#10;一人当たり面積">
          <a:extLst>
            <a:ext uri="{FF2B5EF4-FFF2-40B4-BE49-F238E27FC236}">
              <a16:creationId xmlns:a16="http://schemas.microsoft.com/office/drawing/2014/main" id="{1BCC198D-7A4E-4341-B327-56EE3772C950}"/>
            </a:ext>
          </a:extLst>
        </xdr:cNvPr>
        <xdr:cNvSpPr txBox="1"/>
      </xdr:nvSpPr>
      <xdr:spPr>
        <a:xfrm>
          <a:off x="20199427" y="103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55897</xdr:rowOff>
    </xdr:from>
    <xdr:ext cx="469744" cy="259045"/>
    <xdr:sp macro="" textlink="">
      <xdr:nvSpPr>
        <xdr:cNvPr id="422" name="n_3aveValue【保健センター・保健所】&#10;一人当たり面積">
          <a:extLst>
            <a:ext uri="{FF2B5EF4-FFF2-40B4-BE49-F238E27FC236}">
              <a16:creationId xmlns:a16="http://schemas.microsoft.com/office/drawing/2014/main" id="{CB981020-0BE2-4655-8695-B39E43167A25}"/>
            </a:ext>
          </a:extLst>
        </xdr:cNvPr>
        <xdr:cNvSpPr txBox="1"/>
      </xdr:nvSpPr>
      <xdr:spPr>
        <a:xfrm>
          <a:off x="193104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37609</xdr:rowOff>
    </xdr:from>
    <xdr:ext cx="469744" cy="259045"/>
    <xdr:sp macro="" textlink="">
      <xdr:nvSpPr>
        <xdr:cNvPr id="423" name="n_4aveValue【保健センター・保健所】&#10;一人当たり面積">
          <a:extLst>
            <a:ext uri="{FF2B5EF4-FFF2-40B4-BE49-F238E27FC236}">
              <a16:creationId xmlns:a16="http://schemas.microsoft.com/office/drawing/2014/main" id="{C89F286D-3D35-485D-A1AA-2C8DAAFEFE2E}"/>
            </a:ext>
          </a:extLst>
        </xdr:cNvPr>
        <xdr:cNvSpPr txBox="1"/>
      </xdr:nvSpPr>
      <xdr:spPr>
        <a:xfrm>
          <a:off x="18421427" y="1032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149369</xdr:rowOff>
    </xdr:from>
    <xdr:ext cx="469744" cy="259045"/>
    <xdr:sp macro="" textlink="">
      <xdr:nvSpPr>
        <xdr:cNvPr id="424" name="n_1mainValue【保健センター・保健所】&#10;一人当たり面積">
          <a:extLst>
            <a:ext uri="{FF2B5EF4-FFF2-40B4-BE49-F238E27FC236}">
              <a16:creationId xmlns:a16="http://schemas.microsoft.com/office/drawing/2014/main" id="{89F06458-C85E-44E6-9EEC-827FEB1C1AE0}"/>
            </a:ext>
          </a:extLst>
        </xdr:cNvPr>
        <xdr:cNvSpPr txBox="1"/>
      </xdr:nvSpPr>
      <xdr:spPr>
        <a:xfrm>
          <a:off x="21075727" y="1077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156227</xdr:rowOff>
    </xdr:from>
    <xdr:ext cx="469744" cy="259045"/>
    <xdr:sp macro="" textlink="">
      <xdr:nvSpPr>
        <xdr:cNvPr id="425" name="n_2mainValue【保健センター・保健所】&#10;一人当たり面積">
          <a:extLst>
            <a:ext uri="{FF2B5EF4-FFF2-40B4-BE49-F238E27FC236}">
              <a16:creationId xmlns:a16="http://schemas.microsoft.com/office/drawing/2014/main" id="{AE9F2745-78F6-454A-9598-A1D1F5C1BF89}"/>
            </a:ext>
          </a:extLst>
        </xdr:cNvPr>
        <xdr:cNvSpPr txBox="1"/>
      </xdr:nvSpPr>
      <xdr:spPr>
        <a:xfrm>
          <a:off x="20199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160799</xdr:rowOff>
    </xdr:from>
    <xdr:ext cx="469744" cy="259045"/>
    <xdr:sp macro="" textlink="">
      <xdr:nvSpPr>
        <xdr:cNvPr id="426" name="n_3mainValue【保健センター・保健所】&#10;一人当たり面積">
          <a:extLst>
            <a:ext uri="{FF2B5EF4-FFF2-40B4-BE49-F238E27FC236}">
              <a16:creationId xmlns:a16="http://schemas.microsoft.com/office/drawing/2014/main" id="{C96F3F2E-9D1F-4E12-9878-19AEDB0EEF89}"/>
            </a:ext>
          </a:extLst>
        </xdr:cNvPr>
        <xdr:cNvSpPr txBox="1"/>
      </xdr:nvSpPr>
      <xdr:spPr>
        <a:xfrm>
          <a:off x="19310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165371</xdr:rowOff>
    </xdr:from>
    <xdr:ext cx="469744" cy="259045"/>
    <xdr:sp macro="" textlink="">
      <xdr:nvSpPr>
        <xdr:cNvPr id="427" name="n_4mainValue【保健センター・保健所】&#10;一人当たり面積">
          <a:extLst>
            <a:ext uri="{FF2B5EF4-FFF2-40B4-BE49-F238E27FC236}">
              <a16:creationId xmlns:a16="http://schemas.microsoft.com/office/drawing/2014/main" id="{C82CBC77-BE2B-4FC8-9313-5405CCFEB7C1}"/>
            </a:ext>
          </a:extLst>
        </xdr:cNvPr>
        <xdr:cNvSpPr txBox="1"/>
      </xdr:nvSpPr>
      <xdr:spPr>
        <a:xfrm>
          <a:off x="18421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8" name="正方形/長方形 427">
          <a:extLst>
            <a:ext uri="{FF2B5EF4-FFF2-40B4-BE49-F238E27FC236}">
              <a16:creationId xmlns:a16="http://schemas.microsoft.com/office/drawing/2014/main" id="{52FB8582-9D73-4029-9314-AD77FD58EAB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9" name="正方形/長方形 428">
          <a:extLst>
            <a:ext uri="{FF2B5EF4-FFF2-40B4-BE49-F238E27FC236}">
              <a16:creationId xmlns:a16="http://schemas.microsoft.com/office/drawing/2014/main" id="{39AA7E62-6DD3-4CAE-8B71-05C15E42EC7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0" name="正方形/長方形 429">
          <a:extLst>
            <a:ext uri="{FF2B5EF4-FFF2-40B4-BE49-F238E27FC236}">
              <a16:creationId xmlns:a16="http://schemas.microsoft.com/office/drawing/2014/main" id="{713A50E7-2DFA-4A56-B83C-40D92BF030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1" name="正方形/長方形 430">
          <a:extLst>
            <a:ext uri="{FF2B5EF4-FFF2-40B4-BE49-F238E27FC236}">
              <a16:creationId xmlns:a16="http://schemas.microsoft.com/office/drawing/2014/main" id="{6E5E6E5C-77C6-4BFB-926B-434B681BEE4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2" name="正方形/長方形 431">
          <a:extLst>
            <a:ext uri="{FF2B5EF4-FFF2-40B4-BE49-F238E27FC236}">
              <a16:creationId xmlns:a16="http://schemas.microsoft.com/office/drawing/2014/main" id="{08571B12-E890-43EC-9F09-4DE6593C5CF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3" name="正方形/長方形 432">
          <a:extLst>
            <a:ext uri="{FF2B5EF4-FFF2-40B4-BE49-F238E27FC236}">
              <a16:creationId xmlns:a16="http://schemas.microsoft.com/office/drawing/2014/main" id="{16852A07-909A-40B6-9897-7EC3A5F5CB9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4" name="正方形/長方形 433">
          <a:extLst>
            <a:ext uri="{FF2B5EF4-FFF2-40B4-BE49-F238E27FC236}">
              <a16:creationId xmlns:a16="http://schemas.microsoft.com/office/drawing/2014/main" id="{6941B1EA-F4FC-4F27-A417-B469D0239F7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5" name="正方形/長方形 434">
          <a:extLst>
            <a:ext uri="{FF2B5EF4-FFF2-40B4-BE49-F238E27FC236}">
              <a16:creationId xmlns:a16="http://schemas.microsoft.com/office/drawing/2014/main" id="{88C34F3C-0648-45BE-967A-B05C2915462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6" name="テキスト ボックス 435">
          <a:extLst>
            <a:ext uri="{FF2B5EF4-FFF2-40B4-BE49-F238E27FC236}">
              <a16:creationId xmlns:a16="http://schemas.microsoft.com/office/drawing/2014/main" id="{F596A863-FF4E-44C0-A0D2-DC6265C2386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7" name="直線コネクタ 436">
          <a:extLst>
            <a:ext uri="{FF2B5EF4-FFF2-40B4-BE49-F238E27FC236}">
              <a16:creationId xmlns:a16="http://schemas.microsoft.com/office/drawing/2014/main" id="{B7AE877F-90E3-4871-A9C4-2E078AFB972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8" name="テキスト ボックス 437">
          <a:extLst>
            <a:ext uri="{FF2B5EF4-FFF2-40B4-BE49-F238E27FC236}">
              <a16:creationId xmlns:a16="http://schemas.microsoft.com/office/drawing/2014/main" id="{AA7C0DB1-8F2E-4DAF-8737-57B16FEDAAA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9" name="直線コネクタ 438">
          <a:extLst>
            <a:ext uri="{FF2B5EF4-FFF2-40B4-BE49-F238E27FC236}">
              <a16:creationId xmlns:a16="http://schemas.microsoft.com/office/drawing/2014/main" id="{E0034529-FA3E-4D44-9B30-397D0687556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0" name="テキスト ボックス 439">
          <a:extLst>
            <a:ext uri="{FF2B5EF4-FFF2-40B4-BE49-F238E27FC236}">
              <a16:creationId xmlns:a16="http://schemas.microsoft.com/office/drawing/2014/main" id="{B1411352-D308-4EDD-8761-2D7EDC52F17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1" name="直線コネクタ 440">
          <a:extLst>
            <a:ext uri="{FF2B5EF4-FFF2-40B4-BE49-F238E27FC236}">
              <a16:creationId xmlns:a16="http://schemas.microsoft.com/office/drawing/2014/main" id="{60C5F776-58A2-4FB9-BBBE-DAB2C7364BA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2" name="テキスト ボックス 441">
          <a:extLst>
            <a:ext uri="{FF2B5EF4-FFF2-40B4-BE49-F238E27FC236}">
              <a16:creationId xmlns:a16="http://schemas.microsoft.com/office/drawing/2014/main" id="{CBE67441-B7E7-44BB-A752-63DE4A945E8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3" name="直線コネクタ 442">
          <a:extLst>
            <a:ext uri="{FF2B5EF4-FFF2-40B4-BE49-F238E27FC236}">
              <a16:creationId xmlns:a16="http://schemas.microsoft.com/office/drawing/2014/main" id="{E0A339BB-172A-457F-A965-E266587EBD9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4" name="テキスト ボックス 443">
          <a:extLst>
            <a:ext uri="{FF2B5EF4-FFF2-40B4-BE49-F238E27FC236}">
              <a16:creationId xmlns:a16="http://schemas.microsoft.com/office/drawing/2014/main" id="{808E86BE-2178-40A9-B4CD-7E2506356F9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5" name="直線コネクタ 444">
          <a:extLst>
            <a:ext uri="{FF2B5EF4-FFF2-40B4-BE49-F238E27FC236}">
              <a16:creationId xmlns:a16="http://schemas.microsoft.com/office/drawing/2014/main" id="{087476D1-4BCA-4E23-88E4-175D0FD953C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6" name="テキスト ボックス 445">
          <a:extLst>
            <a:ext uri="{FF2B5EF4-FFF2-40B4-BE49-F238E27FC236}">
              <a16:creationId xmlns:a16="http://schemas.microsoft.com/office/drawing/2014/main" id="{1868885F-4130-4DD9-B3CB-0BD846F66B7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7" name="直線コネクタ 446">
          <a:extLst>
            <a:ext uri="{FF2B5EF4-FFF2-40B4-BE49-F238E27FC236}">
              <a16:creationId xmlns:a16="http://schemas.microsoft.com/office/drawing/2014/main" id="{014EC23B-CBD7-4567-AFBB-7C127347BA8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8" name="テキスト ボックス 447">
          <a:extLst>
            <a:ext uri="{FF2B5EF4-FFF2-40B4-BE49-F238E27FC236}">
              <a16:creationId xmlns:a16="http://schemas.microsoft.com/office/drawing/2014/main" id="{09C40CD0-31E0-43C6-8414-61EAEBA6E61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9C5262C3-0F7A-4059-B9F5-297E0DF5995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0" name="テキスト ボックス 449">
          <a:extLst>
            <a:ext uri="{FF2B5EF4-FFF2-40B4-BE49-F238E27FC236}">
              <a16:creationId xmlns:a16="http://schemas.microsoft.com/office/drawing/2014/main" id="{21742D4E-82E5-4419-ABF6-2645B832D57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CCBD9BDB-D0CC-4C5A-A9DA-33CFE0C1637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49530</xdr:rowOff>
    </xdr:to>
    <xdr:cxnSp macro="">
      <xdr:nvCxnSpPr>
        <xdr:cNvPr id="452" name="直線コネクタ 451">
          <a:extLst>
            <a:ext uri="{FF2B5EF4-FFF2-40B4-BE49-F238E27FC236}">
              <a16:creationId xmlns:a16="http://schemas.microsoft.com/office/drawing/2014/main" id="{9C3E6271-51F4-4D7C-87C6-2EFDF93C1853}"/>
            </a:ext>
          </a:extLst>
        </xdr:cNvPr>
        <xdr:cNvCxnSpPr/>
      </xdr:nvCxnSpPr>
      <xdr:spPr>
        <a:xfrm flipV="1">
          <a:off x="16318864" y="1339977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53357</xdr:rowOff>
    </xdr:from>
    <xdr:ext cx="405111" cy="259045"/>
    <xdr:sp macro="" textlink="">
      <xdr:nvSpPr>
        <xdr:cNvPr id="453" name="【消防施設】&#10;有形固定資産減価償却率最小値テキスト">
          <a:extLst>
            <a:ext uri="{FF2B5EF4-FFF2-40B4-BE49-F238E27FC236}">
              <a16:creationId xmlns:a16="http://schemas.microsoft.com/office/drawing/2014/main" id="{A5FCBE23-972D-4C8A-8068-DAEE6DCC32A8}"/>
            </a:ext>
          </a:extLst>
        </xdr:cNvPr>
        <xdr:cNvSpPr txBox="1"/>
      </xdr:nvSpPr>
      <xdr:spPr>
        <a:xfrm>
          <a:off x="16357600"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49530</xdr:rowOff>
    </xdr:from>
    <xdr:to>
      <xdr:col>86</xdr:col>
      <xdr:colOff>25400</xdr:colOff>
      <xdr:row>86</xdr:row>
      <xdr:rowOff>49530</xdr:rowOff>
    </xdr:to>
    <xdr:cxnSp macro="">
      <xdr:nvCxnSpPr>
        <xdr:cNvPr id="454" name="直線コネクタ 453">
          <a:extLst>
            <a:ext uri="{FF2B5EF4-FFF2-40B4-BE49-F238E27FC236}">
              <a16:creationId xmlns:a16="http://schemas.microsoft.com/office/drawing/2014/main" id="{86BBA86D-003D-4444-B138-254D6C877C91}"/>
            </a:ext>
          </a:extLst>
        </xdr:cNvPr>
        <xdr:cNvCxnSpPr/>
      </xdr:nvCxnSpPr>
      <xdr:spPr>
        <a:xfrm>
          <a:off x="16230600" y="1479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455" name="【消防施設】&#10;有形固定資産減価償却率最大値テキスト">
          <a:extLst>
            <a:ext uri="{FF2B5EF4-FFF2-40B4-BE49-F238E27FC236}">
              <a16:creationId xmlns:a16="http://schemas.microsoft.com/office/drawing/2014/main" id="{D4F91ECD-92CC-4D4C-AEC0-FA9AB3A349AF}"/>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456" name="直線コネクタ 455">
          <a:extLst>
            <a:ext uri="{FF2B5EF4-FFF2-40B4-BE49-F238E27FC236}">
              <a16:creationId xmlns:a16="http://schemas.microsoft.com/office/drawing/2014/main" id="{AD7F2DF6-2838-4CE7-B502-80DB8F9D7042}"/>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120666</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B172FFE0-40DA-4BFA-B6E8-CC6FD3077090}"/>
            </a:ext>
          </a:extLst>
        </xdr:cNvPr>
        <xdr:cNvSpPr txBox="1"/>
      </xdr:nvSpPr>
      <xdr:spPr>
        <a:xfrm>
          <a:off x="16357600" y="14008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458" name="フローチャート: 判断 457">
          <a:extLst>
            <a:ext uri="{FF2B5EF4-FFF2-40B4-BE49-F238E27FC236}">
              <a16:creationId xmlns:a16="http://schemas.microsoft.com/office/drawing/2014/main" id="{4A0A2B04-DEB3-4B24-A789-FBFA42002220}"/>
            </a:ext>
          </a:extLst>
        </xdr:cNvPr>
        <xdr:cNvSpPr/>
      </xdr:nvSpPr>
      <xdr:spPr>
        <a:xfrm>
          <a:off x="16268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78739</xdr:rowOff>
    </xdr:from>
    <xdr:to>
      <xdr:col>81</xdr:col>
      <xdr:colOff>101600</xdr:colOff>
      <xdr:row>83</xdr:row>
      <xdr:rowOff>8889</xdr:rowOff>
    </xdr:to>
    <xdr:sp macro="" textlink="">
      <xdr:nvSpPr>
        <xdr:cNvPr id="459" name="フローチャート: 判断 458">
          <a:extLst>
            <a:ext uri="{FF2B5EF4-FFF2-40B4-BE49-F238E27FC236}">
              <a16:creationId xmlns:a16="http://schemas.microsoft.com/office/drawing/2014/main" id="{3D9B3247-4EDF-4BD2-94BF-B84D23CB97AB}"/>
            </a:ext>
          </a:extLst>
        </xdr:cNvPr>
        <xdr:cNvSpPr/>
      </xdr:nvSpPr>
      <xdr:spPr>
        <a:xfrm>
          <a:off x="15430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55880</xdr:rowOff>
    </xdr:from>
    <xdr:to>
      <xdr:col>76</xdr:col>
      <xdr:colOff>165100</xdr:colOff>
      <xdr:row>82</xdr:row>
      <xdr:rowOff>157480</xdr:rowOff>
    </xdr:to>
    <xdr:sp macro="" textlink="">
      <xdr:nvSpPr>
        <xdr:cNvPr id="460" name="フローチャート: 判断 459">
          <a:extLst>
            <a:ext uri="{FF2B5EF4-FFF2-40B4-BE49-F238E27FC236}">
              <a16:creationId xmlns:a16="http://schemas.microsoft.com/office/drawing/2014/main" id="{5FDC4ADD-CF3F-47B1-9326-D53C28B88CE1}"/>
            </a:ext>
          </a:extLst>
        </xdr:cNvPr>
        <xdr:cNvSpPr/>
      </xdr:nvSpPr>
      <xdr:spPr>
        <a:xfrm>
          <a:off x="14541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15875</xdr:rowOff>
    </xdr:from>
    <xdr:to>
      <xdr:col>72</xdr:col>
      <xdr:colOff>38100</xdr:colOff>
      <xdr:row>82</xdr:row>
      <xdr:rowOff>117475</xdr:rowOff>
    </xdr:to>
    <xdr:sp macro="" textlink="">
      <xdr:nvSpPr>
        <xdr:cNvPr id="461" name="フローチャート: 判断 460">
          <a:extLst>
            <a:ext uri="{FF2B5EF4-FFF2-40B4-BE49-F238E27FC236}">
              <a16:creationId xmlns:a16="http://schemas.microsoft.com/office/drawing/2014/main" id="{8D02CFE3-E8CF-4B19-BB68-594A1B86F5ED}"/>
            </a:ext>
          </a:extLst>
        </xdr:cNvPr>
        <xdr:cNvSpPr/>
      </xdr:nvSpPr>
      <xdr:spPr>
        <a:xfrm>
          <a:off x="13652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462" name="フローチャート: 判断 461">
          <a:extLst>
            <a:ext uri="{FF2B5EF4-FFF2-40B4-BE49-F238E27FC236}">
              <a16:creationId xmlns:a16="http://schemas.microsoft.com/office/drawing/2014/main" id="{A96CEC34-7EFA-4F6B-9AB6-692B72645803}"/>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1BF6447D-3B0B-4470-A2A4-BA23D92B2C4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6E74630B-A9BE-422C-95E7-76F3673D7F6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F71DA051-74D2-4DB7-8828-E9CB32DE20E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6D62C625-0D88-4C9C-9EB4-47F356BAEE8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0BA2E14C-F0E1-4AE6-9CF8-61B7A4F7D29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29211</xdr:rowOff>
    </xdr:from>
    <xdr:to>
      <xdr:col>85</xdr:col>
      <xdr:colOff>177800</xdr:colOff>
      <xdr:row>85</xdr:row>
      <xdr:rowOff>130811</xdr:rowOff>
    </xdr:to>
    <xdr:sp macro="" textlink="">
      <xdr:nvSpPr>
        <xdr:cNvPr id="468" name="楕円 467">
          <a:extLst>
            <a:ext uri="{FF2B5EF4-FFF2-40B4-BE49-F238E27FC236}">
              <a16:creationId xmlns:a16="http://schemas.microsoft.com/office/drawing/2014/main" id="{55ED6928-FAB0-4E7D-8BDB-3637F6313BFF}"/>
            </a:ext>
          </a:extLst>
        </xdr:cNvPr>
        <xdr:cNvSpPr/>
      </xdr:nvSpPr>
      <xdr:spPr>
        <a:xfrm>
          <a:off x="162687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7638</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1B5970A4-8756-4A0D-8949-E0EA8BC5DCAC}"/>
            </a:ext>
          </a:extLst>
        </xdr:cNvPr>
        <xdr:cNvSpPr txBox="1"/>
      </xdr:nvSpPr>
      <xdr:spPr>
        <a:xfrm>
          <a:off x="16357600"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170180</xdr:rowOff>
    </xdr:from>
    <xdr:to>
      <xdr:col>81</xdr:col>
      <xdr:colOff>101600</xdr:colOff>
      <xdr:row>85</xdr:row>
      <xdr:rowOff>100330</xdr:rowOff>
    </xdr:to>
    <xdr:sp macro="" textlink="">
      <xdr:nvSpPr>
        <xdr:cNvPr id="470" name="楕円 469">
          <a:extLst>
            <a:ext uri="{FF2B5EF4-FFF2-40B4-BE49-F238E27FC236}">
              <a16:creationId xmlns:a16="http://schemas.microsoft.com/office/drawing/2014/main" id="{49FD4C69-1E00-4D1D-85E5-85E2C779721B}"/>
            </a:ext>
          </a:extLst>
        </xdr:cNvPr>
        <xdr:cNvSpPr/>
      </xdr:nvSpPr>
      <xdr:spPr>
        <a:xfrm>
          <a:off x="15430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49530</xdr:rowOff>
    </xdr:from>
    <xdr:to>
      <xdr:col>85</xdr:col>
      <xdr:colOff>127000</xdr:colOff>
      <xdr:row>85</xdr:row>
      <xdr:rowOff>80011</xdr:rowOff>
    </xdr:to>
    <xdr:cxnSp macro="">
      <xdr:nvCxnSpPr>
        <xdr:cNvPr id="471" name="直線コネクタ 470">
          <a:extLst>
            <a:ext uri="{FF2B5EF4-FFF2-40B4-BE49-F238E27FC236}">
              <a16:creationId xmlns:a16="http://schemas.microsoft.com/office/drawing/2014/main" id="{8404FC70-4416-43DD-A701-C21C6A0BBA60}"/>
            </a:ext>
          </a:extLst>
        </xdr:cNvPr>
        <xdr:cNvCxnSpPr/>
      </xdr:nvCxnSpPr>
      <xdr:spPr>
        <a:xfrm>
          <a:off x="15481300" y="146227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162561</xdr:rowOff>
    </xdr:from>
    <xdr:to>
      <xdr:col>76</xdr:col>
      <xdr:colOff>165100</xdr:colOff>
      <xdr:row>85</xdr:row>
      <xdr:rowOff>92711</xdr:rowOff>
    </xdr:to>
    <xdr:sp macro="" textlink="">
      <xdr:nvSpPr>
        <xdr:cNvPr id="472" name="楕円 471">
          <a:extLst>
            <a:ext uri="{FF2B5EF4-FFF2-40B4-BE49-F238E27FC236}">
              <a16:creationId xmlns:a16="http://schemas.microsoft.com/office/drawing/2014/main" id="{04607713-C483-42A3-8B31-19420BFAA339}"/>
            </a:ext>
          </a:extLst>
        </xdr:cNvPr>
        <xdr:cNvSpPr/>
      </xdr:nvSpPr>
      <xdr:spPr>
        <a:xfrm>
          <a:off x="14541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41911</xdr:rowOff>
    </xdr:from>
    <xdr:to>
      <xdr:col>81</xdr:col>
      <xdr:colOff>50800</xdr:colOff>
      <xdr:row>85</xdr:row>
      <xdr:rowOff>49530</xdr:rowOff>
    </xdr:to>
    <xdr:cxnSp macro="">
      <xdr:nvCxnSpPr>
        <xdr:cNvPr id="473" name="直線コネクタ 472">
          <a:extLst>
            <a:ext uri="{FF2B5EF4-FFF2-40B4-BE49-F238E27FC236}">
              <a16:creationId xmlns:a16="http://schemas.microsoft.com/office/drawing/2014/main" id="{AF66CC4E-9B1C-478D-AAA3-B9785B64D8E2}"/>
            </a:ext>
          </a:extLst>
        </xdr:cNvPr>
        <xdr:cNvCxnSpPr/>
      </xdr:nvCxnSpPr>
      <xdr:spPr>
        <a:xfrm>
          <a:off x="14592300" y="14615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143511</xdr:rowOff>
    </xdr:from>
    <xdr:to>
      <xdr:col>72</xdr:col>
      <xdr:colOff>38100</xdr:colOff>
      <xdr:row>85</xdr:row>
      <xdr:rowOff>73661</xdr:rowOff>
    </xdr:to>
    <xdr:sp macro="" textlink="">
      <xdr:nvSpPr>
        <xdr:cNvPr id="474" name="楕円 473">
          <a:extLst>
            <a:ext uri="{FF2B5EF4-FFF2-40B4-BE49-F238E27FC236}">
              <a16:creationId xmlns:a16="http://schemas.microsoft.com/office/drawing/2014/main" id="{9514474F-DD34-4371-9134-5DC4E2DA8C6A}"/>
            </a:ext>
          </a:extLst>
        </xdr:cNvPr>
        <xdr:cNvSpPr/>
      </xdr:nvSpPr>
      <xdr:spPr>
        <a:xfrm>
          <a:off x="13652500" y="1454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22861</xdr:rowOff>
    </xdr:from>
    <xdr:to>
      <xdr:col>76</xdr:col>
      <xdr:colOff>114300</xdr:colOff>
      <xdr:row>85</xdr:row>
      <xdr:rowOff>41911</xdr:rowOff>
    </xdr:to>
    <xdr:cxnSp macro="">
      <xdr:nvCxnSpPr>
        <xdr:cNvPr id="475" name="直線コネクタ 474">
          <a:extLst>
            <a:ext uri="{FF2B5EF4-FFF2-40B4-BE49-F238E27FC236}">
              <a16:creationId xmlns:a16="http://schemas.microsoft.com/office/drawing/2014/main" id="{28D3FFD2-37B1-4A2B-AE8F-E7D9A259D9C5}"/>
            </a:ext>
          </a:extLst>
        </xdr:cNvPr>
        <xdr:cNvCxnSpPr/>
      </xdr:nvCxnSpPr>
      <xdr:spPr>
        <a:xfrm>
          <a:off x="13703300" y="145961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141605</xdr:rowOff>
    </xdr:from>
    <xdr:to>
      <xdr:col>67</xdr:col>
      <xdr:colOff>101600</xdr:colOff>
      <xdr:row>85</xdr:row>
      <xdr:rowOff>71755</xdr:rowOff>
    </xdr:to>
    <xdr:sp macro="" textlink="">
      <xdr:nvSpPr>
        <xdr:cNvPr id="476" name="楕円 475">
          <a:extLst>
            <a:ext uri="{FF2B5EF4-FFF2-40B4-BE49-F238E27FC236}">
              <a16:creationId xmlns:a16="http://schemas.microsoft.com/office/drawing/2014/main" id="{3864CD53-48AD-42B8-AD6E-91765A99C549}"/>
            </a:ext>
          </a:extLst>
        </xdr:cNvPr>
        <xdr:cNvSpPr/>
      </xdr:nvSpPr>
      <xdr:spPr>
        <a:xfrm>
          <a:off x="12763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20955</xdr:rowOff>
    </xdr:from>
    <xdr:to>
      <xdr:col>71</xdr:col>
      <xdr:colOff>177800</xdr:colOff>
      <xdr:row>85</xdr:row>
      <xdr:rowOff>22861</xdr:rowOff>
    </xdr:to>
    <xdr:cxnSp macro="">
      <xdr:nvCxnSpPr>
        <xdr:cNvPr id="477" name="直線コネクタ 476">
          <a:extLst>
            <a:ext uri="{FF2B5EF4-FFF2-40B4-BE49-F238E27FC236}">
              <a16:creationId xmlns:a16="http://schemas.microsoft.com/office/drawing/2014/main" id="{3212FA68-AE11-4A5C-8300-F6171A72EFE7}"/>
            </a:ext>
          </a:extLst>
        </xdr:cNvPr>
        <xdr:cNvCxnSpPr/>
      </xdr:nvCxnSpPr>
      <xdr:spPr>
        <a:xfrm>
          <a:off x="12814300" y="1459420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25416</xdr:rowOff>
    </xdr:from>
    <xdr:ext cx="405111" cy="259045"/>
    <xdr:sp macro="" textlink="">
      <xdr:nvSpPr>
        <xdr:cNvPr id="478" name="n_1aveValue【消防施設】&#10;有形固定資産減価償却率">
          <a:extLst>
            <a:ext uri="{FF2B5EF4-FFF2-40B4-BE49-F238E27FC236}">
              <a16:creationId xmlns:a16="http://schemas.microsoft.com/office/drawing/2014/main" id="{5A3835BF-5BE2-42E1-A897-012DDEF6120B}"/>
            </a:ext>
          </a:extLst>
        </xdr:cNvPr>
        <xdr:cNvSpPr txBox="1"/>
      </xdr:nvSpPr>
      <xdr:spPr>
        <a:xfrm>
          <a:off x="15266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2557</xdr:rowOff>
    </xdr:from>
    <xdr:ext cx="405111" cy="259045"/>
    <xdr:sp macro="" textlink="">
      <xdr:nvSpPr>
        <xdr:cNvPr id="479" name="n_2aveValue【消防施設】&#10;有形固定資産減価償却率">
          <a:extLst>
            <a:ext uri="{FF2B5EF4-FFF2-40B4-BE49-F238E27FC236}">
              <a16:creationId xmlns:a16="http://schemas.microsoft.com/office/drawing/2014/main" id="{41224EA5-BCBB-4F1C-9B0C-66FED44BDEEE}"/>
            </a:ext>
          </a:extLst>
        </xdr:cNvPr>
        <xdr:cNvSpPr txBox="1"/>
      </xdr:nvSpPr>
      <xdr:spPr>
        <a:xfrm>
          <a:off x="14389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134002</xdr:rowOff>
    </xdr:from>
    <xdr:ext cx="405111" cy="259045"/>
    <xdr:sp macro="" textlink="">
      <xdr:nvSpPr>
        <xdr:cNvPr id="480" name="n_3aveValue【消防施設】&#10;有形固定資産減価償却率">
          <a:extLst>
            <a:ext uri="{FF2B5EF4-FFF2-40B4-BE49-F238E27FC236}">
              <a16:creationId xmlns:a16="http://schemas.microsoft.com/office/drawing/2014/main" id="{BC0F750A-AB0B-40C9-83CC-FB8C0DE613F0}"/>
            </a:ext>
          </a:extLst>
        </xdr:cNvPr>
        <xdr:cNvSpPr txBox="1"/>
      </xdr:nvSpPr>
      <xdr:spPr>
        <a:xfrm>
          <a:off x="13500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481" name="n_4aveValue【消防施設】&#10;有形固定資産減価償却率">
          <a:extLst>
            <a:ext uri="{FF2B5EF4-FFF2-40B4-BE49-F238E27FC236}">
              <a16:creationId xmlns:a16="http://schemas.microsoft.com/office/drawing/2014/main" id="{678A7EB8-7FB8-4C87-B54F-4A4C48E2554F}"/>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91457</xdr:rowOff>
    </xdr:from>
    <xdr:ext cx="405111" cy="259045"/>
    <xdr:sp macro="" textlink="">
      <xdr:nvSpPr>
        <xdr:cNvPr id="482" name="n_1mainValue【消防施設】&#10;有形固定資産減価償却率">
          <a:extLst>
            <a:ext uri="{FF2B5EF4-FFF2-40B4-BE49-F238E27FC236}">
              <a16:creationId xmlns:a16="http://schemas.microsoft.com/office/drawing/2014/main" id="{4A65DD40-DEFD-4766-9FFD-43441333C1E3}"/>
            </a:ext>
          </a:extLst>
        </xdr:cNvPr>
        <xdr:cNvSpPr txBox="1"/>
      </xdr:nvSpPr>
      <xdr:spPr>
        <a:xfrm>
          <a:off x="152660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83838</xdr:rowOff>
    </xdr:from>
    <xdr:ext cx="405111" cy="259045"/>
    <xdr:sp macro="" textlink="">
      <xdr:nvSpPr>
        <xdr:cNvPr id="483" name="n_2mainValue【消防施設】&#10;有形固定資産減価償却率">
          <a:extLst>
            <a:ext uri="{FF2B5EF4-FFF2-40B4-BE49-F238E27FC236}">
              <a16:creationId xmlns:a16="http://schemas.microsoft.com/office/drawing/2014/main" id="{5A0AC123-49E8-43C1-81A1-C1982BF49293}"/>
            </a:ext>
          </a:extLst>
        </xdr:cNvPr>
        <xdr:cNvSpPr txBox="1"/>
      </xdr:nvSpPr>
      <xdr:spPr>
        <a:xfrm>
          <a:off x="14389744" y="1465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64788</xdr:rowOff>
    </xdr:from>
    <xdr:ext cx="405111" cy="259045"/>
    <xdr:sp macro="" textlink="">
      <xdr:nvSpPr>
        <xdr:cNvPr id="484" name="n_3mainValue【消防施設】&#10;有形固定資産減価償却率">
          <a:extLst>
            <a:ext uri="{FF2B5EF4-FFF2-40B4-BE49-F238E27FC236}">
              <a16:creationId xmlns:a16="http://schemas.microsoft.com/office/drawing/2014/main" id="{58FB014F-B230-4078-BFA3-D1726EE7A865}"/>
            </a:ext>
          </a:extLst>
        </xdr:cNvPr>
        <xdr:cNvSpPr txBox="1"/>
      </xdr:nvSpPr>
      <xdr:spPr>
        <a:xfrm>
          <a:off x="13500744" y="1463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62882</xdr:rowOff>
    </xdr:from>
    <xdr:ext cx="405111" cy="259045"/>
    <xdr:sp macro="" textlink="">
      <xdr:nvSpPr>
        <xdr:cNvPr id="485" name="n_4mainValue【消防施設】&#10;有形固定資産減価償却率">
          <a:extLst>
            <a:ext uri="{FF2B5EF4-FFF2-40B4-BE49-F238E27FC236}">
              <a16:creationId xmlns:a16="http://schemas.microsoft.com/office/drawing/2014/main" id="{58A5304B-E43D-4438-B32A-3AD163C0A1A3}"/>
            </a:ext>
          </a:extLst>
        </xdr:cNvPr>
        <xdr:cNvSpPr txBox="1"/>
      </xdr:nvSpPr>
      <xdr:spPr>
        <a:xfrm>
          <a:off x="12611744"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647B4C99-737E-4D93-B4E0-D568F373D58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1B729259-9E73-4D53-BC75-3478C4C9D15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CE804889-8E5A-435F-86EE-889DE21B481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2A9642BE-E221-44F0-95C8-AFB87EA4408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05F668DA-29B3-42E9-A01C-CF048EF14EC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7D372FC9-DB84-4010-8FB0-8E38488ABA0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40AD288E-6E6A-4339-A82E-C423769F653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BAA91996-3071-4456-BB8F-72072B62AB0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C3E3C64D-F5AB-40C6-AB52-EDACA90237D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1085EE95-686F-4873-A78A-D05A2B30B59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6" name="直線コネクタ 495">
          <a:extLst>
            <a:ext uri="{FF2B5EF4-FFF2-40B4-BE49-F238E27FC236}">
              <a16:creationId xmlns:a16="http://schemas.microsoft.com/office/drawing/2014/main" id="{09C749FC-4928-4AC7-80E9-372FACC95FD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7" name="テキスト ボックス 496">
          <a:extLst>
            <a:ext uri="{FF2B5EF4-FFF2-40B4-BE49-F238E27FC236}">
              <a16:creationId xmlns:a16="http://schemas.microsoft.com/office/drawing/2014/main" id="{D2335371-290C-47BB-A9BD-EFF325BD8D95}"/>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8" name="直線コネクタ 497">
          <a:extLst>
            <a:ext uri="{FF2B5EF4-FFF2-40B4-BE49-F238E27FC236}">
              <a16:creationId xmlns:a16="http://schemas.microsoft.com/office/drawing/2014/main" id="{FE8003F1-F585-4B41-8FCC-A8357399A0D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9" name="テキスト ボックス 498">
          <a:extLst>
            <a:ext uri="{FF2B5EF4-FFF2-40B4-BE49-F238E27FC236}">
              <a16:creationId xmlns:a16="http://schemas.microsoft.com/office/drawing/2014/main" id="{F846F475-B1C6-44B4-9C3E-A6FB508A203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00" name="直線コネクタ 499">
          <a:extLst>
            <a:ext uri="{FF2B5EF4-FFF2-40B4-BE49-F238E27FC236}">
              <a16:creationId xmlns:a16="http://schemas.microsoft.com/office/drawing/2014/main" id="{1B2890B9-9891-4D5D-8030-0505C498267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1" name="テキスト ボックス 500">
          <a:extLst>
            <a:ext uri="{FF2B5EF4-FFF2-40B4-BE49-F238E27FC236}">
              <a16:creationId xmlns:a16="http://schemas.microsoft.com/office/drawing/2014/main" id="{FD93C312-C163-4FA6-88C3-67767286CB5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2" name="直線コネクタ 501">
          <a:extLst>
            <a:ext uri="{FF2B5EF4-FFF2-40B4-BE49-F238E27FC236}">
              <a16:creationId xmlns:a16="http://schemas.microsoft.com/office/drawing/2014/main" id="{4B33F744-0964-49F6-AB0D-07CA57D05CB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3" name="テキスト ボックス 502">
          <a:extLst>
            <a:ext uri="{FF2B5EF4-FFF2-40B4-BE49-F238E27FC236}">
              <a16:creationId xmlns:a16="http://schemas.microsoft.com/office/drawing/2014/main" id="{A8CB7336-8196-4554-9B68-D5DACC2F36B9}"/>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a:extLst>
            <a:ext uri="{FF2B5EF4-FFF2-40B4-BE49-F238E27FC236}">
              <a16:creationId xmlns:a16="http://schemas.microsoft.com/office/drawing/2014/main" id="{F7050D49-154F-4C7B-8912-E892DF487E2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a:extLst>
            <a:ext uri="{FF2B5EF4-FFF2-40B4-BE49-F238E27FC236}">
              <a16:creationId xmlns:a16="http://schemas.microsoft.com/office/drawing/2014/main" id="{48810D5D-F809-4DE7-B721-281C8F04753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a:extLst>
            <a:ext uri="{FF2B5EF4-FFF2-40B4-BE49-F238E27FC236}">
              <a16:creationId xmlns:a16="http://schemas.microsoft.com/office/drawing/2014/main" id="{79409F18-235F-462B-BE4E-BF7F3E4465A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101194</xdr:rowOff>
    </xdr:from>
    <xdr:to>
      <xdr:col>116</xdr:col>
      <xdr:colOff>62864</xdr:colOff>
      <xdr:row>86</xdr:row>
      <xdr:rowOff>27127</xdr:rowOff>
    </xdr:to>
    <xdr:cxnSp macro="">
      <xdr:nvCxnSpPr>
        <xdr:cNvPr id="507" name="直線コネクタ 506">
          <a:extLst>
            <a:ext uri="{FF2B5EF4-FFF2-40B4-BE49-F238E27FC236}">
              <a16:creationId xmlns:a16="http://schemas.microsoft.com/office/drawing/2014/main" id="{E6B1F8B3-9DC9-4834-87A1-6696B938A5C1}"/>
            </a:ext>
          </a:extLst>
        </xdr:cNvPr>
        <xdr:cNvCxnSpPr/>
      </xdr:nvCxnSpPr>
      <xdr:spPr>
        <a:xfrm flipV="1">
          <a:off x="22160864" y="13474294"/>
          <a:ext cx="0" cy="129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30954</xdr:rowOff>
    </xdr:from>
    <xdr:ext cx="469744" cy="259045"/>
    <xdr:sp macro="" textlink="">
      <xdr:nvSpPr>
        <xdr:cNvPr id="508" name="【消防施設】&#10;一人当たり面積最小値テキスト">
          <a:extLst>
            <a:ext uri="{FF2B5EF4-FFF2-40B4-BE49-F238E27FC236}">
              <a16:creationId xmlns:a16="http://schemas.microsoft.com/office/drawing/2014/main" id="{8D3EE51D-8E06-4BCB-A41E-185A9DA2A916}"/>
            </a:ext>
          </a:extLst>
        </xdr:cNvPr>
        <xdr:cNvSpPr txBox="1"/>
      </xdr:nvSpPr>
      <xdr:spPr>
        <a:xfrm>
          <a:off x="22199600" y="1477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27127</xdr:rowOff>
    </xdr:from>
    <xdr:to>
      <xdr:col>116</xdr:col>
      <xdr:colOff>152400</xdr:colOff>
      <xdr:row>86</xdr:row>
      <xdr:rowOff>27127</xdr:rowOff>
    </xdr:to>
    <xdr:cxnSp macro="">
      <xdr:nvCxnSpPr>
        <xdr:cNvPr id="509" name="直線コネクタ 508">
          <a:extLst>
            <a:ext uri="{FF2B5EF4-FFF2-40B4-BE49-F238E27FC236}">
              <a16:creationId xmlns:a16="http://schemas.microsoft.com/office/drawing/2014/main" id="{B7B6E44A-B4A1-4864-ABE8-3DC40320294A}"/>
            </a:ext>
          </a:extLst>
        </xdr:cNvPr>
        <xdr:cNvCxnSpPr/>
      </xdr:nvCxnSpPr>
      <xdr:spPr>
        <a:xfrm>
          <a:off x="22072600" y="1477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47871</xdr:rowOff>
    </xdr:from>
    <xdr:ext cx="469744" cy="259045"/>
    <xdr:sp macro="" textlink="">
      <xdr:nvSpPr>
        <xdr:cNvPr id="510" name="【消防施設】&#10;一人当たり面積最大値テキスト">
          <a:extLst>
            <a:ext uri="{FF2B5EF4-FFF2-40B4-BE49-F238E27FC236}">
              <a16:creationId xmlns:a16="http://schemas.microsoft.com/office/drawing/2014/main" id="{0EDEDD0B-A2D7-4EF0-9C39-DC649629AC65}"/>
            </a:ext>
          </a:extLst>
        </xdr:cNvPr>
        <xdr:cNvSpPr txBox="1"/>
      </xdr:nvSpPr>
      <xdr:spPr>
        <a:xfrm>
          <a:off x="22199600" y="1324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101194</xdr:rowOff>
    </xdr:from>
    <xdr:to>
      <xdr:col>116</xdr:col>
      <xdr:colOff>152400</xdr:colOff>
      <xdr:row>78</xdr:row>
      <xdr:rowOff>101194</xdr:rowOff>
    </xdr:to>
    <xdr:cxnSp macro="">
      <xdr:nvCxnSpPr>
        <xdr:cNvPr id="511" name="直線コネクタ 510">
          <a:extLst>
            <a:ext uri="{FF2B5EF4-FFF2-40B4-BE49-F238E27FC236}">
              <a16:creationId xmlns:a16="http://schemas.microsoft.com/office/drawing/2014/main" id="{7968AD7F-AADC-42A4-8B1E-251048C2A91A}"/>
            </a:ext>
          </a:extLst>
        </xdr:cNvPr>
        <xdr:cNvCxnSpPr/>
      </xdr:nvCxnSpPr>
      <xdr:spPr>
        <a:xfrm>
          <a:off x="22072600" y="1347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76013</xdr:rowOff>
    </xdr:from>
    <xdr:ext cx="469744" cy="259045"/>
    <xdr:sp macro="" textlink="">
      <xdr:nvSpPr>
        <xdr:cNvPr id="512" name="【消防施設】&#10;一人当たり面積平均値テキスト">
          <a:extLst>
            <a:ext uri="{FF2B5EF4-FFF2-40B4-BE49-F238E27FC236}">
              <a16:creationId xmlns:a16="http://schemas.microsoft.com/office/drawing/2014/main" id="{7FBA6C69-9853-494C-BC51-C82F25D4F27C}"/>
            </a:ext>
          </a:extLst>
        </xdr:cNvPr>
        <xdr:cNvSpPr txBox="1"/>
      </xdr:nvSpPr>
      <xdr:spPr>
        <a:xfrm>
          <a:off x="22199600" y="14477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53136</xdr:rowOff>
    </xdr:from>
    <xdr:to>
      <xdr:col>116</xdr:col>
      <xdr:colOff>114300</xdr:colOff>
      <xdr:row>85</xdr:row>
      <xdr:rowOff>154736</xdr:rowOff>
    </xdr:to>
    <xdr:sp macro="" textlink="">
      <xdr:nvSpPr>
        <xdr:cNvPr id="513" name="フローチャート: 判断 512">
          <a:extLst>
            <a:ext uri="{FF2B5EF4-FFF2-40B4-BE49-F238E27FC236}">
              <a16:creationId xmlns:a16="http://schemas.microsoft.com/office/drawing/2014/main" id="{C681A75F-7CB7-45B9-A2E0-4C2430202C48}"/>
            </a:ext>
          </a:extLst>
        </xdr:cNvPr>
        <xdr:cNvSpPr/>
      </xdr:nvSpPr>
      <xdr:spPr>
        <a:xfrm>
          <a:off x="221107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53136</xdr:rowOff>
    </xdr:from>
    <xdr:to>
      <xdr:col>112</xdr:col>
      <xdr:colOff>38100</xdr:colOff>
      <xdr:row>85</xdr:row>
      <xdr:rowOff>154736</xdr:rowOff>
    </xdr:to>
    <xdr:sp macro="" textlink="">
      <xdr:nvSpPr>
        <xdr:cNvPr id="514" name="フローチャート: 判断 513">
          <a:extLst>
            <a:ext uri="{FF2B5EF4-FFF2-40B4-BE49-F238E27FC236}">
              <a16:creationId xmlns:a16="http://schemas.microsoft.com/office/drawing/2014/main" id="{C80D9F42-87B6-4287-8668-DDDD0EF8B3C1}"/>
            </a:ext>
          </a:extLst>
        </xdr:cNvPr>
        <xdr:cNvSpPr/>
      </xdr:nvSpPr>
      <xdr:spPr>
        <a:xfrm>
          <a:off x="212725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58623</xdr:rowOff>
    </xdr:from>
    <xdr:to>
      <xdr:col>107</xdr:col>
      <xdr:colOff>101600</xdr:colOff>
      <xdr:row>85</xdr:row>
      <xdr:rowOff>160223</xdr:rowOff>
    </xdr:to>
    <xdr:sp macro="" textlink="">
      <xdr:nvSpPr>
        <xdr:cNvPr id="515" name="フローチャート: 判断 514">
          <a:extLst>
            <a:ext uri="{FF2B5EF4-FFF2-40B4-BE49-F238E27FC236}">
              <a16:creationId xmlns:a16="http://schemas.microsoft.com/office/drawing/2014/main" id="{3070F7BD-80CD-4B02-BA2A-095AACDA361F}"/>
            </a:ext>
          </a:extLst>
        </xdr:cNvPr>
        <xdr:cNvSpPr/>
      </xdr:nvSpPr>
      <xdr:spPr>
        <a:xfrm>
          <a:off x="20383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52223</xdr:rowOff>
    </xdr:from>
    <xdr:to>
      <xdr:col>102</xdr:col>
      <xdr:colOff>165100</xdr:colOff>
      <xdr:row>85</xdr:row>
      <xdr:rowOff>153823</xdr:rowOff>
    </xdr:to>
    <xdr:sp macro="" textlink="">
      <xdr:nvSpPr>
        <xdr:cNvPr id="516" name="フローチャート: 判断 515">
          <a:extLst>
            <a:ext uri="{FF2B5EF4-FFF2-40B4-BE49-F238E27FC236}">
              <a16:creationId xmlns:a16="http://schemas.microsoft.com/office/drawing/2014/main" id="{5D9FB055-D163-4A87-8B2C-A37256A7275D}"/>
            </a:ext>
          </a:extLst>
        </xdr:cNvPr>
        <xdr:cNvSpPr/>
      </xdr:nvSpPr>
      <xdr:spPr>
        <a:xfrm>
          <a:off x="194945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54508</xdr:rowOff>
    </xdr:from>
    <xdr:to>
      <xdr:col>98</xdr:col>
      <xdr:colOff>38100</xdr:colOff>
      <xdr:row>85</xdr:row>
      <xdr:rowOff>156108</xdr:rowOff>
    </xdr:to>
    <xdr:sp macro="" textlink="">
      <xdr:nvSpPr>
        <xdr:cNvPr id="517" name="フローチャート: 判断 516">
          <a:extLst>
            <a:ext uri="{FF2B5EF4-FFF2-40B4-BE49-F238E27FC236}">
              <a16:creationId xmlns:a16="http://schemas.microsoft.com/office/drawing/2014/main" id="{A7497A51-DF87-4FEB-9804-DCFCD5E5224C}"/>
            </a:ext>
          </a:extLst>
        </xdr:cNvPr>
        <xdr:cNvSpPr/>
      </xdr:nvSpPr>
      <xdr:spPr>
        <a:xfrm>
          <a:off x="18605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8D9F5186-C892-4C2A-B0AF-C92906DE93A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961F5321-9A80-433D-A5DD-819BA2F65EA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F6AFB583-DB9C-4A18-8305-22324B5D85E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97511CDA-D9F5-421A-8A9D-8A8411E6ECC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8630DBD8-6C05-4EFA-9F07-2CF7546B5BD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62737</xdr:rowOff>
    </xdr:from>
    <xdr:to>
      <xdr:col>116</xdr:col>
      <xdr:colOff>114300</xdr:colOff>
      <xdr:row>85</xdr:row>
      <xdr:rowOff>164337</xdr:rowOff>
    </xdr:to>
    <xdr:sp macro="" textlink="">
      <xdr:nvSpPr>
        <xdr:cNvPr id="523" name="楕円 522">
          <a:extLst>
            <a:ext uri="{FF2B5EF4-FFF2-40B4-BE49-F238E27FC236}">
              <a16:creationId xmlns:a16="http://schemas.microsoft.com/office/drawing/2014/main" id="{9B385CB2-70F8-4DC2-8E7D-EFCA3FACFA14}"/>
            </a:ext>
          </a:extLst>
        </xdr:cNvPr>
        <xdr:cNvSpPr/>
      </xdr:nvSpPr>
      <xdr:spPr>
        <a:xfrm>
          <a:off x="221107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31563</xdr:rowOff>
    </xdr:from>
    <xdr:ext cx="469744" cy="259045"/>
    <xdr:sp macro="" textlink="">
      <xdr:nvSpPr>
        <xdr:cNvPr id="524" name="【消防施設】&#10;一人当たり面積該当値テキスト">
          <a:extLst>
            <a:ext uri="{FF2B5EF4-FFF2-40B4-BE49-F238E27FC236}">
              <a16:creationId xmlns:a16="http://schemas.microsoft.com/office/drawing/2014/main" id="{B40CE5A2-8A1A-4A9D-8E09-7A516E1FEED4}"/>
            </a:ext>
          </a:extLst>
        </xdr:cNvPr>
        <xdr:cNvSpPr txBox="1"/>
      </xdr:nvSpPr>
      <xdr:spPr>
        <a:xfrm>
          <a:off x="22199600" y="1460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65024</xdr:rowOff>
    </xdr:from>
    <xdr:to>
      <xdr:col>112</xdr:col>
      <xdr:colOff>38100</xdr:colOff>
      <xdr:row>85</xdr:row>
      <xdr:rowOff>166624</xdr:rowOff>
    </xdr:to>
    <xdr:sp macro="" textlink="">
      <xdr:nvSpPr>
        <xdr:cNvPr id="525" name="楕円 524">
          <a:extLst>
            <a:ext uri="{FF2B5EF4-FFF2-40B4-BE49-F238E27FC236}">
              <a16:creationId xmlns:a16="http://schemas.microsoft.com/office/drawing/2014/main" id="{5E353243-753A-417F-BB30-F6621822509B}"/>
            </a:ext>
          </a:extLst>
        </xdr:cNvPr>
        <xdr:cNvSpPr/>
      </xdr:nvSpPr>
      <xdr:spPr>
        <a:xfrm>
          <a:off x="21272500" y="146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113537</xdr:rowOff>
    </xdr:from>
    <xdr:to>
      <xdr:col>116</xdr:col>
      <xdr:colOff>63500</xdr:colOff>
      <xdr:row>85</xdr:row>
      <xdr:rowOff>115824</xdr:rowOff>
    </xdr:to>
    <xdr:cxnSp macro="">
      <xdr:nvCxnSpPr>
        <xdr:cNvPr id="526" name="直線コネクタ 525">
          <a:extLst>
            <a:ext uri="{FF2B5EF4-FFF2-40B4-BE49-F238E27FC236}">
              <a16:creationId xmlns:a16="http://schemas.microsoft.com/office/drawing/2014/main" id="{F9907C76-B2D8-4E40-AEB1-EF882D409CE3}"/>
            </a:ext>
          </a:extLst>
        </xdr:cNvPr>
        <xdr:cNvCxnSpPr/>
      </xdr:nvCxnSpPr>
      <xdr:spPr>
        <a:xfrm flipV="1">
          <a:off x="21323300" y="14686787"/>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66853</xdr:rowOff>
    </xdr:from>
    <xdr:to>
      <xdr:col>107</xdr:col>
      <xdr:colOff>101600</xdr:colOff>
      <xdr:row>85</xdr:row>
      <xdr:rowOff>168453</xdr:rowOff>
    </xdr:to>
    <xdr:sp macro="" textlink="">
      <xdr:nvSpPr>
        <xdr:cNvPr id="527" name="楕円 526">
          <a:extLst>
            <a:ext uri="{FF2B5EF4-FFF2-40B4-BE49-F238E27FC236}">
              <a16:creationId xmlns:a16="http://schemas.microsoft.com/office/drawing/2014/main" id="{71D787C9-C73C-412E-8EDD-8AD867E328E3}"/>
            </a:ext>
          </a:extLst>
        </xdr:cNvPr>
        <xdr:cNvSpPr/>
      </xdr:nvSpPr>
      <xdr:spPr>
        <a:xfrm>
          <a:off x="20383500" y="1464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115824</xdr:rowOff>
    </xdr:from>
    <xdr:to>
      <xdr:col>111</xdr:col>
      <xdr:colOff>177800</xdr:colOff>
      <xdr:row>85</xdr:row>
      <xdr:rowOff>117653</xdr:rowOff>
    </xdr:to>
    <xdr:cxnSp macro="">
      <xdr:nvCxnSpPr>
        <xdr:cNvPr id="528" name="直線コネクタ 527">
          <a:extLst>
            <a:ext uri="{FF2B5EF4-FFF2-40B4-BE49-F238E27FC236}">
              <a16:creationId xmlns:a16="http://schemas.microsoft.com/office/drawing/2014/main" id="{8E8C91D6-3110-40BE-BB14-45AFF19B962D}"/>
            </a:ext>
          </a:extLst>
        </xdr:cNvPr>
        <xdr:cNvCxnSpPr/>
      </xdr:nvCxnSpPr>
      <xdr:spPr>
        <a:xfrm flipV="1">
          <a:off x="20434300" y="14689074"/>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69138</xdr:rowOff>
    </xdr:from>
    <xdr:to>
      <xdr:col>102</xdr:col>
      <xdr:colOff>165100</xdr:colOff>
      <xdr:row>85</xdr:row>
      <xdr:rowOff>170738</xdr:rowOff>
    </xdr:to>
    <xdr:sp macro="" textlink="">
      <xdr:nvSpPr>
        <xdr:cNvPr id="529" name="楕円 528">
          <a:extLst>
            <a:ext uri="{FF2B5EF4-FFF2-40B4-BE49-F238E27FC236}">
              <a16:creationId xmlns:a16="http://schemas.microsoft.com/office/drawing/2014/main" id="{007DFDDF-8B8C-45E5-8D8D-53BEF17EFE1B}"/>
            </a:ext>
          </a:extLst>
        </xdr:cNvPr>
        <xdr:cNvSpPr/>
      </xdr:nvSpPr>
      <xdr:spPr>
        <a:xfrm>
          <a:off x="19494500" y="1464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117653</xdr:rowOff>
    </xdr:from>
    <xdr:to>
      <xdr:col>107</xdr:col>
      <xdr:colOff>50800</xdr:colOff>
      <xdr:row>85</xdr:row>
      <xdr:rowOff>119938</xdr:rowOff>
    </xdr:to>
    <xdr:cxnSp macro="">
      <xdr:nvCxnSpPr>
        <xdr:cNvPr id="530" name="直線コネクタ 529">
          <a:extLst>
            <a:ext uri="{FF2B5EF4-FFF2-40B4-BE49-F238E27FC236}">
              <a16:creationId xmlns:a16="http://schemas.microsoft.com/office/drawing/2014/main" id="{0CAC2812-89C1-4249-84B0-8DFAD5091A07}"/>
            </a:ext>
          </a:extLst>
        </xdr:cNvPr>
        <xdr:cNvCxnSpPr/>
      </xdr:nvCxnSpPr>
      <xdr:spPr>
        <a:xfrm flipV="1">
          <a:off x="19545300" y="1469090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71882</xdr:rowOff>
    </xdr:from>
    <xdr:to>
      <xdr:col>98</xdr:col>
      <xdr:colOff>38100</xdr:colOff>
      <xdr:row>86</xdr:row>
      <xdr:rowOff>2032</xdr:rowOff>
    </xdr:to>
    <xdr:sp macro="" textlink="">
      <xdr:nvSpPr>
        <xdr:cNvPr id="531" name="楕円 530">
          <a:extLst>
            <a:ext uri="{FF2B5EF4-FFF2-40B4-BE49-F238E27FC236}">
              <a16:creationId xmlns:a16="http://schemas.microsoft.com/office/drawing/2014/main" id="{BA532A34-A2D8-4385-ACFC-5F179BD2FCAD}"/>
            </a:ext>
          </a:extLst>
        </xdr:cNvPr>
        <xdr:cNvSpPr/>
      </xdr:nvSpPr>
      <xdr:spPr>
        <a:xfrm>
          <a:off x="186055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119938</xdr:rowOff>
    </xdr:from>
    <xdr:to>
      <xdr:col>102</xdr:col>
      <xdr:colOff>114300</xdr:colOff>
      <xdr:row>85</xdr:row>
      <xdr:rowOff>122682</xdr:rowOff>
    </xdr:to>
    <xdr:cxnSp macro="">
      <xdr:nvCxnSpPr>
        <xdr:cNvPr id="532" name="直線コネクタ 531">
          <a:extLst>
            <a:ext uri="{FF2B5EF4-FFF2-40B4-BE49-F238E27FC236}">
              <a16:creationId xmlns:a16="http://schemas.microsoft.com/office/drawing/2014/main" id="{6FAB7BAE-37EF-4F00-96CC-7A8B78D27DEF}"/>
            </a:ext>
          </a:extLst>
        </xdr:cNvPr>
        <xdr:cNvCxnSpPr/>
      </xdr:nvCxnSpPr>
      <xdr:spPr>
        <a:xfrm flipV="1">
          <a:off x="18656300" y="14693188"/>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171263</xdr:rowOff>
    </xdr:from>
    <xdr:ext cx="469744" cy="259045"/>
    <xdr:sp macro="" textlink="">
      <xdr:nvSpPr>
        <xdr:cNvPr id="533" name="n_1aveValue【消防施設】&#10;一人当たり面積">
          <a:extLst>
            <a:ext uri="{FF2B5EF4-FFF2-40B4-BE49-F238E27FC236}">
              <a16:creationId xmlns:a16="http://schemas.microsoft.com/office/drawing/2014/main" id="{B0173B0F-6DD0-444B-BA1F-63CDC78FE6FE}"/>
            </a:ext>
          </a:extLst>
        </xdr:cNvPr>
        <xdr:cNvSpPr txBox="1"/>
      </xdr:nvSpPr>
      <xdr:spPr>
        <a:xfrm>
          <a:off x="21075727" y="1440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5300</xdr:rowOff>
    </xdr:from>
    <xdr:ext cx="469744" cy="259045"/>
    <xdr:sp macro="" textlink="">
      <xdr:nvSpPr>
        <xdr:cNvPr id="534" name="n_2aveValue【消防施設】&#10;一人当たり面積">
          <a:extLst>
            <a:ext uri="{FF2B5EF4-FFF2-40B4-BE49-F238E27FC236}">
              <a16:creationId xmlns:a16="http://schemas.microsoft.com/office/drawing/2014/main" id="{C00BB150-FFA5-47CA-AFDE-DB34E9C4F646}"/>
            </a:ext>
          </a:extLst>
        </xdr:cNvPr>
        <xdr:cNvSpPr txBox="1"/>
      </xdr:nvSpPr>
      <xdr:spPr>
        <a:xfrm>
          <a:off x="201994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170350</xdr:rowOff>
    </xdr:from>
    <xdr:ext cx="469744" cy="259045"/>
    <xdr:sp macro="" textlink="">
      <xdr:nvSpPr>
        <xdr:cNvPr id="535" name="n_3aveValue【消防施設】&#10;一人当たり面積">
          <a:extLst>
            <a:ext uri="{FF2B5EF4-FFF2-40B4-BE49-F238E27FC236}">
              <a16:creationId xmlns:a16="http://schemas.microsoft.com/office/drawing/2014/main" id="{95383812-6323-4257-A405-58B547F76EA1}"/>
            </a:ext>
          </a:extLst>
        </xdr:cNvPr>
        <xdr:cNvSpPr txBox="1"/>
      </xdr:nvSpPr>
      <xdr:spPr>
        <a:xfrm>
          <a:off x="19310427" y="1440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1185</xdr:rowOff>
    </xdr:from>
    <xdr:ext cx="469744" cy="259045"/>
    <xdr:sp macro="" textlink="">
      <xdr:nvSpPr>
        <xdr:cNvPr id="536" name="n_4aveValue【消防施設】&#10;一人当たり面積">
          <a:extLst>
            <a:ext uri="{FF2B5EF4-FFF2-40B4-BE49-F238E27FC236}">
              <a16:creationId xmlns:a16="http://schemas.microsoft.com/office/drawing/2014/main" id="{FC05C490-85B9-48A7-B39C-65A9BC6E79B0}"/>
            </a:ext>
          </a:extLst>
        </xdr:cNvPr>
        <xdr:cNvSpPr txBox="1"/>
      </xdr:nvSpPr>
      <xdr:spPr>
        <a:xfrm>
          <a:off x="18421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157751</xdr:rowOff>
    </xdr:from>
    <xdr:ext cx="469744" cy="259045"/>
    <xdr:sp macro="" textlink="">
      <xdr:nvSpPr>
        <xdr:cNvPr id="537" name="n_1mainValue【消防施設】&#10;一人当たり面積">
          <a:extLst>
            <a:ext uri="{FF2B5EF4-FFF2-40B4-BE49-F238E27FC236}">
              <a16:creationId xmlns:a16="http://schemas.microsoft.com/office/drawing/2014/main" id="{9C2619B8-3E81-41C4-9EA1-83E16CAAD30E}"/>
            </a:ext>
          </a:extLst>
        </xdr:cNvPr>
        <xdr:cNvSpPr txBox="1"/>
      </xdr:nvSpPr>
      <xdr:spPr>
        <a:xfrm>
          <a:off x="21075727" y="147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159580</xdr:rowOff>
    </xdr:from>
    <xdr:ext cx="469744" cy="259045"/>
    <xdr:sp macro="" textlink="">
      <xdr:nvSpPr>
        <xdr:cNvPr id="538" name="n_2mainValue【消防施設】&#10;一人当たり面積">
          <a:extLst>
            <a:ext uri="{FF2B5EF4-FFF2-40B4-BE49-F238E27FC236}">
              <a16:creationId xmlns:a16="http://schemas.microsoft.com/office/drawing/2014/main" id="{657E71EA-8B59-4924-A0E6-EBEF765C824E}"/>
            </a:ext>
          </a:extLst>
        </xdr:cNvPr>
        <xdr:cNvSpPr txBox="1"/>
      </xdr:nvSpPr>
      <xdr:spPr>
        <a:xfrm>
          <a:off x="20199427" y="1473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161865</xdr:rowOff>
    </xdr:from>
    <xdr:ext cx="469744" cy="259045"/>
    <xdr:sp macro="" textlink="">
      <xdr:nvSpPr>
        <xdr:cNvPr id="539" name="n_3mainValue【消防施設】&#10;一人当たり面積">
          <a:extLst>
            <a:ext uri="{FF2B5EF4-FFF2-40B4-BE49-F238E27FC236}">
              <a16:creationId xmlns:a16="http://schemas.microsoft.com/office/drawing/2014/main" id="{32008E3A-E464-4316-9EAE-91A22BB4E5D6}"/>
            </a:ext>
          </a:extLst>
        </xdr:cNvPr>
        <xdr:cNvSpPr txBox="1"/>
      </xdr:nvSpPr>
      <xdr:spPr>
        <a:xfrm>
          <a:off x="19310427" y="1473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164609</xdr:rowOff>
    </xdr:from>
    <xdr:ext cx="469744" cy="259045"/>
    <xdr:sp macro="" textlink="">
      <xdr:nvSpPr>
        <xdr:cNvPr id="540" name="n_4mainValue【消防施設】&#10;一人当たり面積">
          <a:extLst>
            <a:ext uri="{FF2B5EF4-FFF2-40B4-BE49-F238E27FC236}">
              <a16:creationId xmlns:a16="http://schemas.microsoft.com/office/drawing/2014/main" id="{46C03444-3BBB-4189-B1EB-AC8539EC2602}"/>
            </a:ext>
          </a:extLst>
        </xdr:cNvPr>
        <xdr:cNvSpPr txBox="1"/>
      </xdr:nvSpPr>
      <xdr:spPr>
        <a:xfrm>
          <a:off x="18421427" y="1473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583243EE-9A69-414D-B87E-177E6EAD0AD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E5B1FD5F-3E1C-4EB9-A0DD-AD717592B45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D1245479-225F-483B-8C49-C47B61AB7C6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34AD21AD-19F3-46A6-80E6-A9B78CD5C67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DC723064-85F8-45E5-A64E-0ECCCF2278D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0A3BFCE3-E693-4496-8210-2117F0CF5E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41D086F6-4DE6-4660-8024-5EC7CDE79E8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D606CFD1-EB90-4823-989E-E7EB217BCB6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3743B2BC-DAF5-469A-B443-D101575CB7E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8E104DC3-9AF8-49DB-B417-3D09316CED5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BEB793E2-3A4D-44A8-9B6E-D1FD8B7C2C0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a:extLst>
            <a:ext uri="{FF2B5EF4-FFF2-40B4-BE49-F238E27FC236}">
              <a16:creationId xmlns:a16="http://schemas.microsoft.com/office/drawing/2014/main" id="{76A1C380-0F1B-4EDC-B604-5AFF302575A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a:extLst>
            <a:ext uri="{FF2B5EF4-FFF2-40B4-BE49-F238E27FC236}">
              <a16:creationId xmlns:a16="http://schemas.microsoft.com/office/drawing/2014/main" id="{9C824DA4-D2D5-4906-89D0-58A9CE0BACE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a:extLst>
            <a:ext uri="{FF2B5EF4-FFF2-40B4-BE49-F238E27FC236}">
              <a16:creationId xmlns:a16="http://schemas.microsoft.com/office/drawing/2014/main" id="{836F528A-BEE1-48FE-ABDC-A37A86171CE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a:extLst>
            <a:ext uri="{FF2B5EF4-FFF2-40B4-BE49-F238E27FC236}">
              <a16:creationId xmlns:a16="http://schemas.microsoft.com/office/drawing/2014/main" id="{B73CE2BC-7902-49ED-B4C1-4C48169C0CA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a:extLst>
            <a:ext uri="{FF2B5EF4-FFF2-40B4-BE49-F238E27FC236}">
              <a16:creationId xmlns:a16="http://schemas.microsoft.com/office/drawing/2014/main" id="{866268FC-14CC-48F9-A16E-1B006289982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a:extLst>
            <a:ext uri="{FF2B5EF4-FFF2-40B4-BE49-F238E27FC236}">
              <a16:creationId xmlns:a16="http://schemas.microsoft.com/office/drawing/2014/main" id="{5D5B186A-6CF5-4536-A216-F133045F61A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a:extLst>
            <a:ext uri="{FF2B5EF4-FFF2-40B4-BE49-F238E27FC236}">
              <a16:creationId xmlns:a16="http://schemas.microsoft.com/office/drawing/2014/main" id="{B9C6AE7B-2E37-4C91-BD85-1F35C059AD0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a:extLst>
            <a:ext uri="{FF2B5EF4-FFF2-40B4-BE49-F238E27FC236}">
              <a16:creationId xmlns:a16="http://schemas.microsoft.com/office/drawing/2014/main" id="{1BDC65E7-7217-47D3-9C89-05D2896F476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a:extLst>
            <a:ext uri="{FF2B5EF4-FFF2-40B4-BE49-F238E27FC236}">
              <a16:creationId xmlns:a16="http://schemas.microsoft.com/office/drawing/2014/main" id="{BDC2CE05-F603-47F1-9220-DBAAD3ACE8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a:extLst>
            <a:ext uri="{FF2B5EF4-FFF2-40B4-BE49-F238E27FC236}">
              <a16:creationId xmlns:a16="http://schemas.microsoft.com/office/drawing/2014/main" id="{ED3CB19F-060D-487F-B095-F1DFA5E36C4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a:extLst>
            <a:ext uri="{FF2B5EF4-FFF2-40B4-BE49-F238E27FC236}">
              <a16:creationId xmlns:a16="http://schemas.microsoft.com/office/drawing/2014/main" id="{1173210F-6700-4C54-B750-1C0D0720D11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a:extLst>
            <a:ext uri="{FF2B5EF4-FFF2-40B4-BE49-F238E27FC236}">
              <a16:creationId xmlns:a16="http://schemas.microsoft.com/office/drawing/2014/main" id="{33F7361E-B749-43C8-AA3A-5130BE3FA4B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E7FA1877-F391-4DCF-B533-77495CAB91F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庁舎】&#10;有形固定資産減価償却率グラフ枠">
          <a:extLst>
            <a:ext uri="{FF2B5EF4-FFF2-40B4-BE49-F238E27FC236}">
              <a16:creationId xmlns:a16="http://schemas.microsoft.com/office/drawing/2014/main" id="{BD67BDC4-B3D1-4E63-9D8D-FEC0BBF989A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50074</xdr:rowOff>
    </xdr:from>
    <xdr:to>
      <xdr:col>85</xdr:col>
      <xdr:colOff>126364</xdr:colOff>
      <xdr:row>109</xdr:row>
      <xdr:rowOff>25581</xdr:rowOff>
    </xdr:to>
    <xdr:cxnSp macro="">
      <xdr:nvCxnSpPr>
        <xdr:cNvPr id="566" name="直線コネクタ 565">
          <a:extLst>
            <a:ext uri="{FF2B5EF4-FFF2-40B4-BE49-F238E27FC236}">
              <a16:creationId xmlns:a16="http://schemas.microsoft.com/office/drawing/2014/main" id="{CB7E2404-5698-4FF6-8A08-E5373816C7EA}"/>
            </a:ext>
          </a:extLst>
        </xdr:cNvPr>
        <xdr:cNvCxnSpPr/>
      </xdr:nvCxnSpPr>
      <xdr:spPr>
        <a:xfrm flipV="1">
          <a:off x="16318864" y="17195074"/>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567" name="【庁舎】&#10;有形固定資産減価償却率最小値テキスト">
          <a:extLst>
            <a:ext uri="{FF2B5EF4-FFF2-40B4-BE49-F238E27FC236}">
              <a16:creationId xmlns:a16="http://schemas.microsoft.com/office/drawing/2014/main" id="{3C026460-80AA-4EF5-985E-93EC6BF76E71}"/>
            </a:ext>
          </a:extLst>
        </xdr:cNvPr>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568" name="直線コネクタ 567">
          <a:extLst>
            <a:ext uri="{FF2B5EF4-FFF2-40B4-BE49-F238E27FC236}">
              <a16:creationId xmlns:a16="http://schemas.microsoft.com/office/drawing/2014/main" id="{36A688C1-AF0E-4B55-BE43-6F6A6F060150}"/>
            </a:ext>
          </a:extLst>
        </xdr:cNvPr>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168201</xdr:rowOff>
    </xdr:from>
    <xdr:ext cx="340478" cy="259045"/>
    <xdr:sp macro="" textlink="">
      <xdr:nvSpPr>
        <xdr:cNvPr id="569" name="【庁舎】&#10;有形固定資産減価償却率最大値テキスト">
          <a:extLst>
            <a:ext uri="{FF2B5EF4-FFF2-40B4-BE49-F238E27FC236}">
              <a16:creationId xmlns:a16="http://schemas.microsoft.com/office/drawing/2014/main" id="{0FF2F38F-956B-400A-A490-A725AE3647CB}"/>
            </a:ext>
          </a:extLst>
        </xdr:cNvPr>
        <xdr:cNvSpPr txBox="1"/>
      </xdr:nvSpPr>
      <xdr:spPr>
        <a:xfrm>
          <a:off x="16357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50074</xdr:rowOff>
    </xdr:from>
    <xdr:to>
      <xdr:col>86</xdr:col>
      <xdr:colOff>25400</xdr:colOff>
      <xdr:row>100</xdr:row>
      <xdr:rowOff>50074</xdr:rowOff>
    </xdr:to>
    <xdr:cxnSp macro="">
      <xdr:nvCxnSpPr>
        <xdr:cNvPr id="570" name="直線コネクタ 569">
          <a:extLst>
            <a:ext uri="{FF2B5EF4-FFF2-40B4-BE49-F238E27FC236}">
              <a16:creationId xmlns:a16="http://schemas.microsoft.com/office/drawing/2014/main" id="{766FC962-3174-498A-828C-793852D89ED8}"/>
            </a:ext>
          </a:extLst>
        </xdr:cNvPr>
        <xdr:cNvCxnSpPr/>
      </xdr:nvCxnSpPr>
      <xdr:spPr>
        <a:xfrm>
          <a:off x="16230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25416</xdr:rowOff>
    </xdr:from>
    <xdr:ext cx="405111" cy="259045"/>
    <xdr:sp macro="" textlink="">
      <xdr:nvSpPr>
        <xdr:cNvPr id="571" name="【庁舎】&#10;有形固定資産減価償却率平均値テキスト">
          <a:extLst>
            <a:ext uri="{FF2B5EF4-FFF2-40B4-BE49-F238E27FC236}">
              <a16:creationId xmlns:a16="http://schemas.microsoft.com/office/drawing/2014/main" id="{22E4452A-91BC-4738-AC1F-FAB201B18B74}"/>
            </a:ext>
          </a:extLst>
        </xdr:cNvPr>
        <xdr:cNvSpPr txBox="1"/>
      </xdr:nvSpPr>
      <xdr:spPr>
        <a:xfrm>
          <a:off x="16357600" y="17856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2539</xdr:rowOff>
    </xdr:from>
    <xdr:to>
      <xdr:col>85</xdr:col>
      <xdr:colOff>177800</xdr:colOff>
      <xdr:row>105</xdr:row>
      <xdr:rowOff>104139</xdr:rowOff>
    </xdr:to>
    <xdr:sp macro="" textlink="">
      <xdr:nvSpPr>
        <xdr:cNvPr id="572" name="フローチャート: 判断 571">
          <a:extLst>
            <a:ext uri="{FF2B5EF4-FFF2-40B4-BE49-F238E27FC236}">
              <a16:creationId xmlns:a16="http://schemas.microsoft.com/office/drawing/2014/main" id="{54678CE9-C4C5-4ED2-92D4-F82DC7E2FAED}"/>
            </a:ext>
          </a:extLst>
        </xdr:cNvPr>
        <xdr:cNvSpPr/>
      </xdr:nvSpPr>
      <xdr:spPr>
        <a:xfrm>
          <a:off x="16268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141332</xdr:rowOff>
    </xdr:from>
    <xdr:to>
      <xdr:col>81</xdr:col>
      <xdr:colOff>101600</xdr:colOff>
      <xdr:row>105</xdr:row>
      <xdr:rowOff>71482</xdr:rowOff>
    </xdr:to>
    <xdr:sp macro="" textlink="">
      <xdr:nvSpPr>
        <xdr:cNvPr id="573" name="フローチャート: 判断 572">
          <a:extLst>
            <a:ext uri="{FF2B5EF4-FFF2-40B4-BE49-F238E27FC236}">
              <a16:creationId xmlns:a16="http://schemas.microsoft.com/office/drawing/2014/main" id="{AA2ADA6F-849B-4C97-BDE1-3698C3C0ADAF}"/>
            </a:ext>
          </a:extLst>
        </xdr:cNvPr>
        <xdr:cNvSpPr/>
      </xdr:nvSpPr>
      <xdr:spPr>
        <a:xfrm>
          <a:off x="15430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134801</xdr:rowOff>
    </xdr:from>
    <xdr:to>
      <xdr:col>76</xdr:col>
      <xdr:colOff>165100</xdr:colOff>
      <xdr:row>105</xdr:row>
      <xdr:rowOff>64951</xdr:rowOff>
    </xdr:to>
    <xdr:sp macro="" textlink="">
      <xdr:nvSpPr>
        <xdr:cNvPr id="574" name="フローチャート: 判断 573">
          <a:extLst>
            <a:ext uri="{FF2B5EF4-FFF2-40B4-BE49-F238E27FC236}">
              <a16:creationId xmlns:a16="http://schemas.microsoft.com/office/drawing/2014/main" id="{A5C7C4B2-3B3F-4FF0-A3CC-967AF58C6C70}"/>
            </a:ext>
          </a:extLst>
        </xdr:cNvPr>
        <xdr:cNvSpPr/>
      </xdr:nvSpPr>
      <xdr:spPr>
        <a:xfrm>
          <a:off x="14541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129902</xdr:rowOff>
    </xdr:from>
    <xdr:to>
      <xdr:col>72</xdr:col>
      <xdr:colOff>38100</xdr:colOff>
      <xdr:row>105</xdr:row>
      <xdr:rowOff>60052</xdr:rowOff>
    </xdr:to>
    <xdr:sp macro="" textlink="">
      <xdr:nvSpPr>
        <xdr:cNvPr id="575" name="フローチャート: 判断 574">
          <a:extLst>
            <a:ext uri="{FF2B5EF4-FFF2-40B4-BE49-F238E27FC236}">
              <a16:creationId xmlns:a16="http://schemas.microsoft.com/office/drawing/2014/main" id="{D9F6C208-B7DB-4E9C-9FA8-ADBD95425CF6}"/>
            </a:ext>
          </a:extLst>
        </xdr:cNvPr>
        <xdr:cNvSpPr/>
      </xdr:nvSpPr>
      <xdr:spPr>
        <a:xfrm>
          <a:off x="13652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576" name="フローチャート: 判断 575">
          <a:extLst>
            <a:ext uri="{FF2B5EF4-FFF2-40B4-BE49-F238E27FC236}">
              <a16:creationId xmlns:a16="http://schemas.microsoft.com/office/drawing/2014/main" id="{33C1EED7-4235-4960-8E92-C436742ABFE7}"/>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B6A82BEC-D886-47C5-A47C-6A4805E438B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EEB9C63-C111-4A72-BF4F-A61CE43FC6F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AA6A1F1E-F7EE-4660-9FB1-E47E681CAAE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C6C66526-75A9-4C02-915A-6631277F20B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1CD86F85-1B22-46C0-AC7E-EB04874233A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116839</xdr:rowOff>
    </xdr:from>
    <xdr:to>
      <xdr:col>85</xdr:col>
      <xdr:colOff>177800</xdr:colOff>
      <xdr:row>108</xdr:row>
      <xdr:rowOff>46989</xdr:rowOff>
    </xdr:to>
    <xdr:sp macro="" textlink="">
      <xdr:nvSpPr>
        <xdr:cNvPr id="582" name="楕円 581">
          <a:extLst>
            <a:ext uri="{FF2B5EF4-FFF2-40B4-BE49-F238E27FC236}">
              <a16:creationId xmlns:a16="http://schemas.microsoft.com/office/drawing/2014/main" id="{01BA2B3E-6433-4909-B055-80CFD528EFC3}"/>
            </a:ext>
          </a:extLst>
        </xdr:cNvPr>
        <xdr:cNvSpPr/>
      </xdr:nvSpPr>
      <xdr:spPr>
        <a:xfrm>
          <a:off x="162687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95266</xdr:rowOff>
    </xdr:from>
    <xdr:ext cx="405111" cy="259045"/>
    <xdr:sp macro="" textlink="">
      <xdr:nvSpPr>
        <xdr:cNvPr id="583" name="【庁舎】&#10;有形固定資産減価償却率該当値テキスト">
          <a:extLst>
            <a:ext uri="{FF2B5EF4-FFF2-40B4-BE49-F238E27FC236}">
              <a16:creationId xmlns:a16="http://schemas.microsoft.com/office/drawing/2014/main" id="{C9ABF068-1A09-4A62-8D70-599E0AC57126}"/>
            </a:ext>
          </a:extLst>
        </xdr:cNvPr>
        <xdr:cNvSpPr txBox="1"/>
      </xdr:nvSpPr>
      <xdr:spPr>
        <a:xfrm>
          <a:off x="16357600"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105411</xdr:rowOff>
    </xdr:from>
    <xdr:to>
      <xdr:col>81</xdr:col>
      <xdr:colOff>101600</xdr:colOff>
      <xdr:row>108</xdr:row>
      <xdr:rowOff>35561</xdr:rowOff>
    </xdr:to>
    <xdr:sp macro="" textlink="">
      <xdr:nvSpPr>
        <xdr:cNvPr id="584" name="楕円 583">
          <a:extLst>
            <a:ext uri="{FF2B5EF4-FFF2-40B4-BE49-F238E27FC236}">
              <a16:creationId xmlns:a16="http://schemas.microsoft.com/office/drawing/2014/main" id="{EDDE7165-2097-4D14-A79F-5A5880A5FE1D}"/>
            </a:ext>
          </a:extLst>
        </xdr:cNvPr>
        <xdr:cNvSpPr/>
      </xdr:nvSpPr>
      <xdr:spPr>
        <a:xfrm>
          <a:off x="15430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156211</xdr:rowOff>
    </xdr:from>
    <xdr:to>
      <xdr:col>85</xdr:col>
      <xdr:colOff>127000</xdr:colOff>
      <xdr:row>107</xdr:row>
      <xdr:rowOff>167639</xdr:rowOff>
    </xdr:to>
    <xdr:cxnSp macro="">
      <xdr:nvCxnSpPr>
        <xdr:cNvPr id="585" name="直線コネクタ 584">
          <a:extLst>
            <a:ext uri="{FF2B5EF4-FFF2-40B4-BE49-F238E27FC236}">
              <a16:creationId xmlns:a16="http://schemas.microsoft.com/office/drawing/2014/main" id="{7CD71F7D-AC09-4D62-899F-B0F5E3C5E324}"/>
            </a:ext>
          </a:extLst>
        </xdr:cNvPr>
        <xdr:cNvCxnSpPr/>
      </xdr:nvCxnSpPr>
      <xdr:spPr>
        <a:xfrm>
          <a:off x="15481300" y="1850136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82550</xdr:rowOff>
    </xdr:from>
    <xdr:to>
      <xdr:col>76</xdr:col>
      <xdr:colOff>165100</xdr:colOff>
      <xdr:row>108</xdr:row>
      <xdr:rowOff>12700</xdr:rowOff>
    </xdr:to>
    <xdr:sp macro="" textlink="">
      <xdr:nvSpPr>
        <xdr:cNvPr id="586" name="楕円 585">
          <a:extLst>
            <a:ext uri="{FF2B5EF4-FFF2-40B4-BE49-F238E27FC236}">
              <a16:creationId xmlns:a16="http://schemas.microsoft.com/office/drawing/2014/main" id="{2DAFB722-F7F3-4896-930B-97FF5D347372}"/>
            </a:ext>
          </a:extLst>
        </xdr:cNvPr>
        <xdr:cNvSpPr/>
      </xdr:nvSpPr>
      <xdr:spPr>
        <a:xfrm>
          <a:off x="14541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133350</xdr:rowOff>
    </xdr:from>
    <xdr:to>
      <xdr:col>81</xdr:col>
      <xdr:colOff>50800</xdr:colOff>
      <xdr:row>107</xdr:row>
      <xdr:rowOff>156211</xdr:rowOff>
    </xdr:to>
    <xdr:cxnSp macro="">
      <xdr:nvCxnSpPr>
        <xdr:cNvPr id="587" name="直線コネクタ 586">
          <a:extLst>
            <a:ext uri="{FF2B5EF4-FFF2-40B4-BE49-F238E27FC236}">
              <a16:creationId xmlns:a16="http://schemas.microsoft.com/office/drawing/2014/main" id="{7FD0ACD3-972F-4D1E-92A0-743A2A80BFBC}"/>
            </a:ext>
          </a:extLst>
        </xdr:cNvPr>
        <xdr:cNvCxnSpPr/>
      </xdr:nvCxnSpPr>
      <xdr:spPr>
        <a:xfrm>
          <a:off x="14592300" y="18478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54792</xdr:rowOff>
    </xdr:from>
    <xdr:to>
      <xdr:col>72</xdr:col>
      <xdr:colOff>38100</xdr:colOff>
      <xdr:row>107</xdr:row>
      <xdr:rowOff>156392</xdr:rowOff>
    </xdr:to>
    <xdr:sp macro="" textlink="">
      <xdr:nvSpPr>
        <xdr:cNvPr id="588" name="楕円 587">
          <a:extLst>
            <a:ext uri="{FF2B5EF4-FFF2-40B4-BE49-F238E27FC236}">
              <a16:creationId xmlns:a16="http://schemas.microsoft.com/office/drawing/2014/main" id="{27BE83D4-15A4-4BD2-A1B1-AFE46B112DE5}"/>
            </a:ext>
          </a:extLst>
        </xdr:cNvPr>
        <xdr:cNvSpPr/>
      </xdr:nvSpPr>
      <xdr:spPr>
        <a:xfrm>
          <a:off x="13652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105592</xdr:rowOff>
    </xdr:from>
    <xdr:to>
      <xdr:col>76</xdr:col>
      <xdr:colOff>114300</xdr:colOff>
      <xdr:row>107</xdr:row>
      <xdr:rowOff>133350</xdr:rowOff>
    </xdr:to>
    <xdr:cxnSp macro="">
      <xdr:nvCxnSpPr>
        <xdr:cNvPr id="589" name="直線コネクタ 588">
          <a:extLst>
            <a:ext uri="{FF2B5EF4-FFF2-40B4-BE49-F238E27FC236}">
              <a16:creationId xmlns:a16="http://schemas.microsoft.com/office/drawing/2014/main" id="{599E9D3D-AF8A-47E4-84E4-97C69CC3DB29}"/>
            </a:ext>
          </a:extLst>
        </xdr:cNvPr>
        <xdr:cNvCxnSpPr/>
      </xdr:nvCxnSpPr>
      <xdr:spPr>
        <a:xfrm>
          <a:off x="13703300" y="1845074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28666</xdr:rowOff>
    </xdr:from>
    <xdr:to>
      <xdr:col>67</xdr:col>
      <xdr:colOff>101600</xdr:colOff>
      <xdr:row>107</xdr:row>
      <xdr:rowOff>130266</xdr:rowOff>
    </xdr:to>
    <xdr:sp macro="" textlink="">
      <xdr:nvSpPr>
        <xdr:cNvPr id="590" name="楕円 589">
          <a:extLst>
            <a:ext uri="{FF2B5EF4-FFF2-40B4-BE49-F238E27FC236}">
              <a16:creationId xmlns:a16="http://schemas.microsoft.com/office/drawing/2014/main" id="{FC3AF58F-7CD4-419F-9E7D-7A37E16D17D5}"/>
            </a:ext>
          </a:extLst>
        </xdr:cNvPr>
        <xdr:cNvSpPr/>
      </xdr:nvSpPr>
      <xdr:spPr>
        <a:xfrm>
          <a:off x="12763500" y="183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79466</xdr:rowOff>
    </xdr:from>
    <xdr:to>
      <xdr:col>71</xdr:col>
      <xdr:colOff>177800</xdr:colOff>
      <xdr:row>107</xdr:row>
      <xdr:rowOff>105592</xdr:rowOff>
    </xdr:to>
    <xdr:cxnSp macro="">
      <xdr:nvCxnSpPr>
        <xdr:cNvPr id="591" name="直線コネクタ 590">
          <a:extLst>
            <a:ext uri="{FF2B5EF4-FFF2-40B4-BE49-F238E27FC236}">
              <a16:creationId xmlns:a16="http://schemas.microsoft.com/office/drawing/2014/main" id="{3B8A7E0B-49F6-482A-ACEB-D83854A278C2}"/>
            </a:ext>
          </a:extLst>
        </xdr:cNvPr>
        <xdr:cNvCxnSpPr/>
      </xdr:nvCxnSpPr>
      <xdr:spPr>
        <a:xfrm>
          <a:off x="12814300" y="1842461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88009</xdr:rowOff>
    </xdr:from>
    <xdr:ext cx="405111" cy="259045"/>
    <xdr:sp macro="" textlink="">
      <xdr:nvSpPr>
        <xdr:cNvPr id="592" name="n_1aveValue【庁舎】&#10;有形固定資産減価償却率">
          <a:extLst>
            <a:ext uri="{FF2B5EF4-FFF2-40B4-BE49-F238E27FC236}">
              <a16:creationId xmlns:a16="http://schemas.microsoft.com/office/drawing/2014/main" id="{4B605957-1E1C-49F0-A3D3-495010FB8745}"/>
            </a:ext>
          </a:extLst>
        </xdr:cNvPr>
        <xdr:cNvSpPr txBox="1"/>
      </xdr:nvSpPr>
      <xdr:spPr>
        <a:xfrm>
          <a:off x="152660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81478</xdr:rowOff>
    </xdr:from>
    <xdr:ext cx="405111" cy="259045"/>
    <xdr:sp macro="" textlink="">
      <xdr:nvSpPr>
        <xdr:cNvPr id="593" name="n_2aveValue【庁舎】&#10;有形固定資産減価償却率">
          <a:extLst>
            <a:ext uri="{FF2B5EF4-FFF2-40B4-BE49-F238E27FC236}">
              <a16:creationId xmlns:a16="http://schemas.microsoft.com/office/drawing/2014/main" id="{9FA3C9DD-3A1C-4546-B280-F2A72EF99021}"/>
            </a:ext>
          </a:extLst>
        </xdr:cNvPr>
        <xdr:cNvSpPr txBox="1"/>
      </xdr:nvSpPr>
      <xdr:spPr>
        <a:xfrm>
          <a:off x="14389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76579</xdr:rowOff>
    </xdr:from>
    <xdr:ext cx="405111" cy="259045"/>
    <xdr:sp macro="" textlink="">
      <xdr:nvSpPr>
        <xdr:cNvPr id="594" name="n_3aveValue【庁舎】&#10;有形固定資産減価償却率">
          <a:extLst>
            <a:ext uri="{FF2B5EF4-FFF2-40B4-BE49-F238E27FC236}">
              <a16:creationId xmlns:a16="http://schemas.microsoft.com/office/drawing/2014/main" id="{6BDF08D8-080E-4856-878B-9EBA347F27FD}"/>
            </a:ext>
          </a:extLst>
        </xdr:cNvPr>
        <xdr:cNvSpPr txBox="1"/>
      </xdr:nvSpPr>
      <xdr:spPr>
        <a:xfrm>
          <a:off x="13500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595" name="n_4aveValue【庁舎】&#10;有形固定資産減価償却率">
          <a:extLst>
            <a:ext uri="{FF2B5EF4-FFF2-40B4-BE49-F238E27FC236}">
              <a16:creationId xmlns:a16="http://schemas.microsoft.com/office/drawing/2014/main" id="{8D14E275-58A0-4B37-90A1-395EA6FF90F3}"/>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26688</xdr:rowOff>
    </xdr:from>
    <xdr:ext cx="405111" cy="259045"/>
    <xdr:sp macro="" textlink="">
      <xdr:nvSpPr>
        <xdr:cNvPr id="596" name="n_1mainValue【庁舎】&#10;有形固定資産減価償却率">
          <a:extLst>
            <a:ext uri="{FF2B5EF4-FFF2-40B4-BE49-F238E27FC236}">
              <a16:creationId xmlns:a16="http://schemas.microsoft.com/office/drawing/2014/main" id="{1A08A760-8706-4F91-8837-66C1CB38B188}"/>
            </a:ext>
          </a:extLst>
        </xdr:cNvPr>
        <xdr:cNvSpPr txBox="1"/>
      </xdr:nvSpPr>
      <xdr:spPr>
        <a:xfrm>
          <a:off x="15266044" y="185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3827</xdr:rowOff>
    </xdr:from>
    <xdr:ext cx="405111" cy="259045"/>
    <xdr:sp macro="" textlink="">
      <xdr:nvSpPr>
        <xdr:cNvPr id="597" name="n_2mainValue【庁舎】&#10;有形固定資産減価償却率">
          <a:extLst>
            <a:ext uri="{FF2B5EF4-FFF2-40B4-BE49-F238E27FC236}">
              <a16:creationId xmlns:a16="http://schemas.microsoft.com/office/drawing/2014/main" id="{8F1A81E5-CCA1-430E-9E9C-4ED43E811D05}"/>
            </a:ext>
          </a:extLst>
        </xdr:cNvPr>
        <xdr:cNvSpPr txBox="1"/>
      </xdr:nvSpPr>
      <xdr:spPr>
        <a:xfrm>
          <a:off x="143897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147519</xdr:rowOff>
    </xdr:from>
    <xdr:ext cx="405111" cy="259045"/>
    <xdr:sp macro="" textlink="">
      <xdr:nvSpPr>
        <xdr:cNvPr id="598" name="n_3mainValue【庁舎】&#10;有形固定資産減価償却率">
          <a:extLst>
            <a:ext uri="{FF2B5EF4-FFF2-40B4-BE49-F238E27FC236}">
              <a16:creationId xmlns:a16="http://schemas.microsoft.com/office/drawing/2014/main" id="{969E49C8-6D26-4BAC-ABEB-8A24A012FE66}"/>
            </a:ext>
          </a:extLst>
        </xdr:cNvPr>
        <xdr:cNvSpPr txBox="1"/>
      </xdr:nvSpPr>
      <xdr:spPr>
        <a:xfrm>
          <a:off x="135007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121393</xdr:rowOff>
    </xdr:from>
    <xdr:ext cx="405111" cy="259045"/>
    <xdr:sp macro="" textlink="">
      <xdr:nvSpPr>
        <xdr:cNvPr id="599" name="n_4mainValue【庁舎】&#10;有形固定資産減価償却率">
          <a:extLst>
            <a:ext uri="{FF2B5EF4-FFF2-40B4-BE49-F238E27FC236}">
              <a16:creationId xmlns:a16="http://schemas.microsoft.com/office/drawing/2014/main" id="{1046AE9B-FF97-4CE4-AAC9-4F6F214270F0}"/>
            </a:ext>
          </a:extLst>
        </xdr:cNvPr>
        <xdr:cNvSpPr txBox="1"/>
      </xdr:nvSpPr>
      <xdr:spPr>
        <a:xfrm>
          <a:off x="12611744" y="1846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3DF47706-A40F-48FF-B492-6C9E9F86EB3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9D335773-911C-414C-90CF-49FE4A37609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152365FE-7DB1-4925-A999-F1C2CEA92EF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9D330F8E-5989-4BB4-AC16-E3AE5B150B5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5015FD56-EF8B-4424-B8AB-EB8A6B66E44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F3348107-ADA9-4347-BA42-FD9DB2DAD87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E43C6DCE-4ACA-4ED7-BCB0-0043071FE7F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B9305F18-F89C-42C2-B9D0-32BA544D02F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61B8769E-68A0-46DE-B8F9-2E0342513E1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3F3466C6-33B9-4D86-92C3-70E3F589C04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0" name="直線コネクタ 609">
          <a:extLst>
            <a:ext uri="{FF2B5EF4-FFF2-40B4-BE49-F238E27FC236}">
              <a16:creationId xmlns:a16="http://schemas.microsoft.com/office/drawing/2014/main" id="{55024C96-8A9E-4452-AB73-0633B00903D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1" name="テキスト ボックス 610">
          <a:extLst>
            <a:ext uri="{FF2B5EF4-FFF2-40B4-BE49-F238E27FC236}">
              <a16:creationId xmlns:a16="http://schemas.microsoft.com/office/drawing/2014/main" id="{360C71BE-99BD-4569-8011-30D502DC251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2" name="直線コネクタ 611">
          <a:extLst>
            <a:ext uri="{FF2B5EF4-FFF2-40B4-BE49-F238E27FC236}">
              <a16:creationId xmlns:a16="http://schemas.microsoft.com/office/drawing/2014/main" id="{BCF5D911-9D6F-47FD-920D-2EE47FD735F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3" name="テキスト ボックス 612">
          <a:extLst>
            <a:ext uri="{FF2B5EF4-FFF2-40B4-BE49-F238E27FC236}">
              <a16:creationId xmlns:a16="http://schemas.microsoft.com/office/drawing/2014/main" id="{00F32664-E85C-431B-B546-8B03FCF7FD0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4" name="直線コネクタ 613">
          <a:extLst>
            <a:ext uri="{FF2B5EF4-FFF2-40B4-BE49-F238E27FC236}">
              <a16:creationId xmlns:a16="http://schemas.microsoft.com/office/drawing/2014/main" id="{1663FCB0-99EE-49E0-8381-B52C220D2A9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5" name="テキスト ボックス 614">
          <a:extLst>
            <a:ext uri="{FF2B5EF4-FFF2-40B4-BE49-F238E27FC236}">
              <a16:creationId xmlns:a16="http://schemas.microsoft.com/office/drawing/2014/main" id="{D5AB036A-A659-42DA-B076-6FA8B10E82C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6" name="直線コネクタ 615">
          <a:extLst>
            <a:ext uri="{FF2B5EF4-FFF2-40B4-BE49-F238E27FC236}">
              <a16:creationId xmlns:a16="http://schemas.microsoft.com/office/drawing/2014/main" id="{F1B62EFA-25AA-4EA7-8090-5DF98E0D53F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7" name="テキスト ボックス 616">
          <a:extLst>
            <a:ext uri="{FF2B5EF4-FFF2-40B4-BE49-F238E27FC236}">
              <a16:creationId xmlns:a16="http://schemas.microsoft.com/office/drawing/2014/main" id="{BF382815-9839-4C28-B903-8636729E47B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8" name="直線コネクタ 617">
          <a:extLst>
            <a:ext uri="{FF2B5EF4-FFF2-40B4-BE49-F238E27FC236}">
              <a16:creationId xmlns:a16="http://schemas.microsoft.com/office/drawing/2014/main" id="{A2EEBABB-4D07-4A8E-B3EB-264808B2F36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9" name="テキスト ボックス 618">
          <a:extLst>
            <a:ext uri="{FF2B5EF4-FFF2-40B4-BE49-F238E27FC236}">
              <a16:creationId xmlns:a16="http://schemas.microsoft.com/office/drawing/2014/main" id="{1B9FAB67-B118-435F-8198-61B5AC93CD0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0" name="直線コネクタ 619">
          <a:extLst>
            <a:ext uri="{FF2B5EF4-FFF2-40B4-BE49-F238E27FC236}">
              <a16:creationId xmlns:a16="http://schemas.microsoft.com/office/drawing/2014/main" id="{12F59241-D10A-4CC2-B9C2-32387E9E2A0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1" name="テキスト ボックス 620">
          <a:extLst>
            <a:ext uri="{FF2B5EF4-FFF2-40B4-BE49-F238E27FC236}">
              <a16:creationId xmlns:a16="http://schemas.microsoft.com/office/drawing/2014/main" id="{42241FC3-92CC-4972-B324-63BFDE4FA5A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2" name="直線コネクタ 621">
          <a:extLst>
            <a:ext uri="{FF2B5EF4-FFF2-40B4-BE49-F238E27FC236}">
              <a16:creationId xmlns:a16="http://schemas.microsoft.com/office/drawing/2014/main" id="{B37D07BA-DFC8-46FE-8C08-49D21620004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3" name="テキスト ボックス 622">
          <a:extLst>
            <a:ext uri="{FF2B5EF4-FFF2-40B4-BE49-F238E27FC236}">
              <a16:creationId xmlns:a16="http://schemas.microsoft.com/office/drawing/2014/main" id="{0DC8C7A5-F546-4EF7-B87A-2F955630B0C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4" name="【庁舎】&#10;一人当たり面積グラフ枠">
          <a:extLst>
            <a:ext uri="{FF2B5EF4-FFF2-40B4-BE49-F238E27FC236}">
              <a16:creationId xmlns:a16="http://schemas.microsoft.com/office/drawing/2014/main" id="{582E5513-2691-4436-B911-DA073A77BA5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34834</xdr:rowOff>
    </xdr:from>
    <xdr:to>
      <xdr:col>116</xdr:col>
      <xdr:colOff>62864</xdr:colOff>
      <xdr:row>107</xdr:row>
      <xdr:rowOff>155121</xdr:rowOff>
    </xdr:to>
    <xdr:cxnSp macro="">
      <xdr:nvCxnSpPr>
        <xdr:cNvPr id="625" name="直線コネクタ 624">
          <a:extLst>
            <a:ext uri="{FF2B5EF4-FFF2-40B4-BE49-F238E27FC236}">
              <a16:creationId xmlns:a16="http://schemas.microsoft.com/office/drawing/2014/main" id="{FFFD52CB-BD16-4970-A394-91A74BE0454A}"/>
            </a:ext>
          </a:extLst>
        </xdr:cNvPr>
        <xdr:cNvCxnSpPr/>
      </xdr:nvCxnSpPr>
      <xdr:spPr>
        <a:xfrm flipV="1">
          <a:off x="22160864" y="17179834"/>
          <a:ext cx="0" cy="1320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26" name="【庁舎】&#10;一人当たり面積最小値テキスト">
          <a:extLst>
            <a:ext uri="{FF2B5EF4-FFF2-40B4-BE49-F238E27FC236}">
              <a16:creationId xmlns:a16="http://schemas.microsoft.com/office/drawing/2014/main" id="{346F1A95-747A-4D34-AC60-FBEB79863AD9}"/>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27" name="直線コネクタ 626">
          <a:extLst>
            <a:ext uri="{FF2B5EF4-FFF2-40B4-BE49-F238E27FC236}">
              <a16:creationId xmlns:a16="http://schemas.microsoft.com/office/drawing/2014/main" id="{FCB5F4FA-848E-4164-AA32-04E11D4FDD62}"/>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152961</xdr:rowOff>
    </xdr:from>
    <xdr:ext cx="469744" cy="259045"/>
    <xdr:sp macro="" textlink="">
      <xdr:nvSpPr>
        <xdr:cNvPr id="628" name="【庁舎】&#10;一人当たり面積最大値テキスト">
          <a:extLst>
            <a:ext uri="{FF2B5EF4-FFF2-40B4-BE49-F238E27FC236}">
              <a16:creationId xmlns:a16="http://schemas.microsoft.com/office/drawing/2014/main" id="{1225D18A-DE69-4441-A2DE-B673A89FF0A9}"/>
            </a:ext>
          </a:extLst>
        </xdr:cNvPr>
        <xdr:cNvSpPr txBox="1"/>
      </xdr:nvSpPr>
      <xdr:spPr>
        <a:xfrm>
          <a:off x="22199600" y="1695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34834</xdr:rowOff>
    </xdr:from>
    <xdr:to>
      <xdr:col>116</xdr:col>
      <xdr:colOff>152400</xdr:colOff>
      <xdr:row>100</xdr:row>
      <xdr:rowOff>34834</xdr:rowOff>
    </xdr:to>
    <xdr:cxnSp macro="">
      <xdr:nvCxnSpPr>
        <xdr:cNvPr id="629" name="直線コネクタ 628">
          <a:extLst>
            <a:ext uri="{FF2B5EF4-FFF2-40B4-BE49-F238E27FC236}">
              <a16:creationId xmlns:a16="http://schemas.microsoft.com/office/drawing/2014/main" id="{6DDB3DC7-581B-4FCB-8DCE-16137C0CEA47}"/>
            </a:ext>
          </a:extLst>
        </xdr:cNvPr>
        <xdr:cNvCxnSpPr/>
      </xdr:nvCxnSpPr>
      <xdr:spPr>
        <a:xfrm>
          <a:off x="22072600" y="17179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56441</xdr:rowOff>
    </xdr:from>
    <xdr:ext cx="469744" cy="259045"/>
    <xdr:sp macro="" textlink="">
      <xdr:nvSpPr>
        <xdr:cNvPr id="630" name="【庁舎】&#10;一人当たり面積平均値テキスト">
          <a:extLst>
            <a:ext uri="{FF2B5EF4-FFF2-40B4-BE49-F238E27FC236}">
              <a16:creationId xmlns:a16="http://schemas.microsoft.com/office/drawing/2014/main" id="{E6511D95-D778-47FD-B315-7941FABB580A}"/>
            </a:ext>
          </a:extLst>
        </xdr:cNvPr>
        <xdr:cNvSpPr txBox="1"/>
      </xdr:nvSpPr>
      <xdr:spPr>
        <a:xfrm>
          <a:off x="22199600" y="178872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33564</xdr:rowOff>
    </xdr:from>
    <xdr:to>
      <xdr:col>116</xdr:col>
      <xdr:colOff>114300</xdr:colOff>
      <xdr:row>105</xdr:row>
      <xdr:rowOff>135164</xdr:rowOff>
    </xdr:to>
    <xdr:sp macro="" textlink="">
      <xdr:nvSpPr>
        <xdr:cNvPr id="631" name="フローチャート: 判断 630">
          <a:extLst>
            <a:ext uri="{FF2B5EF4-FFF2-40B4-BE49-F238E27FC236}">
              <a16:creationId xmlns:a16="http://schemas.microsoft.com/office/drawing/2014/main" id="{893E827B-B912-4274-B95A-36233EFA2805}"/>
            </a:ext>
          </a:extLst>
        </xdr:cNvPr>
        <xdr:cNvSpPr/>
      </xdr:nvSpPr>
      <xdr:spPr>
        <a:xfrm>
          <a:off x="221107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52070</xdr:rowOff>
    </xdr:from>
    <xdr:to>
      <xdr:col>112</xdr:col>
      <xdr:colOff>38100</xdr:colOff>
      <xdr:row>105</xdr:row>
      <xdr:rowOff>153670</xdr:rowOff>
    </xdr:to>
    <xdr:sp macro="" textlink="">
      <xdr:nvSpPr>
        <xdr:cNvPr id="632" name="フローチャート: 判断 631">
          <a:extLst>
            <a:ext uri="{FF2B5EF4-FFF2-40B4-BE49-F238E27FC236}">
              <a16:creationId xmlns:a16="http://schemas.microsoft.com/office/drawing/2014/main" id="{3C5295C7-0964-45BC-AFFB-CD1B4495CC28}"/>
            </a:ext>
          </a:extLst>
        </xdr:cNvPr>
        <xdr:cNvSpPr/>
      </xdr:nvSpPr>
      <xdr:spPr>
        <a:xfrm>
          <a:off x="2127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633" name="フローチャート: 判断 632">
          <a:extLst>
            <a:ext uri="{FF2B5EF4-FFF2-40B4-BE49-F238E27FC236}">
              <a16:creationId xmlns:a16="http://schemas.microsoft.com/office/drawing/2014/main" id="{E89C4B36-5D19-4BDD-BC8D-2E5F38D11A5C}"/>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52070</xdr:rowOff>
    </xdr:from>
    <xdr:to>
      <xdr:col>102</xdr:col>
      <xdr:colOff>165100</xdr:colOff>
      <xdr:row>105</xdr:row>
      <xdr:rowOff>153670</xdr:rowOff>
    </xdr:to>
    <xdr:sp macro="" textlink="">
      <xdr:nvSpPr>
        <xdr:cNvPr id="634" name="フローチャート: 判断 633">
          <a:extLst>
            <a:ext uri="{FF2B5EF4-FFF2-40B4-BE49-F238E27FC236}">
              <a16:creationId xmlns:a16="http://schemas.microsoft.com/office/drawing/2014/main" id="{47F33BD6-4F7F-4D46-B00E-0AC93B50E33B}"/>
            </a:ext>
          </a:extLst>
        </xdr:cNvPr>
        <xdr:cNvSpPr/>
      </xdr:nvSpPr>
      <xdr:spPr>
        <a:xfrm>
          <a:off x="19494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70576</xdr:rowOff>
    </xdr:from>
    <xdr:to>
      <xdr:col>98</xdr:col>
      <xdr:colOff>38100</xdr:colOff>
      <xdr:row>106</xdr:row>
      <xdr:rowOff>726</xdr:rowOff>
    </xdr:to>
    <xdr:sp macro="" textlink="">
      <xdr:nvSpPr>
        <xdr:cNvPr id="635" name="フローチャート: 判断 634">
          <a:extLst>
            <a:ext uri="{FF2B5EF4-FFF2-40B4-BE49-F238E27FC236}">
              <a16:creationId xmlns:a16="http://schemas.microsoft.com/office/drawing/2014/main" id="{B5AEA52B-622A-49B0-98C9-9C6051B1BEA1}"/>
            </a:ext>
          </a:extLst>
        </xdr:cNvPr>
        <xdr:cNvSpPr/>
      </xdr:nvSpPr>
      <xdr:spPr>
        <a:xfrm>
          <a:off x="18605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68B274C9-38E5-43A7-BB57-BB867DB4570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3D98162C-53E9-457E-921B-6927A036CD2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6F1E19E2-DCFA-412B-AE3D-170BD8544E8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F4717631-B838-4974-A3BE-672E0BB29CD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14570262-4992-4225-8292-9CA823777A1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108131</xdr:rowOff>
    </xdr:from>
    <xdr:to>
      <xdr:col>116</xdr:col>
      <xdr:colOff>114300</xdr:colOff>
      <xdr:row>107</xdr:row>
      <xdr:rowOff>38281</xdr:rowOff>
    </xdr:to>
    <xdr:sp macro="" textlink="">
      <xdr:nvSpPr>
        <xdr:cNvPr id="641" name="楕円 640">
          <a:extLst>
            <a:ext uri="{FF2B5EF4-FFF2-40B4-BE49-F238E27FC236}">
              <a16:creationId xmlns:a16="http://schemas.microsoft.com/office/drawing/2014/main" id="{1178C0E7-4FBA-451F-8F1D-5D5EDC4251A6}"/>
            </a:ext>
          </a:extLst>
        </xdr:cNvPr>
        <xdr:cNvSpPr/>
      </xdr:nvSpPr>
      <xdr:spPr>
        <a:xfrm>
          <a:off x="22110700" y="1828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86558</xdr:rowOff>
    </xdr:from>
    <xdr:ext cx="469744" cy="259045"/>
    <xdr:sp macro="" textlink="">
      <xdr:nvSpPr>
        <xdr:cNvPr id="642" name="【庁舎】&#10;一人当たり面積該当値テキスト">
          <a:extLst>
            <a:ext uri="{FF2B5EF4-FFF2-40B4-BE49-F238E27FC236}">
              <a16:creationId xmlns:a16="http://schemas.microsoft.com/office/drawing/2014/main" id="{B55916A7-72DF-4462-BFE8-AD37CBAF7217}"/>
            </a:ext>
          </a:extLst>
        </xdr:cNvPr>
        <xdr:cNvSpPr txBox="1"/>
      </xdr:nvSpPr>
      <xdr:spPr>
        <a:xfrm>
          <a:off x="22199600"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17780</xdr:rowOff>
    </xdr:from>
    <xdr:to>
      <xdr:col>112</xdr:col>
      <xdr:colOff>38100</xdr:colOff>
      <xdr:row>106</xdr:row>
      <xdr:rowOff>119380</xdr:rowOff>
    </xdr:to>
    <xdr:sp macro="" textlink="">
      <xdr:nvSpPr>
        <xdr:cNvPr id="643" name="楕円 642">
          <a:extLst>
            <a:ext uri="{FF2B5EF4-FFF2-40B4-BE49-F238E27FC236}">
              <a16:creationId xmlns:a16="http://schemas.microsoft.com/office/drawing/2014/main" id="{69DCA396-2433-4247-812A-E946B385F853}"/>
            </a:ext>
          </a:extLst>
        </xdr:cNvPr>
        <xdr:cNvSpPr/>
      </xdr:nvSpPr>
      <xdr:spPr>
        <a:xfrm>
          <a:off x="21272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68580</xdr:rowOff>
    </xdr:from>
    <xdr:to>
      <xdr:col>116</xdr:col>
      <xdr:colOff>63500</xdr:colOff>
      <xdr:row>106</xdr:row>
      <xdr:rowOff>158931</xdr:rowOff>
    </xdr:to>
    <xdr:cxnSp macro="">
      <xdr:nvCxnSpPr>
        <xdr:cNvPr id="644" name="直線コネクタ 643">
          <a:extLst>
            <a:ext uri="{FF2B5EF4-FFF2-40B4-BE49-F238E27FC236}">
              <a16:creationId xmlns:a16="http://schemas.microsoft.com/office/drawing/2014/main" id="{183A8A1E-4BA9-4FCC-8C35-F2D3F190AEBB}"/>
            </a:ext>
          </a:extLst>
        </xdr:cNvPr>
        <xdr:cNvCxnSpPr/>
      </xdr:nvCxnSpPr>
      <xdr:spPr>
        <a:xfrm>
          <a:off x="21323300" y="18242280"/>
          <a:ext cx="838200" cy="9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29755</xdr:rowOff>
    </xdr:from>
    <xdr:to>
      <xdr:col>107</xdr:col>
      <xdr:colOff>101600</xdr:colOff>
      <xdr:row>106</xdr:row>
      <xdr:rowOff>131355</xdr:rowOff>
    </xdr:to>
    <xdr:sp macro="" textlink="">
      <xdr:nvSpPr>
        <xdr:cNvPr id="645" name="楕円 644">
          <a:extLst>
            <a:ext uri="{FF2B5EF4-FFF2-40B4-BE49-F238E27FC236}">
              <a16:creationId xmlns:a16="http://schemas.microsoft.com/office/drawing/2014/main" id="{988D4DA0-6E2B-487A-BA58-EE67FE85CFB2}"/>
            </a:ext>
          </a:extLst>
        </xdr:cNvPr>
        <xdr:cNvSpPr/>
      </xdr:nvSpPr>
      <xdr:spPr>
        <a:xfrm>
          <a:off x="20383500" y="1820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68580</xdr:rowOff>
    </xdr:from>
    <xdr:to>
      <xdr:col>111</xdr:col>
      <xdr:colOff>177800</xdr:colOff>
      <xdr:row>106</xdr:row>
      <xdr:rowOff>80555</xdr:rowOff>
    </xdr:to>
    <xdr:cxnSp macro="">
      <xdr:nvCxnSpPr>
        <xdr:cNvPr id="646" name="直線コネクタ 645">
          <a:extLst>
            <a:ext uri="{FF2B5EF4-FFF2-40B4-BE49-F238E27FC236}">
              <a16:creationId xmlns:a16="http://schemas.microsoft.com/office/drawing/2014/main" id="{95128EC8-DE19-40B9-98F1-D3477097A45B}"/>
            </a:ext>
          </a:extLst>
        </xdr:cNvPr>
        <xdr:cNvCxnSpPr/>
      </xdr:nvCxnSpPr>
      <xdr:spPr>
        <a:xfrm flipV="1">
          <a:off x="20434300" y="18242280"/>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40639</xdr:rowOff>
    </xdr:from>
    <xdr:to>
      <xdr:col>102</xdr:col>
      <xdr:colOff>165100</xdr:colOff>
      <xdr:row>106</xdr:row>
      <xdr:rowOff>142239</xdr:rowOff>
    </xdr:to>
    <xdr:sp macro="" textlink="">
      <xdr:nvSpPr>
        <xdr:cNvPr id="647" name="楕円 646">
          <a:extLst>
            <a:ext uri="{FF2B5EF4-FFF2-40B4-BE49-F238E27FC236}">
              <a16:creationId xmlns:a16="http://schemas.microsoft.com/office/drawing/2014/main" id="{27AD2C10-943D-4191-A4E5-3100B59A5E1E}"/>
            </a:ext>
          </a:extLst>
        </xdr:cNvPr>
        <xdr:cNvSpPr/>
      </xdr:nvSpPr>
      <xdr:spPr>
        <a:xfrm>
          <a:off x="19494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80555</xdr:rowOff>
    </xdr:from>
    <xdr:to>
      <xdr:col>107</xdr:col>
      <xdr:colOff>50800</xdr:colOff>
      <xdr:row>106</xdr:row>
      <xdr:rowOff>91439</xdr:rowOff>
    </xdr:to>
    <xdr:cxnSp macro="">
      <xdr:nvCxnSpPr>
        <xdr:cNvPr id="648" name="直線コネクタ 647">
          <a:extLst>
            <a:ext uri="{FF2B5EF4-FFF2-40B4-BE49-F238E27FC236}">
              <a16:creationId xmlns:a16="http://schemas.microsoft.com/office/drawing/2014/main" id="{3423CDD4-5C93-4B2D-8498-28F892FC41F1}"/>
            </a:ext>
          </a:extLst>
        </xdr:cNvPr>
        <xdr:cNvCxnSpPr/>
      </xdr:nvCxnSpPr>
      <xdr:spPr>
        <a:xfrm flipV="1">
          <a:off x="19545300" y="18254255"/>
          <a:ext cx="889000" cy="1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49349</xdr:rowOff>
    </xdr:from>
    <xdr:to>
      <xdr:col>98</xdr:col>
      <xdr:colOff>38100</xdr:colOff>
      <xdr:row>106</xdr:row>
      <xdr:rowOff>150949</xdr:rowOff>
    </xdr:to>
    <xdr:sp macro="" textlink="">
      <xdr:nvSpPr>
        <xdr:cNvPr id="649" name="楕円 648">
          <a:extLst>
            <a:ext uri="{FF2B5EF4-FFF2-40B4-BE49-F238E27FC236}">
              <a16:creationId xmlns:a16="http://schemas.microsoft.com/office/drawing/2014/main" id="{D874A864-AE2B-4DD4-9ECD-057D4293C6AC}"/>
            </a:ext>
          </a:extLst>
        </xdr:cNvPr>
        <xdr:cNvSpPr/>
      </xdr:nvSpPr>
      <xdr:spPr>
        <a:xfrm>
          <a:off x="18605500" y="182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91439</xdr:rowOff>
    </xdr:from>
    <xdr:to>
      <xdr:col>102</xdr:col>
      <xdr:colOff>114300</xdr:colOff>
      <xdr:row>106</xdr:row>
      <xdr:rowOff>100149</xdr:rowOff>
    </xdr:to>
    <xdr:cxnSp macro="">
      <xdr:nvCxnSpPr>
        <xdr:cNvPr id="650" name="直線コネクタ 649">
          <a:extLst>
            <a:ext uri="{FF2B5EF4-FFF2-40B4-BE49-F238E27FC236}">
              <a16:creationId xmlns:a16="http://schemas.microsoft.com/office/drawing/2014/main" id="{616F1658-CE6B-43BE-9F6A-72C5B00A7986}"/>
            </a:ext>
          </a:extLst>
        </xdr:cNvPr>
        <xdr:cNvCxnSpPr/>
      </xdr:nvCxnSpPr>
      <xdr:spPr>
        <a:xfrm flipV="1">
          <a:off x="18656300" y="18265139"/>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170197</xdr:rowOff>
    </xdr:from>
    <xdr:ext cx="469744" cy="259045"/>
    <xdr:sp macro="" textlink="">
      <xdr:nvSpPr>
        <xdr:cNvPr id="651" name="n_1aveValue【庁舎】&#10;一人当たり面積">
          <a:extLst>
            <a:ext uri="{FF2B5EF4-FFF2-40B4-BE49-F238E27FC236}">
              <a16:creationId xmlns:a16="http://schemas.microsoft.com/office/drawing/2014/main" id="{873B14EE-8069-4714-9AA5-FF95255E5718}"/>
            </a:ext>
          </a:extLst>
        </xdr:cNvPr>
        <xdr:cNvSpPr txBox="1"/>
      </xdr:nvSpPr>
      <xdr:spPr>
        <a:xfrm>
          <a:off x="210757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652" name="n_2aveValue【庁舎】&#10;一人当たり面積">
          <a:extLst>
            <a:ext uri="{FF2B5EF4-FFF2-40B4-BE49-F238E27FC236}">
              <a16:creationId xmlns:a16="http://schemas.microsoft.com/office/drawing/2014/main" id="{8F4403AB-8D6C-4CDE-809F-0A4E3C99ACE3}"/>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170197</xdr:rowOff>
    </xdr:from>
    <xdr:ext cx="469744" cy="259045"/>
    <xdr:sp macro="" textlink="">
      <xdr:nvSpPr>
        <xdr:cNvPr id="653" name="n_3aveValue【庁舎】&#10;一人当たり面積">
          <a:extLst>
            <a:ext uri="{FF2B5EF4-FFF2-40B4-BE49-F238E27FC236}">
              <a16:creationId xmlns:a16="http://schemas.microsoft.com/office/drawing/2014/main" id="{FDB14E40-6848-4252-9645-9F0E803706DA}"/>
            </a:ext>
          </a:extLst>
        </xdr:cNvPr>
        <xdr:cNvSpPr txBox="1"/>
      </xdr:nvSpPr>
      <xdr:spPr>
        <a:xfrm>
          <a:off x="19310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17253</xdr:rowOff>
    </xdr:from>
    <xdr:ext cx="469744" cy="259045"/>
    <xdr:sp macro="" textlink="">
      <xdr:nvSpPr>
        <xdr:cNvPr id="654" name="n_4aveValue【庁舎】&#10;一人当たり面積">
          <a:extLst>
            <a:ext uri="{FF2B5EF4-FFF2-40B4-BE49-F238E27FC236}">
              <a16:creationId xmlns:a16="http://schemas.microsoft.com/office/drawing/2014/main" id="{8E476CCF-228D-4320-8872-33F79B2082F6}"/>
            </a:ext>
          </a:extLst>
        </xdr:cNvPr>
        <xdr:cNvSpPr txBox="1"/>
      </xdr:nvSpPr>
      <xdr:spPr>
        <a:xfrm>
          <a:off x="18421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110507</xdr:rowOff>
    </xdr:from>
    <xdr:ext cx="469744" cy="259045"/>
    <xdr:sp macro="" textlink="">
      <xdr:nvSpPr>
        <xdr:cNvPr id="655" name="n_1mainValue【庁舎】&#10;一人当たり面積">
          <a:extLst>
            <a:ext uri="{FF2B5EF4-FFF2-40B4-BE49-F238E27FC236}">
              <a16:creationId xmlns:a16="http://schemas.microsoft.com/office/drawing/2014/main" id="{DAB81B17-C1CE-4FBC-96DB-6C862C12E335}"/>
            </a:ext>
          </a:extLst>
        </xdr:cNvPr>
        <xdr:cNvSpPr txBox="1"/>
      </xdr:nvSpPr>
      <xdr:spPr>
        <a:xfrm>
          <a:off x="210757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122482</xdr:rowOff>
    </xdr:from>
    <xdr:ext cx="469744" cy="259045"/>
    <xdr:sp macro="" textlink="">
      <xdr:nvSpPr>
        <xdr:cNvPr id="656" name="n_2mainValue【庁舎】&#10;一人当たり面積">
          <a:extLst>
            <a:ext uri="{FF2B5EF4-FFF2-40B4-BE49-F238E27FC236}">
              <a16:creationId xmlns:a16="http://schemas.microsoft.com/office/drawing/2014/main" id="{B7CA51B2-8AF0-42B3-9428-1EC6A0A0E8EA}"/>
            </a:ext>
          </a:extLst>
        </xdr:cNvPr>
        <xdr:cNvSpPr txBox="1"/>
      </xdr:nvSpPr>
      <xdr:spPr>
        <a:xfrm>
          <a:off x="20199427" y="1829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133366</xdr:rowOff>
    </xdr:from>
    <xdr:ext cx="469744" cy="259045"/>
    <xdr:sp macro="" textlink="">
      <xdr:nvSpPr>
        <xdr:cNvPr id="657" name="n_3mainValue【庁舎】&#10;一人当たり面積">
          <a:extLst>
            <a:ext uri="{FF2B5EF4-FFF2-40B4-BE49-F238E27FC236}">
              <a16:creationId xmlns:a16="http://schemas.microsoft.com/office/drawing/2014/main" id="{49867823-E598-4D8E-9088-639153EC51D6}"/>
            </a:ext>
          </a:extLst>
        </xdr:cNvPr>
        <xdr:cNvSpPr txBox="1"/>
      </xdr:nvSpPr>
      <xdr:spPr>
        <a:xfrm>
          <a:off x="19310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142076</xdr:rowOff>
    </xdr:from>
    <xdr:ext cx="469744" cy="259045"/>
    <xdr:sp macro="" textlink="">
      <xdr:nvSpPr>
        <xdr:cNvPr id="658" name="n_4mainValue【庁舎】&#10;一人当たり面積">
          <a:extLst>
            <a:ext uri="{FF2B5EF4-FFF2-40B4-BE49-F238E27FC236}">
              <a16:creationId xmlns:a16="http://schemas.microsoft.com/office/drawing/2014/main" id="{79E85934-F2EF-4F33-A18D-83E74CB5E7DA}"/>
            </a:ext>
          </a:extLst>
        </xdr:cNvPr>
        <xdr:cNvSpPr txBox="1"/>
      </xdr:nvSpPr>
      <xdr:spPr>
        <a:xfrm>
          <a:off x="18421427" y="1831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a:extLst>
            <a:ext uri="{FF2B5EF4-FFF2-40B4-BE49-F238E27FC236}">
              <a16:creationId xmlns:a16="http://schemas.microsoft.com/office/drawing/2014/main" id="{04330CE6-0850-448F-9746-1D720EE998A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a:extLst>
            <a:ext uri="{FF2B5EF4-FFF2-40B4-BE49-F238E27FC236}">
              <a16:creationId xmlns:a16="http://schemas.microsoft.com/office/drawing/2014/main" id="{9BEE6594-7A2C-4AA8-B249-337DFF11675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a:extLst>
            <a:ext uri="{FF2B5EF4-FFF2-40B4-BE49-F238E27FC236}">
              <a16:creationId xmlns:a16="http://schemas.microsoft.com/office/drawing/2014/main" id="{572BF4A5-CA31-4E7B-9FF5-EB5AFF7827A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保健センターは、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に大規模改修工事を実施したため、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であり、類似団体と比較すると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ポイント低い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一般廃棄物処理施設については本町も構成団体となっている最上市町村圏事務組合（一部事務組合）が所有する施設のみであり、老朽化が進んでおり、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67.8%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と類似団体と比較すると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ポイント高い。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その他の庁舎等の多くの施設については、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有形固定資産率が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以上であり、長寿命化等の検討が必要である。中でも庁舎については、以前耐震改修を実施しているものの、施設躯体や各種設備の老朽化も著しく、</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有形固定資産率が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87.1%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となっており償却が進んでいるため早急に対応方針を検討していく必要がある。また、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上記施設の他に、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に福祉避難所と防災センターの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つの施設の新規整備を実施したが、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公共施設全体として、住民サービスに必要不可欠な施設は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継続して計画的な長寿命化や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効率かつ効果的な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維持管理について検討していく必要がある。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75" thickBot="1" x14ac:dyDescent="0.2">
      <c r="B2" s="176" t="s">
        <v>77</v>
      </c>
      <c r="C2" s="176"/>
      <c r="D2" s="177"/>
    </row>
    <row r="3" spans="1:119" ht="18.75" customHeight="1" thickBot="1" x14ac:dyDescent="0.2">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6078685</v>
      </c>
      <c r="BO4" s="384"/>
      <c r="BP4" s="384"/>
      <c r="BQ4" s="384"/>
      <c r="BR4" s="384"/>
      <c r="BS4" s="384"/>
      <c r="BT4" s="384"/>
      <c r="BU4" s="385"/>
      <c r="BV4" s="383">
        <v>6021585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6.1</v>
      </c>
      <c r="CU4" s="390"/>
      <c r="CV4" s="390"/>
      <c r="CW4" s="390"/>
      <c r="CX4" s="390"/>
      <c r="CY4" s="390"/>
      <c r="CZ4" s="390"/>
      <c r="DA4" s="391"/>
      <c r="DB4" s="389">
        <v>8.5</v>
      </c>
      <c r="DC4" s="390"/>
      <c r="DD4" s="390"/>
      <c r="DE4" s="390"/>
      <c r="DF4" s="390"/>
      <c r="DG4" s="390"/>
      <c r="DH4" s="390"/>
      <c r="DI4" s="391"/>
    </row>
    <row r="5" spans="1:119" ht="18.75" customHeight="1" x14ac:dyDescent="0.15">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5854807</v>
      </c>
      <c r="BO5" s="421"/>
      <c r="BP5" s="421"/>
      <c r="BQ5" s="421"/>
      <c r="BR5" s="421"/>
      <c r="BS5" s="421"/>
      <c r="BT5" s="421"/>
      <c r="BU5" s="422"/>
      <c r="BV5" s="420">
        <v>5741999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87.2</v>
      </c>
      <c r="CU5" s="418"/>
      <c r="CV5" s="418"/>
      <c r="CW5" s="418"/>
      <c r="CX5" s="418"/>
      <c r="CY5" s="418"/>
      <c r="CZ5" s="418"/>
      <c r="DA5" s="419"/>
      <c r="DB5" s="417">
        <v>86.4</v>
      </c>
      <c r="DC5" s="418"/>
      <c r="DD5" s="418"/>
      <c r="DE5" s="418"/>
      <c r="DF5" s="418"/>
      <c r="DG5" s="418"/>
      <c r="DH5" s="418"/>
      <c r="DI5" s="419"/>
    </row>
    <row r="6" spans="1:119" ht="18.75" customHeight="1" x14ac:dyDescent="0.15">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223878</v>
      </c>
      <c r="BO6" s="421"/>
      <c r="BP6" s="421"/>
      <c r="BQ6" s="421"/>
      <c r="BR6" s="421"/>
      <c r="BS6" s="421"/>
      <c r="BT6" s="421"/>
      <c r="BU6" s="422"/>
      <c r="BV6" s="420">
        <v>279586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87.5</v>
      </c>
      <c r="CU6" s="458"/>
      <c r="CV6" s="458"/>
      <c r="CW6" s="458"/>
      <c r="CX6" s="458"/>
      <c r="CY6" s="458"/>
      <c r="CZ6" s="458"/>
      <c r="DA6" s="459"/>
      <c r="DB6" s="457">
        <v>87.1</v>
      </c>
      <c r="DC6" s="458"/>
      <c r="DD6" s="458"/>
      <c r="DE6" s="458"/>
      <c r="DF6" s="458"/>
      <c r="DG6" s="458"/>
      <c r="DH6" s="458"/>
      <c r="DI6" s="459"/>
    </row>
    <row r="7" spans="1:119" ht="18.75" customHeight="1" x14ac:dyDescent="0.15">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49790</v>
      </c>
      <c r="BO7" s="421"/>
      <c r="BP7" s="421"/>
      <c r="BQ7" s="421"/>
      <c r="BR7" s="421"/>
      <c r="BS7" s="421"/>
      <c r="BT7" s="421"/>
      <c r="BU7" s="422"/>
      <c r="BV7" s="420">
        <v>35201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2871482</v>
      </c>
      <c r="CU7" s="421"/>
      <c r="CV7" s="421"/>
      <c r="CW7" s="421"/>
      <c r="CX7" s="421"/>
      <c r="CY7" s="421"/>
      <c r="CZ7" s="421"/>
      <c r="DA7" s="422"/>
      <c r="DB7" s="420">
        <v>2880303</v>
      </c>
      <c r="DC7" s="421"/>
      <c r="DD7" s="421"/>
      <c r="DE7" s="421"/>
      <c r="DF7" s="421"/>
      <c r="DG7" s="421"/>
      <c r="DH7" s="421"/>
      <c r="DI7" s="422"/>
    </row>
    <row r="8" spans="1:119" ht="18.75" customHeight="1" thickBot="1" x14ac:dyDescent="0.2">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174088</v>
      </c>
      <c r="BO8" s="421"/>
      <c r="BP8" s="421"/>
      <c r="BQ8" s="421"/>
      <c r="BR8" s="421"/>
      <c r="BS8" s="421"/>
      <c r="BT8" s="421"/>
      <c r="BU8" s="422"/>
      <c r="BV8" s="420">
        <v>244385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0.19</v>
      </c>
      <c r="CU8" s="461"/>
      <c r="CV8" s="461"/>
      <c r="CW8" s="461"/>
      <c r="CX8" s="461"/>
      <c r="CY8" s="461"/>
      <c r="CZ8" s="461"/>
      <c r="DA8" s="462"/>
      <c r="DB8" s="460">
        <v>0.2</v>
      </c>
      <c r="DC8" s="461"/>
      <c r="DD8" s="461"/>
      <c r="DE8" s="461"/>
      <c r="DF8" s="461"/>
      <c r="DG8" s="461"/>
      <c r="DH8" s="461"/>
      <c r="DI8" s="462"/>
    </row>
    <row r="9" spans="1:119" ht="18.75" customHeight="1" thickBot="1" x14ac:dyDescent="0.2">
      <c r="A9" s="175"/>
      <c r="B9" s="414" t="s">
        <v>106</v>
      </c>
      <c r="C9" s="415"/>
      <c r="D9" s="415"/>
      <c r="E9" s="415"/>
      <c r="F9" s="415"/>
      <c r="G9" s="415"/>
      <c r="H9" s="415"/>
      <c r="I9" s="415"/>
      <c r="J9" s="415"/>
      <c r="K9" s="463"/>
      <c r="L9" s="464" t="s">
        <v>107</v>
      </c>
      <c r="M9" s="465"/>
      <c r="N9" s="465"/>
      <c r="O9" s="465"/>
      <c r="P9" s="465"/>
      <c r="Q9" s="466"/>
      <c r="R9" s="467">
        <v>5007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-70297</v>
      </c>
      <c r="BO9" s="421"/>
      <c r="BP9" s="421"/>
      <c r="BQ9" s="421"/>
      <c r="BR9" s="421"/>
      <c r="BS9" s="421"/>
      <c r="BT9" s="421"/>
      <c r="BU9" s="422"/>
      <c r="BV9" s="420">
        <v>-2542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13.2</v>
      </c>
      <c r="CU9" s="418"/>
      <c r="CV9" s="418"/>
      <c r="CW9" s="418"/>
      <c r="CX9" s="418"/>
      <c r="CY9" s="418"/>
      <c r="CZ9" s="418"/>
      <c r="DA9" s="419"/>
      <c r="DB9" s="417">
        <v>13.5</v>
      </c>
      <c r="DC9" s="418"/>
      <c r="DD9" s="418"/>
      <c r="DE9" s="418"/>
      <c r="DF9" s="418"/>
      <c r="DG9" s="418"/>
      <c r="DH9" s="418"/>
      <c r="DI9" s="419"/>
    </row>
    <row r="10" spans="1:119" ht="18.75" customHeight="1" thickBot="1" x14ac:dyDescent="0.2">
      <c r="A10" s="175"/>
      <c r="B10" s="414"/>
      <c r="C10" s="415"/>
      <c r="D10" s="415"/>
      <c r="E10" s="415"/>
      <c r="F10" s="415"/>
      <c r="G10" s="415"/>
      <c r="H10" s="415"/>
      <c r="I10" s="415"/>
      <c r="J10" s="415"/>
      <c r="K10" s="463"/>
      <c r="L10" s="470" t="s">
        <v>112</v>
      </c>
      <c r="M10" s="450"/>
      <c r="N10" s="450"/>
      <c r="O10" s="450"/>
      <c r="P10" s="450"/>
      <c r="Q10" s="451"/>
      <c r="R10" s="471">
        <v>5631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157208</v>
      </c>
      <c r="BO10" s="421"/>
      <c r="BP10" s="421"/>
      <c r="BQ10" s="421"/>
      <c r="BR10" s="421"/>
      <c r="BS10" s="421"/>
      <c r="BT10" s="421"/>
      <c r="BU10" s="422"/>
      <c r="BV10" s="420">
        <v>123476</v>
      </c>
      <c r="BW10" s="421"/>
      <c r="BX10" s="421"/>
      <c r="BY10" s="421"/>
      <c r="BZ10" s="421"/>
      <c r="CA10" s="421"/>
      <c r="CB10" s="421"/>
      <c r="CC10" s="422"/>
      <c r="CD10" s="181" t="s">
        <v>116</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75"/>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75"/>
      <c r="B12" s="480" t="s">
        <v>123</v>
      </c>
      <c r="C12" s="481"/>
      <c r="D12" s="481"/>
      <c r="E12" s="481"/>
      <c r="F12" s="481"/>
      <c r="G12" s="481"/>
      <c r="H12" s="481"/>
      <c r="I12" s="481"/>
      <c r="J12" s="481"/>
      <c r="K12" s="482"/>
      <c r="L12" s="489" t="s">
        <v>124</v>
      </c>
      <c r="M12" s="490"/>
      <c r="N12" s="490"/>
      <c r="O12" s="490"/>
      <c r="P12" s="490"/>
      <c r="Q12" s="491"/>
      <c r="R12" s="492">
        <v>4771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155739</v>
      </c>
      <c r="BO12" s="421"/>
      <c r="BP12" s="421"/>
      <c r="BQ12" s="421"/>
      <c r="BR12" s="421"/>
      <c r="BS12" s="421"/>
      <c r="BT12" s="421"/>
      <c r="BU12" s="422"/>
      <c r="BV12" s="420">
        <v>130823</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75"/>
      <c r="B13" s="483"/>
      <c r="C13" s="484"/>
      <c r="D13" s="484"/>
      <c r="E13" s="484"/>
      <c r="F13" s="484"/>
      <c r="G13" s="484"/>
      <c r="H13" s="484"/>
      <c r="I13" s="484"/>
      <c r="J13" s="484"/>
      <c r="K13" s="485"/>
      <c r="L13" s="190"/>
      <c r="M13" s="511" t="s">
        <v>130</v>
      </c>
      <c r="N13" s="512"/>
      <c r="O13" s="512"/>
      <c r="P13" s="512"/>
      <c r="Q13" s="513"/>
      <c r="R13" s="504">
        <v>4737</v>
      </c>
      <c r="S13" s="505"/>
      <c r="T13" s="505"/>
      <c r="U13" s="505"/>
      <c r="V13" s="506"/>
      <c r="W13" s="436" t="s">
        <v>131</v>
      </c>
      <c r="X13" s="437"/>
      <c r="Y13" s="437"/>
      <c r="Z13" s="437"/>
      <c r="AA13" s="437"/>
      <c r="AB13" s="427"/>
      <c r="AC13" s="471">
        <v>468</v>
      </c>
      <c r="AD13" s="472"/>
      <c r="AE13" s="472"/>
      <c r="AF13" s="472"/>
      <c r="AG13" s="514"/>
      <c r="AH13" s="471">
        <v>520</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-68828</v>
      </c>
      <c r="BO13" s="421"/>
      <c r="BP13" s="421"/>
      <c r="BQ13" s="421"/>
      <c r="BR13" s="421"/>
      <c r="BS13" s="421"/>
      <c r="BT13" s="421"/>
      <c r="BU13" s="422"/>
      <c r="BV13" s="420">
        <v>-9889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11.1</v>
      </c>
      <c r="CU13" s="418"/>
      <c r="CV13" s="418"/>
      <c r="CW13" s="418"/>
      <c r="CX13" s="418"/>
      <c r="CY13" s="418"/>
      <c r="CZ13" s="418"/>
      <c r="DA13" s="419"/>
      <c r="DB13" s="417">
        <v>11.5</v>
      </c>
      <c r="DC13" s="418"/>
      <c r="DD13" s="418"/>
      <c r="DE13" s="418"/>
      <c r="DF13" s="418"/>
      <c r="DG13" s="418"/>
      <c r="DH13" s="418"/>
      <c r="DI13" s="419"/>
    </row>
    <row r="14" spans="1:119" ht="18.75" customHeight="1" thickBot="1" x14ac:dyDescent="0.2">
      <c r="A14" s="175"/>
      <c r="B14" s="483"/>
      <c r="C14" s="484"/>
      <c r="D14" s="484"/>
      <c r="E14" s="484"/>
      <c r="F14" s="484"/>
      <c r="G14" s="484"/>
      <c r="H14" s="484"/>
      <c r="I14" s="484"/>
      <c r="J14" s="484"/>
      <c r="K14" s="485"/>
      <c r="L14" s="501" t="s">
        <v>135</v>
      </c>
      <c r="M14" s="502"/>
      <c r="N14" s="502"/>
      <c r="O14" s="502"/>
      <c r="P14" s="502"/>
      <c r="Q14" s="503"/>
      <c r="R14" s="504">
        <v>4887</v>
      </c>
      <c r="S14" s="505"/>
      <c r="T14" s="505"/>
      <c r="U14" s="505"/>
      <c r="V14" s="506"/>
      <c r="W14" s="410"/>
      <c r="X14" s="411"/>
      <c r="Y14" s="411"/>
      <c r="Z14" s="411"/>
      <c r="AA14" s="411"/>
      <c r="AB14" s="400"/>
      <c r="AC14" s="507">
        <v>19.2</v>
      </c>
      <c r="AD14" s="508"/>
      <c r="AE14" s="508"/>
      <c r="AF14" s="508"/>
      <c r="AG14" s="509"/>
      <c r="AH14" s="507">
        <v>19.100000000000001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75"/>
      <c r="B15" s="483"/>
      <c r="C15" s="484"/>
      <c r="D15" s="484"/>
      <c r="E15" s="484"/>
      <c r="F15" s="484"/>
      <c r="G15" s="484"/>
      <c r="H15" s="484"/>
      <c r="I15" s="484"/>
      <c r="J15" s="484"/>
      <c r="K15" s="485"/>
      <c r="L15" s="190"/>
      <c r="M15" s="511" t="s">
        <v>130</v>
      </c>
      <c r="N15" s="512"/>
      <c r="O15" s="512"/>
      <c r="P15" s="512"/>
      <c r="Q15" s="513"/>
      <c r="R15" s="504">
        <v>4849</v>
      </c>
      <c r="S15" s="505"/>
      <c r="T15" s="505"/>
      <c r="U15" s="505"/>
      <c r="V15" s="506"/>
      <c r="W15" s="436" t="s">
        <v>137</v>
      </c>
      <c r="X15" s="437"/>
      <c r="Y15" s="437"/>
      <c r="Z15" s="437"/>
      <c r="AA15" s="437"/>
      <c r="AB15" s="427"/>
      <c r="AC15" s="471">
        <v>682</v>
      </c>
      <c r="AD15" s="472"/>
      <c r="AE15" s="472"/>
      <c r="AF15" s="472"/>
      <c r="AG15" s="514"/>
      <c r="AH15" s="471">
        <v>823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524643</v>
      </c>
      <c r="BO15" s="384"/>
      <c r="BP15" s="384"/>
      <c r="BQ15" s="384"/>
      <c r="BR15" s="384"/>
      <c r="BS15" s="384"/>
      <c r="BT15" s="384"/>
      <c r="BU15" s="385"/>
      <c r="BV15" s="383">
        <v>512540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91"/>
      <c r="CU15" s="192"/>
      <c r="CV15" s="192"/>
      <c r="CW15" s="192"/>
      <c r="CX15" s="192"/>
      <c r="CY15" s="192"/>
      <c r="CZ15" s="192"/>
      <c r="DA15" s="193"/>
      <c r="DB15" s="191"/>
      <c r="DC15" s="192"/>
      <c r="DD15" s="192"/>
      <c r="DE15" s="192"/>
      <c r="DF15" s="192"/>
      <c r="DG15" s="192"/>
      <c r="DH15" s="192"/>
      <c r="DI15" s="193"/>
    </row>
    <row r="16" spans="1:119" ht="18.75" customHeight="1" x14ac:dyDescent="0.15">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28</v>
      </c>
      <c r="AD16" s="508"/>
      <c r="AE16" s="508"/>
      <c r="AF16" s="508"/>
      <c r="AG16" s="509"/>
      <c r="AH16" s="507">
        <v>30.3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2730813</v>
      </c>
      <c r="BO16" s="421"/>
      <c r="BP16" s="421"/>
      <c r="BQ16" s="421"/>
      <c r="BR16" s="421"/>
      <c r="BS16" s="421"/>
      <c r="BT16" s="421"/>
      <c r="BU16" s="422"/>
      <c r="BV16" s="420">
        <v>2734081</v>
      </c>
      <c r="BW16" s="421"/>
      <c r="BX16" s="421"/>
      <c r="BY16" s="421"/>
      <c r="BZ16" s="421"/>
      <c r="CA16" s="421"/>
      <c r="CB16" s="421"/>
      <c r="CC16" s="422"/>
      <c r="CD16" s="184"/>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75"/>
      <c r="B17" s="486"/>
      <c r="C17" s="487"/>
      <c r="D17" s="487"/>
      <c r="E17" s="487"/>
      <c r="F17" s="487"/>
      <c r="G17" s="487"/>
      <c r="H17" s="487"/>
      <c r="I17" s="487"/>
      <c r="J17" s="487"/>
      <c r="K17" s="488"/>
      <c r="L17" s="194"/>
      <c r="M17" s="531" t="s">
        <v>143</v>
      </c>
      <c r="N17" s="532"/>
      <c r="O17" s="532"/>
      <c r="P17" s="532"/>
      <c r="Q17" s="533"/>
      <c r="R17" s="526" t="s">
        <v>144</v>
      </c>
      <c r="S17" s="527"/>
      <c r="T17" s="527"/>
      <c r="U17" s="527"/>
      <c r="V17" s="528"/>
      <c r="W17" s="436" t="s">
        <v>145</v>
      </c>
      <c r="X17" s="437"/>
      <c r="Y17" s="437"/>
      <c r="Z17" s="437"/>
      <c r="AA17" s="437"/>
      <c r="AB17" s="427"/>
      <c r="AC17" s="471">
        <v>1284</v>
      </c>
      <c r="AD17" s="472"/>
      <c r="AE17" s="472"/>
      <c r="AF17" s="472"/>
      <c r="AG17" s="514"/>
      <c r="AH17" s="471">
        <v>1374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647256</v>
      </c>
      <c r="BO17" s="421"/>
      <c r="BP17" s="421"/>
      <c r="BQ17" s="421"/>
      <c r="BR17" s="421"/>
      <c r="BS17" s="421"/>
      <c r="BT17" s="421"/>
      <c r="BU17" s="422"/>
      <c r="BV17" s="420">
        <v>633248</v>
      </c>
      <c r="BW17" s="421"/>
      <c r="BX17" s="421"/>
      <c r="BY17" s="421"/>
      <c r="BZ17" s="421"/>
      <c r="CA17" s="421"/>
      <c r="CB17" s="421"/>
      <c r="CC17" s="422"/>
      <c r="CD17" s="184"/>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75"/>
      <c r="B18" s="542" t="s">
        <v>147</v>
      </c>
      <c r="C18" s="463"/>
      <c r="D18" s="463"/>
      <c r="E18" s="543"/>
      <c r="F18" s="543"/>
      <c r="G18" s="543"/>
      <c r="H18" s="543"/>
      <c r="I18" s="543"/>
      <c r="J18" s="543"/>
      <c r="K18" s="543"/>
      <c r="L18" s="544">
        <v>119.03</v>
      </c>
      <c r="M18" s="544"/>
      <c r="N18" s="544"/>
      <c r="O18" s="544"/>
      <c r="P18" s="544"/>
      <c r="Q18" s="544"/>
      <c r="R18" s="545"/>
      <c r="S18" s="545"/>
      <c r="T18" s="545"/>
      <c r="U18" s="545"/>
      <c r="V18" s="546"/>
      <c r="W18" s="438"/>
      <c r="X18" s="439"/>
      <c r="Y18" s="439"/>
      <c r="Z18" s="439"/>
      <c r="AA18" s="439"/>
      <c r="AB18" s="430"/>
      <c r="AC18" s="547">
        <v>52.8</v>
      </c>
      <c r="AD18" s="548"/>
      <c r="AE18" s="548"/>
      <c r="AF18" s="548"/>
      <c r="AG18" s="549"/>
      <c r="AH18" s="547">
        <v>50.6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2516807</v>
      </c>
      <c r="BO18" s="421"/>
      <c r="BP18" s="421"/>
      <c r="BQ18" s="421"/>
      <c r="BR18" s="421"/>
      <c r="BS18" s="421"/>
      <c r="BT18" s="421"/>
      <c r="BU18" s="422"/>
      <c r="BV18" s="420">
        <v>2501861</v>
      </c>
      <c r="BW18" s="421"/>
      <c r="BX18" s="421"/>
      <c r="BY18" s="421"/>
      <c r="BZ18" s="421"/>
      <c r="CA18" s="421"/>
      <c r="CB18" s="421"/>
      <c r="CC18" s="422"/>
      <c r="CD18" s="184"/>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75"/>
      <c r="B19" s="542" t="s">
        <v>149</v>
      </c>
      <c r="C19" s="463"/>
      <c r="D19" s="463"/>
      <c r="E19" s="543"/>
      <c r="F19" s="543"/>
      <c r="G19" s="543"/>
      <c r="H19" s="543"/>
      <c r="I19" s="543"/>
      <c r="J19" s="543"/>
      <c r="K19" s="543"/>
      <c r="L19" s="551">
        <v>42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3949021</v>
      </c>
      <c r="BO19" s="421"/>
      <c r="BP19" s="421"/>
      <c r="BQ19" s="421"/>
      <c r="BR19" s="421"/>
      <c r="BS19" s="421"/>
      <c r="BT19" s="421"/>
      <c r="BU19" s="422"/>
      <c r="BV19" s="420">
        <v>3850632</v>
      </c>
      <c r="BW19" s="421"/>
      <c r="BX19" s="421"/>
      <c r="BY19" s="421"/>
      <c r="BZ19" s="421"/>
      <c r="CA19" s="421"/>
      <c r="CB19" s="421"/>
      <c r="CC19" s="422"/>
      <c r="CD19" s="184"/>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75"/>
      <c r="B20" s="542" t="s">
        <v>151</v>
      </c>
      <c r="C20" s="463"/>
      <c r="D20" s="463"/>
      <c r="E20" s="543"/>
      <c r="F20" s="543"/>
      <c r="G20" s="543"/>
      <c r="H20" s="543"/>
      <c r="I20" s="543"/>
      <c r="J20" s="543"/>
      <c r="K20" s="543"/>
      <c r="L20" s="551">
        <v>1580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4"/>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75"/>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4"/>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5445090</v>
      </c>
      <c r="BO22" s="384"/>
      <c r="BP22" s="384"/>
      <c r="BQ22" s="384"/>
      <c r="BR22" s="384"/>
      <c r="BS22" s="384"/>
      <c r="BT22" s="384"/>
      <c r="BU22" s="385"/>
      <c r="BV22" s="383">
        <v>5488970</v>
      </c>
      <c r="BW22" s="384"/>
      <c r="BX22" s="384"/>
      <c r="BY22" s="384"/>
      <c r="BZ22" s="384"/>
      <c r="CA22" s="384"/>
      <c r="CB22" s="384"/>
      <c r="CC22" s="385"/>
      <c r="CD22" s="184"/>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5186969</v>
      </c>
      <c r="BO23" s="421"/>
      <c r="BP23" s="421"/>
      <c r="BQ23" s="421"/>
      <c r="BR23" s="421"/>
      <c r="BS23" s="421"/>
      <c r="BT23" s="421"/>
      <c r="BU23" s="422"/>
      <c r="BV23" s="420">
        <v>5139185</v>
      </c>
      <c r="BW23" s="421"/>
      <c r="BX23" s="421"/>
      <c r="BY23" s="421"/>
      <c r="BZ23" s="421"/>
      <c r="CA23" s="421"/>
      <c r="CB23" s="421"/>
      <c r="CC23" s="422"/>
      <c r="CD23" s="184"/>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75"/>
      <c r="B24" s="591"/>
      <c r="C24" s="567"/>
      <c r="D24" s="568"/>
      <c r="E24" s="470" t="s">
        <v>161</v>
      </c>
      <c r="F24" s="450"/>
      <c r="G24" s="450"/>
      <c r="H24" s="450"/>
      <c r="I24" s="450"/>
      <c r="J24" s="450"/>
      <c r="K24" s="451"/>
      <c r="L24" s="471">
        <v>1</v>
      </c>
      <c r="M24" s="472"/>
      <c r="N24" s="472"/>
      <c r="O24" s="472"/>
      <c r="P24" s="514"/>
      <c r="Q24" s="471">
        <v>8200</v>
      </c>
      <c r="R24" s="472"/>
      <c r="S24" s="472"/>
      <c r="T24" s="472"/>
      <c r="U24" s="472"/>
      <c r="V24" s="514"/>
      <c r="W24" s="566"/>
      <c r="X24" s="567"/>
      <c r="Y24" s="568"/>
      <c r="Z24" s="470" t="s">
        <v>162</v>
      </c>
      <c r="AA24" s="450"/>
      <c r="AB24" s="450"/>
      <c r="AC24" s="450"/>
      <c r="AD24" s="450"/>
      <c r="AE24" s="450"/>
      <c r="AF24" s="450"/>
      <c r="AG24" s="451"/>
      <c r="AH24" s="471">
        <v>69</v>
      </c>
      <c r="AI24" s="472"/>
      <c r="AJ24" s="472"/>
      <c r="AK24" s="472"/>
      <c r="AL24" s="514"/>
      <c r="AM24" s="471">
        <v>199755</v>
      </c>
      <c r="AN24" s="472"/>
      <c r="AO24" s="472"/>
      <c r="AP24" s="472"/>
      <c r="AQ24" s="472"/>
      <c r="AR24" s="514"/>
      <c r="AS24" s="471">
        <v>2895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4653546</v>
      </c>
      <c r="BO24" s="421"/>
      <c r="BP24" s="421"/>
      <c r="BQ24" s="421"/>
      <c r="BR24" s="421"/>
      <c r="BS24" s="421"/>
      <c r="BT24" s="421"/>
      <c r="BU24" s="422"/>
      <c r="BV24" s="420">
        <v>4539317</v>
      </c>
      <c r="BW24" s="421"/>
      <c r="BX24" s="421"/>
      <c r="BY24" s="421"/>
      <c r="BZ24" s="421"/>
      <c r="CA24" s="421"/>
      <c r="CB24" s="421"/>
      <c r="CC24" s="422"/>
      <c r="CD24" s="184"/>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75"/>
      <c r="B25" s="591"/>
      <c r="C25" s="567"/>
      <c r="D25" s="568"/>
      <c r="E25" s="470" t="s">
        <v>164</v>
      </c>
      <c r="F25" s="450"/>
      <c r="G25" s="450"/>
      <c r="H25" s="450"/>
      <c r="I25" s="450"/>
      <c r="J25" s="450"/>
      <c r="K25" s="451"/>
      <c r="L25" s="471">
        <v>1</v>
      </c>
      <c r="M25" s="472"/>
      <c r="N25" s="472"/>
      <c r="O25" s="472"/>
      <c r="P25" s="514"/>
      <c r="Q25" s="471">
        <v>6200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42824</v>
      </c>
      <c r="BO25" s="384"/>
      <c r="BP25" s="384"/>
      <c r="BQ25" s="384"/>
      <c r="BR25" s="384"/>
      <c r="BS25" s="384"/>
      <c r="BT25" s="384"/>
      <c r="BU25" s="385"/>
      <c r="BV25" s="383">
        <v>56295</v>
      </c>
      <c r="BW25" s="384"/>
      <c r="BX25" s="384"/>
      <c r="BY25" s="384"/>
      <c r="BZ25" s="384"/>
      <c r="CA25" s="384"/>
      <c r="CB25" s="384"/>
      <c r="CC25" s="385"/>
      <c r="CD25" s="184"/>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75"/>
      <c r="B26" s="591"/>
      <c r="C26" s="567"/>
      <c r="D26" s="568"/>
      <c r="E26" s="470" t="s">
        <v>167</v>
      </c>
      <c r="F26" s="450"/>
      <c r="G26" s="450"/>
      <c r="H26" s="450"/>
      <c r="I26" s="450"/>
      <c r="J26" s="450"/>
      <c r="K26" s="451"/>
      <c r="L26" s="471">
        <v>1</v>
      </c>
      <c r="M26" s="472"/>
      <c r="N26" s="472"/>
      <c r="O26" s="472"/>
      <c r="P26" s="514"/>
      <c r="Q26" s="471">
        <v>5750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84"/>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75"/>
      <c r="B27" s="591"/>
      <c r="C27" s="567"/>
      <c r="D27" s="568"/>
      <c r="E27" s="470" t="s">
        <v>170</v>
      </c>
      <c r="F27" s="450"/>
      <c r="G27" s="450"/>
      <c r="H27" s="450"/>
      <c r="I27" s="450"/>
      <c r="J27" s="450"/>
      <c r="K27" s="451"/>
      <c r="L27" s="471">
        <v>1</v>
      </c>
      <c r="M27" s="472"/>
      <c r="N27" s="472"/>
      <c r="O27" s="472"/>
      <c r="P27" s="514"/>
      <c r="Q27" s="471">
        <v>3100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100824</v>
      </c>
      <c r="BO27" s="540"/>
      <c r="BP27" s="540"/>
      <c r="BQ27" s="540"/>
      <c r="BR27" s="540"/>
      <c r="BS27" s="540"/>
      <c r="BT27" s="540"/>
      <c r="BU27" s="541"/>
      <c r="BV27" s="539">
        <v>100823</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75"/>
      <c r="B28" s="591"/>
      <c r="C28" s="567"/>
      <c r="D28" s="568"/>
      <c r="E28" s="470" t="s">
        <v>173</v>
      </c>
      <c r="F28" s="450"/>
      <c r="G28" s="450"/>
      <c r="H28" s="450"/>
      <c r="I28" s="450"/>
      <c r="J28" s="450"/>
      <c r="K28" s="451"/>
      <c r="L28" s="471">
        <v>1</v>
      </c>
      <c r="M28" s="472"/>
      <c r="N28" s="472"/>
      <c r="O28" s="472"/>
      <c r="P28" s="514"/>
      <c r="Q28" s="471">
        <v>2500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600170</v>
      </c>
      <c r="BO28" s="384"/>
      <c r="BP28" s="384"/>
      <c r="BQ28" s="384"/>
      <c r="BR28" s="384"/>
      <c r="BS28" s="384"/>
      <c r="BT28" s="384"/>
      <c r="BU28" s="385"/>
      <c r="BV28" s="383">
        <v>598701</v>
      </c>
      <c r="BW28" s="384"/>
      <c r="BX28" s="384"/>
      <c r="BY28" s="384"/>
      <c r="BZ28" s="384"/>
      <c r="CA28" s="384"/>
      <c r="CB28" s="384"/>
      <c r="CC28" s="385"/>
      <c r="CD28" s="184"/>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75"/>
      <c r="B29" s="591"/>
      <c r="C29" s="567"/>
      <c r="D29" s="568"/>
      <c r="E29" s="470" t="s">
        <v>176</v>
      </c>
      <c r="F29" s="450"/>
      <c r="G29" s="450"/>
      <c r="H29" s="450"/>
      <c r="I29" s="450"/>
      <c r="J29" s="450"/>
      <c r="K29" s="451"/>
      <c r="L29" s="471">
        <v>8</v>
      </c>
      <c r="M29" s="472"/>
      <c r="N29" s="472"/>
      <c r="O29" s="472"/>
      <c r="P29" s="514"/>
      <c r="Q29" s="471">
        <v>2300</v>
      </c>
      <c r="R29" s="472"/>
      <c r="S29" s="472"/>
      <c r="T29" s="472"/>
      <c r="U29" s="472"/>
      <c r="V29" s="514"/>
      <c r="W29" s="569"/>
      <c r="X29" s="570"/>
      <c r="Y29" s="571"/>
      <c r="Z29" s="470" t="s">
        <v>177</v>
      </c>
      <c r="AA29" s="450"/>
      <c r="AB29" s="450"/>
      <c r="AC29" s="450"/>
      <c r="AD29" s="450"/>
      <c r="AE29" s="450"/>
      <c r="AF29" s="450"/>
      <c r="AG29" s="451"/>
      <c r="AH29" s="471">
        <v>69</v>
      </c>
      <c r="AI29" s="472"/>
      <c r="AJ29" s="472"/>
      <c r="AK29" s="472"/>
      <c r="AL29" s="514"/>
      <c r="AM29" s="471">
        <v>199755</v>
      </c>
      <c r="AN29" s="472"/>
      <c r="AO29" s="472"/>
      <c r="AP29" s="472"/>
      <c r="AQ29" s="472"/>
      <c r="AR29" s="514"/>
      <c r="AS29" s="471">
        <v>2895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579679</v>
      </c>
      <c r="BO29" s="421"/>
      <c r="BP29" s="421"/>
      <c r="BQ29" s="421"/>
      <c r="BR29" s="421"/>
      <c r="BS29" s="421"/>
      <c r="BT29" s="421"/>
      <c r="BU29" s="422"/>
      <c r="BV29" s="420">
        <v>569121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2452262</v>
      </c>
      <c r="BO30" s="540"/>
      <c r="BP30" s="540"/>
      <c r="BQ30" s="540"/>
      <c r="BR30" s="540"/>
      <c r="BS30" s="540"/>
      <c r="BT30" s="540"/>
      <c r="BU30" s="541"/>
      <c r="BV30" s="539">
        <v>1991833</v>
      </c>
      <c r="BW30" s="540"/>
      <c r="BX30" s="540"/>
      <c r="BY30" s="540"/>
      <c r="BZ30" s="540"/>
      <c r="CA30" s="540"/>
      <c r="CB30" s="540"/>
      <c r="CC30" s="541"/>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5"/>
      <c r="B31" s="200"/>
      <c r="DI31" s="201"/>
    </row>
    <row r="32" spans="1:113" ht="13.5" customHeight="1" x14ac:dyDescent="0.15">
      <c r="A32" s="175"/>
      <c r="B32" s="202"/>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201"/>
    </row>
    <row r="33" spans="1:113" ht="13.5" customHeight="1" x14ac:dyDescent="0.15">
      <c r="A33" s="175"/>
      <c r="B33" s="202"/>
      <c r="C33" s="444" t="s">
        <v>186</v>
      </c>
      <c r="D33" s="444"/>
      <c r="E33" s="409" t="s">
        <v>187</v>
      </c>
      <c r="F33" s="409"/>
      <c r="G33" s="409"/>
      <c r="H33" s="409"/>
      <c r="I33" s="409"/>
      <c r="J33" s="409"/>
      <c r="K33" s="409"/>
      <c r="L33" s="409"/>
      <c r="M33" s="409"/>
      <c r="N33" s="409"/>
      <c r="O33" s="409"/>
      <c r="P33" s="409"/>
      <c r="Q33" s="409"/>
      <c r="R33" s="409"/>
      <c r="S33" s="409"/>
      <c r="T33" s="179"/>
      <c r="U33" s="444" t="s">
        <v>186</v>
      </c>
      <c r="V33" s="444"/>
      <c r="W33" s="409" t="s">
        <v>187</v>
      </c>
      <c r="X33" s="409"/>
      <c r="Y33" s="409"/>
      <c r="Z33" s="409"/>
      <c r="AA33" s="409"/>
      <c r="AB33" s="409"/>
      <c r="AC33" s="409"/>
      <c r="AD33" s="409"/>
      <c r="AE33" s="409"/>
      <c r="AF33" s="409"/>
      <c r="AG33" s="409"/>
      <c r="AH33" s="409"/>
      <c r="AI33" s="409"/>
      <c r="AJ33" s="409"/>
      <c r="AK33" s="409"/>
      <c r="AL33" s="179"/>
      <c r="AM33" s="444" t="s">
        <v>186</v>
      </c>
      <c r="AN33" s="444"/>
      <c r="AO33" s="409" t="s">
        <v>187</v>
      </c>
      <c r="AP33" s="409"/>
      <c r="AQ33" s="409"/>
      <c r="AR33" s="409"/>
      <c r="AS33" s="409"/>
      <c r="AT33" s="409"/>
      <c r="AU33" s="409"/>
      <c r="AV33" s="409"/>
      <c r="AW33" s="409"/>
      <c r="AX33" s="409"/>
      <c r="AY33" s="409"/>
      <c r="AZ33" s="409"/>
      <c r="BA33" s="409"/>
      <c r="BB33" s="409"/>
      <c r="BC33" s="409"/>
      <c r="BD33" s="185"/>
      <c r="BE33" s="409" t="s">
        <v>188</v>
      </c>
      <c r="BF33" s="409"/>
      <c r="BG33" s="409" t="s">
        <v>189</v>
      </c>
      <c r="BH33" s="409"/>
      <c r="BI33" s="409"/>
      <c r="BJ33" s="409"/>
      <c r="BK33" s="409"/>
      <c r="BL33" s="409"/>
      <c r="BM33" s="409"/>
      <c r="BN33" s="409"/>
      <c r="BO33" s="409"/>
      <c r="BP33" s="409"/>
      <c r="BQ33" s="409"/>
      <c r="BR33" s="409"/>
      <c r="BS33" s="409"/>
      <c r="BT33" s="409"/>
      <c r="BU33" s="409"/>
      <c r="BV33" s="185"/>
      <c r="BW33" s="444" t="s">
        <v>188</v>
      </c>
      <c r="BX33" s="444"/>
      <c r="BY33" s="409" t="s">
        <v>190</v>
      </c>
      <c r="BZ33" s="409"/>
      <c r="CA33" s="409"/>
      <c r="CB33" s="409"/>
      <c r="CC33" s="409"/>
      <c r="CD33" s="409"/>
      <c r="CE33" s="409"/>
      <c r="CF33" s="409"/>
      <c r="CG33" s="409"/>
      <c r="CH33" s="409"/>
      <c r="CI33" s="409"/>
      <c r="CJ33" s="409"/>
      <c r="CK33" s="409"/>
      <c r="CL33" s="409"/>
      <c r="CM33" s="409"/>
      <c r="CN33" s="179"/>
      <c r="CO33" s="444" t="s">
        <v>186</v>
      </c>
      <c r="CP33" s="444"/>
      <c r="CQ33" s="409" t="s">
        <v>191</v>
      </c>
      <c r="CR33" s="409"/>
      <c r="CS33" s="409"/>
      <c r="CT33" s="409"/>
      <c r="CU33" s="409"/>
      <c r="CV33" s="409"/>
      <c r="CW33" s="409"/>
      <c r="CX33" s="409"/>
      <c r="CY33" s="409"/>
      <c r="CZ33" s="409"/>
      <c r="DA33" s="409"/>
      <c r="DB33" s="409"/>
      <c r="DC33" s="409"/>
      <c r="DD33" s="409"/>
      <c r="DE33" s="409"/>
      <c r="DF33" s="179"/>
      <c r="DG33" s="609" t="s">
        <v>192</v>
      </c>
      <c r="DH33" s="609"/>
      <c r="DI33" s="180"/>
    </row>
    <row r="34" spans="1:113" ht="32.25" customHeight="1" x14ac:dyDescent="0.15">
      <c r="A34" s="175"/>
      <c r="B34" s="202"/>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75"/>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75"/>
      <c r="BE34" s="610">
        <f>IF(BG34="","",MAX(C34:D43,U34:V43,AM34:AN43)+1)</f>
        <v>6</v>
      </c>
      <c r="BF34" s="610"/>
      <c r="BG34" s="611" t="str">
        <f>IF('各会計、関係団体の財政状況及び健全化判断比率'!B32="","",'各会計、関係団体の財政状況及び健全化判断比率'!B32)</f>
        <v>農業集落排水事業特別会計</v>
      </c>
      <c r="BH34" s="611"/>
      <c r="BI34" s="611"/>
      <c r="BJ34" s="611"/>
      <c r="BK34" s="611"/>
      <c r="BL34" s="611"/>
      <c r="BM34" s="611"/>
      <c r="BN34" s="611"/>
      <c r="BO34" s="611"/>
      <c r="BP34" s="611"/>
      <c r="BQ34" s="611"/>
      <c r="BR34" s="611"/>
      <c r="BS34" s="611"/>
      <c r="BT34" s="611"/>
      <c r="BU34" s="611"/>
      <c r="BV34" s="175"/>
      <c r="BW34" s="610">
        <f>IF(BY34="","",MAX(C34:D43,U34:V43,AM34:AN43,BE34:BF43)+1)</f>
        <v>8</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75"/>
      <c r="CO34" s="610">
        <f>IF(CQ34="","",MAX(C34:D43,U34:V43,AM34:AN43,BE34:BF43,BW34:BX43)+1)</f>
        <v>15</v>
      </c>
      <c r="CP34" s="610"/>
      <c r="CQ34" s="611" t="str">
        <f>IF('各会計、関係団体の財政状況及び健全化判断比率'!BS7="","",'各会計、関係団体の財政状況及び健全化判断比率'!BS7)</f>
        <v>舟形町振興公社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80"/>
    </row>
    <row r="35" spans="1:113" ht="32.25" customHeight="1" x14ac:dyDescent="0.15">
      <c r="A35" s="175"/>
      <c r="B35" s="202"/>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5"/>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75"/>
      <c r="AM35" s="610" t="str">
        <f t="shared" ref="AM35:AM43" si="0">IF(AO35="","",AM34+1)</f>
        <v/>
      </c>
      <c r="AN35" s="610"/>
      <c r="AO35" s="611"/>
      <c r="AP35" s="611"/>
      <c r="AQ35" s="611"/>
      <c r="AR35" s="611"/>
      <c r="AS35" s="611"/>
      <c r="AT35" s="611"/>
      <c r="AU35" s="611"/>
      <c r="AV35" s="611"/>
      <c r="AW35" s="611"/>
      <c r="AX35" s="611"/>
      <c r="AY35" s="611"/>
      <c r="AZ35" s="611"/>
      <c r="BA35" s="611"/>
      <c r="BB35" s="611"/>
      <c r="BC35" s="611"/>
      <c r="BD35" s="175"/>
      <c r="BE35" s="610">
        <f t="shared" ref="BE35:BE43" si="1">IF(BG35="","",BE34+1)</f>
        <v>7</v>
      </c>
      <c r="BF35" s="610"/>
      <c r="BG35" s="611" t="str">
        <f>IF('各会計、関係団体の財政状況及び健全化判断比率'!B33="","",'各会計、関係団体の財政状況及び健全化判断比率'!B33)</f>
        <v>公共下水道事業特別会計</v>
      </c>
      <c r="BH35" s="611"/>
      <c r="BI35" s="611"/>
      <c r="BJ35" s="611"/>
      <c r="BK35" s="611"/>
      <c r="BL35" s="611"/>
      <c r="BM35" s="611"/>
      <c r="BN35" s="611"/>
      <c r="BO35" s="611"/>
      <c r="BP35" s="611"/>
      <c r="BQ35" s="611"/>
      <c r="BR35" s="611"/>
      <c r="BS35" s="611"/>
      <c r="BT35" s="611"/>
      <c r="BU35" s="611"/>
      <c r="BV35" s="175"/>
      <c r="BW35" s="610">
        <f t="shared" ref="BW35:BW43" si="2">IF(BY35="","",BW34+1)</f>
        <v>9</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75"/>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80"/>
    </row>
    <row r="36" spans="1:113" ht="32.25" customHeight="1" x14ac:dyDescent="0.15">
      <c r="A36" s="175"/>
      <c r="B36" s="202"/>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4</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75"/>
      <c r="AM36" s="610" t="str">
        <f t="shared" si="0"/>
        <v/>
      </c>
      <c r="AN36" s="610"/>
      <c r="AO36" s="611"/>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10</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75"/>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80"/>
    </row>
    <row r="37" spans="1:113" ht="32.25" customHeight="1" x14ac:dyDescent="0.15">
      <c r="A37" s="175"/>
      <c r="B37" s="202"/>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11</v>
      </c>
      <c r="BX37" s="610"/>
      <c r="BY37" s="611" t="str">
        <f>IF('各会計、関係団体の財政状況及び健全化判断比率'!B71="","",'各会計、関係団体の財政状況及び健全化判断比率'!B71)</f>
        <v>山形県市町村交通災害共済組合</v>
      </c>
      <c r="BZ37" s="611"/>
      <c r="CA37" s="611"/>
      <c r="CB37" s="611"/>
      <c r="CC37" s="611"/>
      <c r="CD37" s="611"/>
      <c r="CE37" s="611"/>
      <c r="CF37" s="611"/>
      <c r="CG37" s="611"/>
      <c r="CH37" s="611"/>
      <c r="CI37" s="611"/>
      <c r="CJ37" s="611"/>
      <c r="CK37" s="611"/>
      <c r="CL37" s="611"/>
      <c r="CM37" s="611"/>
      <c r="CN37" s="175"/>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80"/>
    </row>
    <row r="38" spans="1:113" ht="32.25" customHeight="1" x14ac:dyDescent="0.15">
      <c r="A38" s="175"/>
      <c r="B38" s="202"/>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12</v>
      </c>
      <c r="BX38" s="610"/>
      <c r="BY38" s="611" t="str">
        <f>IF('各会計、関係団体の財政状況及び健全化判断比率'!B72="","",'各会計、関係団体の財政状況及び健全化判断比率'!B72)</f>
        <v>最上広域市町村圏事務組合</v>
      </c>
      <c r="BZ38" s="611"/>
      <c r="CA38" s="611"/>
      <c r="CB38" s="611"/>
      <c r="CC38" s="611"/>
      <c r="CD38" s="611"/>
      <c r="CE38" s="611"/>
      <c r="CF38" s="611"/>
      <c r="CG38" s="611"/>
      <c r="CH38" s="611"/>
      <c r="CI38" s="611"/>
      <c r="CJ38" s="611"/>
      <c r="CK38" s="611"/>
      <c r="CL38" s="611"/>
      <c r="CM38" s="611"/>
      <c r="CN38" s="175"/>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80"/>
    </row>
    <row r="39" spans="1:113" ht="32.25" customHeight="1" x14ac:dyDescent="0.15">
      <c r="A39" s="175"/>
      <c r="B39" s="202"/>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13</v>
      </c>
      <c r="BX39" s="610"/>
      <c r="BY39" s="611" t="str">
        <f>IF('各会計、関係団体の財政状況及び健全化判断比率'!B73="","",'各会計、関係団体の財政状況及び健全化判断比率'!B73)</f>
        <v>山形県後期高齢者医療広域連合（普通会計分）</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80"/>
    </row>
    <row r="40" spans="1:113" ht="32.25" customHeight="1" x14ac:dyDescent="0.15">
      <c r="A40" s="175"/>
      <c r="B40" s="202"/>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f t="shared" si="2"/>
        <v>14</v>
      </c>
      <c r="BX40" s="610"/>
      <c r="BY40" s="611" t="str">
        <f>IF('各会計、関係団体の財政状況及び健全化判断比率'!B74="","",'各会計、関係団体の財政状況及び健全化判断比率'!B74)</f>
        <v>山形県後期高齢者医療広域連合（事業会計分）</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80"/>
    </row>
    <row r="41" spans="1:113" ht="32.25" customHeight="1" x14ac:dyDescent="0.15">
      <c r="A41" s="175"/>
      <c r="B41" s="202"/>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80"/>
    </row>
    <row r="42" spans="1:113" ht="32.25" customHeight="1" x14ac:dyDescent="0.15">
      <c r="B42" s="202"/>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80"/>
    </row>
    <row r="43" spans="1:113" ht="32.25" customHeight="1" x14ac:dyDescent="0.15">
      <c r="B43" s="202"/>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80"/>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dnrdo9VqtR0CMzkkWG+tgJBkzd1jH/yZNq9X8oDmR/6il6nP1VxXneCpGHc+1EGMtXkQIqAJAiIupX+L7OT23w==" saltValue="fvShA6vTRD172DS1qVjNm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202</v>
      </c>
      <c r="DI1" s="616"/>
      <c r="DJ1" s="616"/>
      <c r="DK1" s="616"/>
      <c r="DL1" s="616"/>
      <c r="DM1" s="616"/>
      <c r="DN1" s="617"/>
      <c r="DO1" s="208"/>
      <c r="DP1" s="615" t="s">
        <v>203</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15">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480758</v>
      </c>
      <c r="S5" s="626"/>
      <c r="T5" s="626"/>
      <c r="U5" s="626"/>
      <c r="V5" s="626"/>
      <c r="W5" s="626"/>
      <c r="X5" s="626"/>
      <c r="Y5" s="627"/>
      <c r="Z5" s="628">
        <v>7.9</v>
      </c>
      <c r="AA5" s="628"/>
      <c r="AB5" s="628"/>
      <c r="AC5" s="628"/>
      <c r="AD5" s="629">
        <v>480758</v>
      </c>
      <c r="AE5" s="629"/>
      <c r="AF5" s="629"/>
      <c r="AG5" s="629"/>
      <c r="AH5" s="629"/>
      <c r="AI5" s="629"/>
      <c r="AJ5" s="629"/>
      <c r="AK5" s="629"/>
      <c r="AL5" s="630">
        <v>16.7</v>
      </c>
      <c r="AM5" s="631"/>
      <c r="AN5" s="631"/>
      <c r="AO5" s="632"/>
      <c r="AP5" s="622" t="s">
        <v>216</v>
      </c>
      <c r="AQ5" s="623"/>
      <c r="AR5" s="623"/>
      <c r="AS5" s="623"/>
      <c r="AT5" s="623"/>
      <c r="AU5" s="623"/>
      <c r="AV5" s="623"/>
      <c r="AW5" s="623"/>
      <c r="AX5" s="623"/>
      <c r="AY5" s="623"/>
      <c r="AZ5" s="623"/>
      <c r="BA5" s="623"/>
      <c r="BB5" s="623"/>
      <c r="BC5" s="623"/>
      <c r="BD5" s="623"/>
      <c r="BE5" s="623"/>
      <c r="BF5" s="624"/>
      <c r="BG5" s="636">
        <v>480515</v>
      </c>
      <c r="BH5" s="637"/>
      <c r="BI5" s="637"/>
      <c r="BJ5" s="637"/>
      <c r="BK5" s="637"/>
      <c r="BL5" s="637"/>
      <c r="BM5" s="637"/>
      <c r="BN5" s="638"/>
      <c r="BO5" s="639">
        <v>99.9</v>
      </c>
      <c r="BP5" s="639"/>
      <c r="BQ5" s="639"/>
      <c r="BR5" s="639"/>
      <c r="BS5" s="640">
        <v>5162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38774</v>
      </c>
      <c r="S6" s="637"/>
      <c r="T6" s="637"/>
      <c r="U6" s="637"/>
      <c r="V6" s="637"/>
      <c r="W6" s="637"/>
      <c r="X6" s="637"/>
      <c r="Y6" s="638"/>
      <c r="Z6" s="639">
        <v>0.6</v>
      </c>
      <c r="AA6" s="639"/>
      <c r="AB6" s="639"/>
      <c r="AC6" s="639"/>
      <c r="AD6" s="640">
        <v>38774</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480515</v>
      </c>
      <c r="BH6" s="637"/>
      <c r="BI6" s="637"/>
      <c r="BJ6" s="637"/>
      <c r="BK6" s="637"/>
      <c r="BL6" s="637"/>
      <c r="BM6" s="637"/>
      <c r="BN6" s="638"/>
      <c r="BO6" s="639">
        <v>99.9</v>
      </c>
      <c r="BP6" s="639"/>
      <c r="BQ6" s="639"/>
      <c r="BR6" s="639"/>
      <c r="BS6" s="640">
        <v>5162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71984</v>
      </c>
      <c r="CS6" s="637"/>
      <c r="CT6" s="637"/>
      <c r="CU6" s="637"/>
      <c r="CV6" s="637"/>
      <c r="CW6" s="637"/>
      <c r="CX6" s="637"/>
      <c r="CY6" s="638"/>
      <c r="CZ6" s="630">
        <v>1.2</v>
      </c>
      <c r="DA6" s="631"/>
      <c r="DB6" s="631"/>
      <c r="DC6" s="647"/>
      <c r="DD6" s="645" t="s">
        <v>122</v>
      </c>
      <c r="DE6" s="637"/>
      <c r="DF6" s="637"/>
      <c r="DG6" s="637"/>
      <c r="DH6" s="637"/>
      <c r="DI6" s="637"/>
      <c r="DJ6" s="637"/>
      <c r="DK6" s="637"/>
      <c r="DL6" s="637"/>
      <c r="DM6" s="637"/>
      <c r="DN6" s="637"/>
      <c r="DO6" s="637"/>
      <c r="DP6" s="638"/>
      <c r="DQ6" s="645">
        <v>71696</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124</v>
      </c>
      <c r="S7" s="637"/>
      <c r="T7" s="637"/>
      <c r="U7" s="637"/>
      <c r="V7" s="637"/>
      <c r="W7" s="637"/>
      <c r="X7" s="637"/>
      <c r="Y7" s="638"/>
      <c r="Z7" s="639">
        <v>0</v>
      </c>
      <c r="AA7" s="639"/>
      <c r="AB7" s="639"/>
      <c r="AC7" s="639"/>
      <c r="AD7" s="640">
        <v>124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201976</v>
      </c>
      <c r="BH7" s="637"/>
      <c r="BI7" s="637"/>
      <c r="BJ7" s="637"/>
      <c r="BK7" s="637"/>
      <c r="BL7" s="637"/>
      <c r="BM7" s="637"/>
      <c r="BN7" s="638"/>
      <c r="BO7" s="639">
        <v>42</v>
      </c>
      <c r="BP7" s="639"/>
      <c r="BQ7" s="639"/>
      <c r="BR7" s="639"/>
      <c r="BS7" s="640">
        <v>5162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1933871</v>
      </c>
      <c r="CS7" s="637"/>
      <c r="CT7" s="637"/>
      <c r="CU7" s="637"/>
      <c r="CV7" s="637"/>
      <c r="CW7" s="637"/>
      <c r="CX7" s="637"/>
      <c r="CY7" s="638"/>
      <c r="CZ7" s="639">
        <v>33</v>
      </c>
      <c r="DA7" s="639"/>
      <c r="DB7" s="639"/>
      <c r="DC7" s="639"/>
      <c r="DD7" s="645">
        <v>79990</v>
      </c>
      <c r="DE7" s="637"/>
      <c r="DF7" s="637"/>
      <c r="DG7" s="637"/>
      <c r="DH7" s="637"/>
      <c r="DI7" s="637"/>
      <c r="DJ7" s="637"/>
      <c r="DK7" s="637"/>
      <c r="DL7" s="637"/>
      <c r="DM7" s="637"/>
      <c r="DN7" s="637"/>
      <c r="DO7" s="637"/>
      <c r="DP7" s="638"/>
      <c r="DQ7" s="645">
        <v>1136252</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1515</v>
      </c>
      <c r="S8" s="637"/>
      <c r="T8" s="637"/>
      <c r="U8" s="637"/>
      <c r="V8" s="637"/>
      <c r="W8" s="637"/>
      <c r="X8" s="637"/>
      <c r="Y8" s="638"/>
      <c r="Z8" s="639">
        <v>0</v>
      </c>
      <c r="AA8" s="639"/>
      <c r="AB8" s="639"/>
      <c r="AC8" s="639"/>
      <c r="AD8" s="640">
        <v>1515</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8001</v>
      </c>
      <c r="BH8" s="637"/>
      <c r="BI8" s="637"/>
      <c r="BJ8" s="637"/>
      <c r="BK8" s="637"/>
      <c r="BL8" s="637"/>
      <c r="BM8" s="637"/>
      <c r="BN8" s="638"/>
      <c r="BO8" s="639">
        <v>1.7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854165</v>
      </c>
      <c r="CS8" s="637"/>
      <c r="CT8" s="637"/>
      <c r="CU8" s="637"/>
      <c r="CV8" s="637"/>
      <c r="CW8" s="637"/>
      <c r="CX8" s="637"/>
      <c r="CY8" s="638"/>
      <c r="CZ8" s="639">
        <v>14.6</v>
      </c>
      <c r="DA8" s="639"/>
      <c r="DB8" s="639"/>
      <c r="DC8" s="639"/>
      <c r="DD8" s="645">
        <v>2585</v>
      </c>
      <c r="DE8" s="637"/>
      <c r="DF8" s="637"/>
      <c r="DG8" s="637"/>
      <c r="DH8" s="637"/>
      <c r="DI8" s="637"/>
      <c r="DJ8" s="637"/>
      <c r="DK8" s="637"/>
      <c r="DL8" s="637"/>
      <c r="DM8" s="637"/>
      <c r="DN8" s="637"/>
      <c r="DO8" s="637"/>
      <c r="DP8" s="638"/>
      <c r="DQ8" s="645">
        <v>606639</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1822</v>
      </c>
      <c r="S9" s="637"/>
      <c r="T9" s="637"/>
      <c r="U9" s="637"/>
      <c r="V9" s="637"/>
      <c r="W9" s="637"/>
      <c r="X9" s="637"/>
      <c r="Y9" s="638"/>
      <c r="Z9" s="639">
        <v>0</v>
      </c>
      <c r="AA9" s="639"/>
      <c r="AB9" s="639"/>
      <c r="AC9" s="639"/>
      <c r="AD9" s="640">
        <v>1822</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169050</v>
      </c>
      <c r="BH9" s="637"/>
      <c r="BI9" s="637"/>
      <c r="BJ9" s="637"/>
      <c r="BK9" s="637"/>
      <c r="BL9" s="637"/>
      <c r="BM9" s="637"/>
      <c r="BN9" s="638"/>
      <c r="BO9" s="639">
        <v>35.200000000000003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298150</v>
      </c>
      <c r="CS9" s="637"/>
      <c r="CT9" s="637"/>
      <c r="CU9" s="637"/>
      <c r="CV9" s="637"/>
      <c r="CW9" s="637"/>
      <c r="CX9" s="637"/>
      <c r="CY9" s="638"/>
      <c r="CZ9" s="639">
        <v>5.0999999999999996</v>
      </c>
      <c r="DA9" s="639"/>
      <c r="DB9" s="639"/>
      <c r="DC9" s="639"/>
      <c r="DD9" s="645">
        <v>11757</v>
      </c>
      <c r="DE9" s="637"/>
      <c r="DF9" s="637"/>
      <c r="DG9" s="637"/>
      <c r="DH9" s="637"/>
      <c r="DI9" s="637"/>
      <c r="DJ9" s="637"/>
      <c r="DK9" s="637"/>
      <c r="DL9" s="637"/>
      <c r="DM9" s="637"/>
      <c r="DN9" s="637"/>
      <c r="DO9" s="637"/>
      <c r="DP9" s="638"/>
      <c r="DQ9" s="645">
        <v>223555</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6859</v>
      </c>
      <c r="BH10" s="637"/>
      <c r="BI10" s="637"/>
      <c r="BJ10" s="637"/>
      <c r="BK10" s="637"/>
      <c r="BL10" s="637"/>
      <c r="BM10" s="637"/>
      <c r="BN10" s="638"/>
      <c r="BO10" s="639">
        <v>1.4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119596</v>
      </c>
      <c r="S11" s="637"/>
      <c r="T11" s="637"/>
      <c r="U11" s="637"/>
      <c r="V11" s="637"/>
      <c r="W11" s="637"/>
      <c r="X11" s="637"/>
      <c r="Y11" s="638"/>
      <c r="Z11" s="641">
        <v>2</v>
      </c>
      <c r="AA11" s="642"/>
      <c r="AB11" s="642"/>
      <c r="AC11" s="648"/>
      <c r="AD11" s="645">
        <v>119596</v>
      </c>
      <c r="AE11" s="637"/>
      <c r="AF11" s="637"/>
      <c r="AG11" s="637"/>
      <c r="AH11" s="637"/>
      <c r="AI11" s="637"/>
      <c r="AJ11" s="637"/>
      <c r="AK11" s="638"/>
      <c r="AL11" s="641">
        <v>4.2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18066</v>
      </c>
      <c r="BH11" s="637"/>
      <c r="BI11" s="637"/>
      <c r="BJ11" s="637"/>
      <c r="BK11" s="637"/>
      <c r="BL11" s="637"/>
      <c r="BM11" s="637"/>
      <c r="BN11" s="638"/>
      <c r="BO11" s="639">
        <v>3.8</v>
      </c>
      <c r="BP11" s="639"/>
      <c r="BQ11" s="639"/>
      <c r="BR11" s="639"/>
      <c r="BS11" s="640">
        <v>5162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772627</v>
      </c>
      <c r="CS11" s="637"/>
      <c r="CT11" s="637"/>
      <c r="CU11" s="637"/>
      <c r="CV11" s="637"/>
      <c r="CW11" s="637"/>
      <c r="CX11" s="637"/>
      <c r="CY11" s="638"/>
      <c r="CZ11" s="639">
        <v>13.2</v>
      </c>
      <c r="DA11" s="639"/>
      <c r="DB11" s="639"/>
      <c r="DC11" s="639"/>
      <c r="DD11" s="645">
        <v>405936</v>
      </c>
      <c r="DE11" s="637"/>
      <c r="DF11" s="637"/>
      <c r="DG11" s="637"/>
      <c r="DH11" s="637"/>
      <c r="DI11" s="637"/>
      <c r="DJ11" s="637"/>
      <c r="DK11" s="637"/>
      <c r="DL11" s="637"/>
      <c r="DM11" s="637"/>
      <c r="DN11" s="637"/>
      <c r="DO11" s="637"/>
      <c r="DP11" s="638"/>
      <c r="DQ11" s="645">
        <v>306954</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4125</v>
      </c>
      <c r="S12" s="637"/>
      <c r="T12" s="637"/>
      <c r="U12" s="637"/>
      <c r="V12" s="637"/>
      <c r="W12" s="637"/>
      <c r="X12" s="637"/>
      <c r="Y12" s="638"/>
      <c r="Z12" s="639">
        <v>0.1</v>
      </c>
      <c r="AA12" s="639"/>
      <c r="AB12" s="639"/>
      <c r="AC12" s="639"/>
      <c r="AD12" s="640">
        <v>4125</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233930</v>
      </c>
      <c r="BH12" s="637"/>
      <c r="BI12" s="637"/>
      <c r="BJ12" s="637"/>
      <c r="BK12" s="637"/>
      <c r="BL12" s="637"/>
      <c r="BM12" s="637"/>
      <c r="BN12" s="638"/>
      <c r="BO12" s="639">
        <v>48.7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200653</v>
      </c>
      <c r="CS12" s="637"/>
      <c r="CT12" s="637"/>
      <c r="CU12" s="637"/>
      <c r="CV12" s="637"/>
      <c r="CW12" s="637"/>
      <c r="CX12" s="637"/>
      <c r="CY12" s="638"/>
      <c r="CZ12" s="639">
        <v>3.4</v>
      </c>
      <c r="DA12" s="639"/>
      <c r="DB12" s="639"/>
      <c r="DC12" s="639"/>
      <c r="DD12" s="645">
        <v>17577</v>
      </c>
      <c r="DE12" s="637"/>
      <c r="DF12" s="637"/>
      <c r="DG12" s="637"/>
      <c r="DH12" s="637"/>
      <c r="DI12" s="637"/>
      <c r="DJ12" s="637"/>
      <c r="DK12" s="637"/>
      <c r="DL12" s="637"/>
      <c r="DM12" s="637"/>
      <c r="DN12" s="637"/>
      <c r="DO12" s="637"/>
      <c r="DP12" s="638"/>
      <c r="DQ12" s="645">
        <v>136781</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228030</v>
      </c>
      <c r="BH13" s="637"/>
      <c r="BI13" s="637"/>
      <c r="BJ13" s="637"/>
      <c r="BK13" s="637"/>
      <c r="BL13" s="637"/>
      <c r="BM13" s="637"/>
      <c r="BN13" s="638"/>
      <c r="BO13" s="639">
        <v>47.4</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674632</v>
      </c>
      <c r="CS13" s="637"/>
      <c r="CT13" s="637"/>
      <c r="CU13" s="637"/>
      <c r="CV13" s="637"/>
      <c r="CW13" s="637"/>
      <c r="CX13" s="637"/>
      <c r="CY13" s="638"/>
      <c r="CZ13" s="639">
        <v>11.5</v>
      </c>
      <c r="DA13" s="639"/>
      <c r="DB13" s="639"/>
      <c r="DC13" s="639"/>
      <c r="DD13" s="645">
        <v>352226</v>
      </c>
      <c r="DE13" s="637"/>
      <c r="DF13" s="637"/>
      <c r="DG13" s="637"/>
      <c r="DH13" s="637"/>
      <c r="DI13" s="637"/>
      <c r="DJ13" s="637"/>
      <c r="DK13" s="637"/>
      <c r="DL13" s="637"/>
      <c r="DM13" s="637"/>
      <c r="DN13" s="637"/>
      <c r="DO13" s="637"/>
      <c r="DP13" s="638"/>
      <c r="DQ13" s="645">
        <v>308334</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v>291</v>
      </c>
      <c r="S14" s="637"/>
      <c r="T14" s="637"/>
      <c r="U14" s="637"/>
      <c r="V14" s="637"/>
      <c r="W14" s="637"/>
      <c r="X14" s="637"/>
      <c r="Y14" s="638"/>
      <c r="Z14" s="639">
        <v>0</v>
      </c>
      <c r="AA14" s="639"/>
      <c r="AB14" s="639"/>
      <c r="AC14" s="639"/>
      <c r="AD14" s="640">
        <v>291</v>
      </c>
      <c r="AE14" s="640"/>
      <c r="AF14" s="640"/>
      <c r="AG14" s="640"/>
      <c r="AH14" s="640"/>
      <c r="AI14" s="640"/>
      <c r="AJ14" s="640"/>
      <c r="AK14" s="640"/>
      <c r="AL14" s="641">
        <v>0</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21573</v>
      </c>
      <c r="BH14" s="637"/>
      <c r="BI14" s="637"/>
      <c r="BJ14" s="637"/>
      <c r="BK14" s="637"/>
      <c r="BL14" s="637"/>
      <c r="BM14" s="637"/>
      <c r="BN14" s="638"/>
      <c r="BO14" s="639">
        <v>4.5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188572</v>
      </c>
      <c r="CS14" s="637"/>
      <c r="CT14" s="637"/>
      <c r="CU14" s="637"/>
      <c r="CV14" s="637"/>
      <c r="CW14" s="637"/>
      <c r="CX14" s="637"/>
      <c r="CY14" s="638"/>
      <c r="CZ14" s="639">
        <v>3.2</v>
      </c>
      <c r="DA14" s="639"/>
      <c r="DB14" s="639"/>
      <c r="DC14" s="639"/>
      <c r="DD14" s="645">
        <v>29644</v>
      </c>
      <c r="DE14" s="637"/>
      <c r="DF14" s="637"/>
      <c r="DG14" s="637"/>
      <c r="DH14" s="637"/>
      <c r="DI14" s="637"/>
      <c r="DJ14" s="637"/>
      <c r="DK14" s="637"/>
      <c r="DL14" s="637"/>
      <c r="DM14" s="637"/>
      <c r="DN14" s="637"/>
      <c r="DO14" s="637"/>
      <c r="DP14" s="638"/>
      <c r="DQ14" s="645">
        <v>154647</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t="s">
        <v>122</v>
      </c>
      <c r="S15" s="637"/>
      <c r="T15" s="637"/>
      <c r="U15" s="637"/>
      <c r="V15" s="637"/>
      <c r="W15" s="637"/>
      <c r="X15" s="637"/>
      <c r="Y15" s="638"/>
      <c r="Z15" s="639" t="s">
        <v>122</v>
      </c>
      <c r="AA15" s="639"/>
      <c r="AB15" s="639"/>
      <c r="AC15" s="639"/>
      <c r="AD15" s="640" t="s">
        <v>122</v>
      </c>
      <c r="AE15" s="640"/>
      <c r="AF15" s="640"/>
      <c r="AG15" s="640"/>
      <c r="AH15" s="640"/>
      <c r="AI15" s="640"/>
      <c r="AJ15" s="640"/>
      <c r="AK15" s="640"/>
      <c r="AL15" s="641" t="s">
        <v>122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23036</v>
      </c>
      <c r="BH15" s="637"/>
      <c r="BI15" s="637"/>
      <c r="BJ15" s="637"/>
      <c r="BK15" s="637"/>
      <c r="BL15" s="637"/>
      <c r="BM15" s="637"/>
      <c r="BN15" s="638"/>
      <c r="BO15" s="639">
        <v>4.8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331610</v>
      </c>
      <c r="CS15" s="637"/>
      <c r="CT15" s="637"/>
      <c r="CU15" s="637"/>
      <c r="CV15" s="637"/>
      <c r="CW15" s="637"/>
      <c r="CX15" s="637"/>
      <c r="CY15" s="638"/>
      <c r="CZ15" s="639">
        <v>5.7</v>
      </c>
      <c r="DA15" s="639"/>
      <c r="DB15" s="639"/>
      <c r="DC15" s="639"/>
      <c r="DD15" s="645">
        <v>10586</v>
      </c>
      <c r="DE15" s="637"/>
      <c r="DF15" s="637"/>
      <c r="DG15" s="637"/>
      <c r="DH15" s="637"/>
      <c r="DI15" s="637"/>
      <c r="DJ15" s="637"/>
      <c r="DK15" s="637"/>
      <c r="DL15" s="637"/>
      <c r="DM15" s="637"/>
      <c r="DN15" s="637"/>
      <c r="DO15" s="637"/>
      <c r="DP15" s="638"/>
      <c r="DQ15" s="645">
        <v>260285</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3857</v>
      </c>
      <c r="S16" s="637"/>
      <c r="T16" s="637"/>
      <c r="U16" s="637"/>
      <c r="V16" s="637"/>
      <c r="W16" s="637"/>
      <c r="X16" s="637"/>
      <c r="Y16" s="638"/>
      <c r="Z16" s="639">
        <v>0.1</v>
      </c>
      <c r="AA16" s="639"/>
      <c r="AB16" s="639"/>
      <c r="AC16" s="639"/>
      <c r="AD16" s="640">
        <v>3857</v>
      </c>
      <c r="AE16" s="640"/>
      <c r="AF16" s="640"/>
      <c r="AG16" s="640"/>
      <c r="AH16" s="640"/>
      <c r="AI16" s="640"/>
      <c r="AJ16" s="640"/>
      <c r="AK16" s="640"/>
      <c r="AL16" s="641">
        <v>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1280</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234</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6379</v>
      </c>
      <c r="S17" s="637"/>
      <c r="T17" s="637"/>
      <c r="U17" s="637"/>
      <c r="V17" s="637"/>
      <c r="W17" s="637"/>
      <c r="X17" s="637"/>
      <c r="Y17" s="638"/>
      <c r="Z17" s="639">
        <v>0.1</v>
      </c>
      <c r="AA17" s="639"/>
      <c r="AB17" s="639"/>
      <c r="AC17" s="639"/>
      <c r="AD17" s="640">
        <v>6379</v>
      </c>
      <c r="AE17" s="640"/>
      <c r="AF17" s="640"/>
      <c r="AG17" s="640"/>
      <c r="AH17" s="640"/>
      <c r="AI17" s="640"/>
      <c r="AJ17" s="640"/>
      <c r="AK17" s="640"/>
      <c r="AL17" s="641">
        <v>0.2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527263</v>
      </c>
      <c r="CS17" s="637"/>
      <c r="CT17" s="637"/>
      <c r="CU17" s="637"/>
      <c r="CV17" s="637"/>
      <c r="CW17" s="637"/>
      <c r="CX17" s="637"/>
      <c r="CY17" s="638"/>
      <c r="CZ17" s="639">
        <v>9</v>
      </c>
      <c r="DA17" s="639"/>
      <c r="DB17" s="639"/>
      <c r="DC17" s="639"/>
      <c r="DD17" s="645" t="s">
        <v>122</v>
      </c>
      <c r="DE17" s="637"/>
      <c r="DF17" s="637"/>
      <c r="DG17" s="637"/>
      <c r="DH17" s="637"/>
      <c r="DI17" s="637"/>
      <c r="DJ17" s="637"/>
      <c r="DK17" s="637"/>
      <c r="DL17" s="637"/>
      <c r="DM17" s="637"/>
      <c r="DN17" s="637"/>
      <c r="DO17" s="637"/>
      <c r="DP17" s="638"/>
      <c r="DQ17" s="645">
        <v>519766</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2751</v>
      </c>
      <c r="S18" s="637"/>
      <c r="T18" s="637"/>
      <c r="U18" s="637"/>
      <c r="V18" s="637"/>
      <c r="W18" s="637"/>
      <c r="X18" s="637"/>
      <c r="Y18" s="638"/>
      <c r="Z18" s="639">
        <v>0</v>
      </c>
      <c r="AA18" s="639"/>
      <c r="AB18" s="639"/>
      <c r="AC18" s="639"/>
      <c r="AD18" s="640">
        <v>2751</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2505</v>
      </c>
      <c r="S19" s="637"/>
      <c r="T19" s="637"/>
      <c r="U19" s="637"/>
      <c r="V19" s="637"/>
      <c r="W19" s="637"/>
      <c r="X19" s="637"/>
      <c r="Y19" s="638"/>
      <c r="Z19" s="639">
        <v>0</v>
      </c>
      <c r="AA19" s="639"/>
      <c r="AB19" s="639"/>
      <c r="AC19" s="639"/>
      <c r="AD19" s="640">
        <v>2505</v>
      </c>
      <c r="AE19" s="640"/>
      <c r="AF19" s="640"/>
      <c r="AG19" s="640"/>
      <c r="AH19" s="640"/>
      <c r="AI19" s="640"/>
      <c r="AJ19" s="640"/>
      <c r="AK19" s="640"/>
      <c r="AL19" s="641">
        <v>0.1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243</v>
      </c>
      <c r="BH19" s="637"/>
      <c r="BI19" s="637"/>
      <c r="BJ19" s="637"/>
      <c r="BK19" s="637"/>
      <c r="BL19" s="637"/>
      <c r="BM19" s="637"/>
      <c r="BN19" s="638"/>
      <c r="BO19" s="639">
        <v>0.1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246</v>
      </c>
      <c r="S20" s="637"/>
      <c r="T20" s="637"/>
      <c r="U20" s="637"/>
      <c r="V20" s="637"/>
      <c r="W20" s="637"/>
      <c r="X20" s="637"/>
      <c r="Y20" s="638"/>
      <c r="Z20" s="639">
        <v>0</v>
      </c>
      <c r="AA20" s="639"/>
      <c r="AB20" s="639"/>
      <c r="AC20" s="639"/>
      <c r="AD20" s="640">
        <v>246</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243</v>
      </c>
      <c r="BH20" s="637"/>
      <c r="BI20" s="637"/>
      <c r="BJ20" s="637"/>
      <c r="BK20" s="637"/>
      <c r="BL20" s="637"/>
      <c r="BM20" s="637"/>
      <c r="BN20" s="638"/>
      <c r="BO20" s="639">
        <v>0.1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5854807</v>
      </c>
      <c r="CS20" s="637"/>
      <c r="CT20" s="637"/>
      <c r="CU20" s="637"/>
      <c r="CV20" s="637"/>
      <c r="CW20" s="637"/>
      <c r="CX20" s="637"/>
      <c r="CY20" s="638"/>
      <c r="CZ20" s="639">
        <v>100</v>
      </c>
      <c r="DA20" s="639"/>
      <c r="DB20" s="639"/>
      <c r="DC20" s="639"/>
      <c r="DD20" s="645">
        <v>910301</v>
      </c>
      <c r="DE20" s="637"/>
      <c r="DF20" s="637"/>
      <c r="DG20" s="637"/>
      <c r="DH20" s="637"/>
      <c r="DI20" s="637"/>
      <c r="DJ20" s="637"/>
      <c r="DK20" s="637"/>
      <c r="DL20" s="637"/>
      <c r="DM20" s="637"/>
      <c r="DN20" s="637"/>
      <c r="DO20" s="637"/>
      <c r="DP20" s="638"/>
      <c r="DQ20" s="645">
        <v>3725143</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2507881</v>
      </c>
      <c r="S21" s="637"/>
      <c r="T21" s="637"/>
      <c r="U21" s="637"/>
      <c r="V21" s="637"/>
      <c r="W21" s="637"/>
      <c r="X21" s="637"/>
      <c r="Y21" s="638"/>
      <c r="Z21" s="639">
        <v>41.3</v>
      </c>
      <c r="AA21" s="639"/>
      <c r="AB21" s="639"/>
      <c r="AC21" s="639"/>
      <c r="AD21" s="640">
        <v>2212736</v>
      </c>
      <c r="AE21" s="640"/>
      <c r="AF21" s="640"/>
      <c r="AG21" s="640"/>
      <c r="AH21" s="640"/>
      <c r="AI21" s="640"/>
      <c r="AJ21" s="640"/>
      <c r="AK21" s="640"/>
      <c r="AL21" s="641">
        <v>76.900000000000006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243</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2212736</v>
      </c>
      <c r="S22" s="637"/>
      <c r="T22" s="637"/>
      <c r="U22" s="637"/>
      <c r="V22" s="637"/>
      <c r="W22" s="637"/>
      <c r="X22" s="637"/>
      <c r="Y22" s="638"/>
      <c r="Z22" s="639">
        <v>36.4</v>
      </c>
      <c r="AA22" s="639"/>
      <c r="AB22" s="639"/>
      <c r="AC22" s="639"/>
      <c r="AD22" s="640">
        <v>2212736</v>
      </c>
      <c r="AE22" s="640"/>
      <c r="AF22" s="640"/>
      <c r="AG22" s="640"/>
      <c r="AH22" s="640"/>
      <c r="AI22" s="640"/>
      <c r="AJ22" s="640"/>
      <c r="AK22" s="640"/>
      <c r="AL22" s="641">
        <v>76.900000000000006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295145</v>
      </c>
      <c r="S23" s="637"/>
      <c r="T23" s="637"/>
      <c r="U23" s="637"/>
      <c r="V23" s="637"/>
      <c r="W23" s="637"/>
      <c r="X23" s="637"/>
      <c r="Y23" s="638"/>
      <c r="Z23" s="639">
        <v>4.9000000000000004</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1538220</v>
      </c>
      <c r="CS24" s="626"/>
      <c r="CT24" s="626"/>
      <c r="CU24" s="626"/>
      <c r="CV24" s="626"/>
      <c r="CW24" s="626"/>
      <c r="CX24" s="626"/>
      <c r="CY24" s="627"/>
      <c r="CZ24" s="630">
        <v>26.3</v>
      </c>
      <c r="DA24" s="631"/>
      <c r="DB24" s="631"/>
      <c r="DC24" s="647"/>
      <c r="DD24" s="668">
        <v>1290915</v>
      </c>
      <c r="DE24" s="626"/>
      <c r="DF24" s="626"/>
      <c r="DG24" s="626"/>
      <c r="DH24" s="626"/>
      <c r="DI24" s="626"/>
      <c r="DJ24" s="626"/>
      <c r="DK24" s="627"/>
      <c r="DL24" s="668">
        <v>1215444</v>
      </c>
      <c r="DM24" s="626"/>
      <c r="DN24" s="626"/>
      <c r="DO24" s="626"/>
      <c r="DP24" s="626"/>
      <c r="DQ24" s="626"/>
      <c r="DR24" s="626"/>
      <c r="DS24" s="626"/>
      <c r="DT24" s="626"/>
      <c r="DU24" s="626"/>
      <c r="DV24" s="627"/>
      <c r="DW24" s="630">
        <v>42.1</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3167873</v>
      </c>
      <c r="S25" s="637"/>
      <c r="T25" s="637"/>
      <c r="U25" s="637"/>
      <c r="V25" s="637"/>
      <c r="W25" s="637"/>
      <c r="X25" s="637"/>
      <c r="Y25" s="638"/>
      <c r="Z25" s="639">
        <v>52.1</v>
      </c>
      <c r="AA25" s="639"/>
      <c r="AB25" s="639"/>
      <c r="AC25" s="639"/>
      <c r="AD25" s="640">
        <v>2872728</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723142</v>
      </c>
      <c r="CS25" s="657"/>
      <c r="CT25" s="657"/>
      <c r="CU25" s="657"/>
      <c r="CV25" s="657"/>
      <c r="CW25" s="657"/>
      <c r="CX25" s="657"/>
      <c r="CY25" s="658"/>
      <c r="CZ25" s="641">
        <v>12.4</v>
      </c>
      <c r="DA25" s="669"/>
      <c r="DB25" s="669"/>
      <c r="DC25" s="671"/>
      <c r="DD25" s="645">
        <v>648064</v>
      </c>
      <c r="DE25" s="657"/>
      <c r="DF25" s="657"/>
      <c r="DG25" s="657"/>
      <c r="DH25" s="657"/>
      <c r="DI25" s="657"/>
      <c r="DJ25" s="657"/>
      <c r="DK25" s="658"/>
      <c r="DL25" s="645">
        <v>640425</v>
      </c>
      <c r="DM25" s="657"/>
      <c r="DN25" s="657"/>
      <c r="DO25" s="657"/>
      <c r="DP25" s="657"/>
      <c r="DQ25" s="657"/>
      <c r="DR25" s="657"/>
      <c r="DS25" s="657"/>
      <c r="DT25" s="657"/>
      <c r="DU25" s="657"/>
      <c r="DV25" s="658"/>
      <c r="DW25" s="641">
        <v>22.2</v>
      </c>
      <c r="DX25" s="669"/>
      <c r="DY25" s="669"/>
      <c r="DZ25" s="669"/>
      <c r="EA25" s="669"/>
      <c r="EB25" s="669"/>
      <c r="EC25" s="670"/>
    </row>
    <row r="26" spans="2:133" ht="11.25" customHeight="1" x14ac:dyDescent="0.15">
      <c r="B26" s="633" t="s">
        <v>283</v>
      </c>
      <c r="C26" s="634"/>
      <c r="D26" s="634"/>
      <c r="E26" s="634"/>
      <c r="F26" s="634"/>
      <c r="G26" s="634"/>
      <c r="H26" s="634"/>
      <c r="I26" s="634"/>
      <c r="J26" s="634"/>
      <c r="K26" s="634"/>
      <c r="L26" s="634"/>
      <c r="M26" s="634"/>
      <c r="N26" s="634"/>
      <c r="O26" s="634"/>
      <c r="P26" s="634"/>
      <c r="Q26" s="635"/>
      <c r="R26" s="636">
        <v>501</v>
      </c>
      <c r="S26" s="637"/>
      <c r="T26" s="637"/>
      <c r="U26" s="637"/>
      <c r="V26" s="637"/>
      <c r="W26" s="637"/>
      <c r="X26" s="637"/>
      <c r="Y26" s="638"/>
      <c r="Z26" s="639">
        <v>0</v>
      </c>
      <c r="AA26" s="639"/>
      <c r="AB26" s="639"/>
      <c r="AC26" s="639"/>
      <c r="AD26" s="640">
        <v>501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353516</v>
      </c>
      <c r="CS26" s="637"/>
      <c r="CT26" s="637"/>
      <c r="CU26" s="637"/>
      <c r="CV26" s="637"/>
      <c r="CW26" s="637"/>
      <c r="CX26" s="637"/>
      <c r="CY26" s="638"/>
      <c r="CZ26" s="641">
        <v>6</v>
      </c>
      <c r="DA26" s="669"/>
      <c r="DB26" s="669"/>
      <c r="DC26" s="671"/>
      <c r="DD26" s="645">
        <v>332061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286</v>
      </c>
      <c r="C27" s="634"/>
      <c r="D27" s="634"/>
      <c r="E27" s="634"/>
      <c r="F27" s="634"/>
      <c r="G27" s="634"/>
      <c r="H27" s="634"/>
      <c r="I27" s="634"/>
      <c r="J27" s="634"/>
      <c r="K27" s="634"/>
      <c r="L27" s="634"/>
      <c r="M27" s="634"/>
      <c r="N27" s="634"/>
      <c r="O27" s="634"/>
      <c r="P27" s="634"/>
      <c r="Q27" s="635"/>
      <c r="R27" s="636">
        <v>31861</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480758</v>
      </c>
      <c r="BH27" s="637"/>
      <c r="BI27" s="637"/>
      <c r="BJ27" s="637"/>
      <c r="BK27" s="637"/>
      <c r="BL27" s="637"/>
      <c r="BM27" s="637"/>
      <c r="BN27" s="638"/>
      <c r="BO27" s="639">
        <v>100</v>
      </c>
      <c r="BP27" s="639"/>
      <c r="BQ27" s="639"/>
      <c r="BR27" s="639"/>
      <c r="BS27" s="640">
        <v>5162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287815</v>
      </c>
      <c r="CS27" s="657"/>
      <c r="CT27" s="657"/>
      <c r="CU27" s="657"/>
      <c r="CV27" s="657"/>
      <c r="CW27" s="657"/>
      <c r="CX27" s="657"/>
      <c r="CY27" s="658"/>
      <c r="CZ27" s="641">
        <v>4.9000000000000004</v>
      </c>
      <c r="DA27" s="669"/>
      <c r="DB27" s="669"/>
      <c r="DC27" s="671"/>
      <c r="DD27" s="645">
        <v>123085</v>
      </c>
      <c r="DE27" s="657"/>
      <c r="DF27" s="657"/>
      <c r="DG27" s="657"/>
      <c r="DH27" s="657"/>
      <c r="DI27" s="657"/>
      <c r="DJ27" s="657"/>
      <c r="DK27" s="658"/>
      <c r="DL27" s="645">
        <v>55253</v>
      </c>
      <c r="DM27" s="657"/>
      <c r="DN27" s="657"/>
      <c r="DO27" s="657"/>
      <c r="DP27" s="657"/>
      <c r="DQ27" s="657"/>
      <c r="DR27" s="657"/>
      <c r="DS27" s="657"/>
      <c r="DT27" s="657"/>
      <c r="DU27" s="657"/>
      <c r="DV27" s="658"/>
      <c r="DW27" s="641">
        <v>1.9</v>
      </c>
      <c r="DX27" s="669"/>
      <c r="DY27" s="669"/>
      <c r="DZ27" s="669"/>
      <c r="EA27" s="669"/>
      <c r="EB27" s="669"/>
      <c r="EC27" s="670"/>
    </row>
    <row r="28" spans="2:133" ht="11.25" customHeight="1" x14ac:dyDescent="0.15">
      <c r="B28" s="633" t="s">
        <v>289</v>
      </c>
      <c r="C28" s="634"/>
      <c r="D28" s="634"/>
      <c r="E28" s="634"/>
      <c r="F28" s="634"/>
      <c r="G28" s="634"/>
      <c r="H28" s="634"/>
      <c r="I28" s="634"/>
      <c r="J28" s="634"/>
      <c r="K28" s="634"/>
      <c r="L28" s="634"/>
      <c r="M28" s="634"/>
      <c r="N28" s="634"/>
      <c r="O28" s="634"/>
      <c r="P28" s="634"/>
      <c r="Q28" s="635"/>
      <c r="R28" s="636">
        <v>36560</v>
      </c>
      <c r="S28" s="637"/>
      <c r="T28" s="637"/>
      <c r="U28" s="637"/>
      <c r="V28" s="637"/>
      <c r="W28" s="637"/>
      <c r="X28" s="637"/>
      <c r="Y28" s="638"/>
      <c r="Z28" s="639">
        <v>0.6</v>
      </c>
      <c r="AA28" s="639"/>
      <c r="AB28" s="639"/>
      <c r="AC28" s="639"/>
      <c r="AD28" s="640">
        <v>1058</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527263</v>
      </c>
      <c r="CS28" s="637"/>
      <c r="CT28" s="637"/>
      <c r="CU28" s="637"/>
      <c r="CV28" s="637"/>
      <c r="CW28" s="637"/>
      <c r="CX28" s="637"/>
      <c r="CY28" s="638"/>
      <c r="CZ28" s="641">
        <v>9</v>
      </c>
      <c r="DA28" s="669"/>
      <c r="DB28" s="669"/>
      <c r="DC28" s="671"/>
      <c r="DD28" s="645">
        <v>519766</v>
      </c>
      <c r="DE28" s="637"/>
      <c r="DF28" s="637"/>
      <c r="DG28" s="637"/>
      <c r="DH28" s="637"/>
      <c r="DI28" s="637"/>
      <c r="DJ28" s="637"/>
      <c r="DK28" s="638"/>
      <c r="DL28" s="645">
        <v>519766</v>
      </c>
      <c r="DM28" s="637"/>
      <c r="DN28" s="637"/>
      <c r="DO28" s="637"/>
      <c r="DP28" s="637"/>
      <c r="DQ28" s="637"/>
      <c r="DR28" s="637"/>
      <c r="DS28" s="637"/>
      <c r="DT28" s="637"/>
      <c r="DU28" s="637"/>
      <c r="DV28" s="638"/>
      <c r="DW28" s="641">
        <v>18</v>
      </c>
      <c r="DX28" s="669"/>
      <c r="DY28" s="669"/>
      <c r="DZ28" s="669"/>
      <c r="EA28" s="669"/>
      <c r="EB28" s="669"/>
      <c r="EC28" s="670"/>
    </row>
    <row r="29" spans="2:133" ht="11.25" customHeight="1" x14ac:dyDescent="0.15">
      <c r="B29" s="633" t="s">
        <v>291</v>
      </c>
      <c r="C29" s="634"/>
      <c r="D29" s="634"/>
      <c r="E29" s="634"/>
      <c r="F29" s="634"/>
      <c r="G29" s="634"/>
      <c r="H29" s="634"/>
      <c r="I29" s="634"/>
      <c r="J29" s="634"/>
      <c r="K29" s="634"/>
      <c r="L29" s="634"/>
      <c r="M29" s="634"/>
      <c r="N29" s="634"/>
      <c r="O29" s="634"/>
      <c r="P29" s="634"/>
      <c r="Q29" s="635"/>
      <c r="R29" s="636">
        <v>12913</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527263</v>
      </c>
      <c r="CS29" s="657"/>
      <c r="CT29" s="657"/>
      <c r="CU29" s="657"/>
      <c r="CV29" s="657"/>
      <c r="CW29" s="657"/>
      <c r="CX29" s="657"/>
      <c r="CY29" s="658"/>
      <c r="CZ29" s="641">
        <v>9</v>
      </c>
      <c r="DA29" s="669"/>
      <c r="DB29" s="669"/>
      <c r="DC29" s="671"/>
      <c r="DD29" s="645">
        <v>519766</v>
      </c>
      <c r="DE29" s="657"/>
      <c r="DF29" s="657"/>
      <c r="DG29" s="657"/>
      <c r="DH29" s="657"/>
      <c r="DI29" s="657"/>
      <c r="DJ29" s="657"/>
      <c r="DK29" s="658"/>
      <c r="DL29" s="645">
        <v>519766</v>
      </c>
      <c r="DM29" s="657"/>
      <c r="DN29" s="657"/>
      <c r="DO29" s="657"/>
      <c r="DP29" s="657"/>
      <c r="DQ29" s="657"/>
      <c r="DR29" s="657"/>
      <c r="DS29" s="657"/>
      <c r="DT29" s="657"/>
      <c r="DU29" s="657"/>
      <c r="DV29" s="658"/>
      <c r="DW29" s="641">
        <v>18</v>
      </c>
      <c r="DX29" s="669"/>
      <c r="DY29" s="669"/>
      <c r="DZ29" s="669"/>
      <c r="EA29" s="669"/>
      <c r="EB29" s="669"/>
      <c r="EC29" s="670"/>
    </row>
    <row r="30" spans="2:133" ht="11.25" customHeight="1" x14ac:dyDescent="0.15">
      <c r="B30" s="633" t="s">
        <v>293</v>
      </c>
      <c r="C30" s="634"/>
      <c r="D30" s="634"/>
      <c r="E30" s="634"/>
      <c r="F30" s="634"/>
      <c r="G30" s="634"/>
      <c r="H30" s="634"/>
      <c r="I30" s="634"/>
      <c r="J30" s="634"/>
      <c r="K30" s="634"/>
      <c r="L30" s="634"/>
      <c r="M30" s="634"/>
      <c r="N30" s="634"/>
      <c r="O30" s="634"/>
      <c r="P30" s="634"/>
      <c r="Q30" s="635"/>
      <c r="R30" s="636">
        <v>454830</v>
      </c>
      <c r="S30" s="637"/>
      <c r="T30" s="637"/>
      <c r="U30" s="637"/>
      <c r="V30" s="637"/>
      <c r="W30" s="637"/>
      <c r="X30" s="637"/>
      <c r="Y30" s="638"/>
      <c r="Z30" s="639">
        <v>7.5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519180</v>
      </c>
      <c r="CS30" s="637"/>
      <c r="CT30" s="637"/>
      <c r="CU30" s="637"/>
      <c r="CV30" s="637"/>
      <c r="CW30" s="637"/>
      <c r="CX30" s="637"/>
      <c r="CY30" s="638"/>
      <c r="CZ30" s="641">
        <v>8.9</v>
      </c>
      <c r="DA30" s="669"/>
      <c r="DB30" s="669"/>
      <c r="DC30" s="671"/>
      <c r="DD30" s="645">
        <v>511784</v>
      </c>
      <c r="DE30" s="637"/>
      <c r="DF30" s="637"/>
      <c r="DG30" s="637"/>
      <c r="DH30" s="637"/>
      <c r="DI30" s="637"/>
      <c r="DJ30" s="637"/>
      <c r="DK30" s="638"/>
      <c r="DL30" s="645">
        <v>511784</v>
      </c>
      <c r="DM30" s="637"/>
      <c r="DN30" s="637"/>
      <c r="DO30" s="637"/>
      <c r="DP30" s="637"/>
      <c r="DQ30" s="637"/>
      <c r="DR30" s="637"/>
      <c r="DS30" s="637"/>
      <c r="DT30" s="637"/>
      <c r="DU30" s="637"/>
      <c r="DV30" s="638"/>
      <c r="DW30" s="641">
        <v>17.7</v>
      </c>
      <c r="DX30" s="669"/>
      <c r="DY30" s="669"/>
      <c r="DZ30" s="669"/>
      <c r="EA30" s="669"/>
      <c r="EB30" s="669"/>
      <c r="EC30" s="670"/>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12"/>
      <c r="AV31" s="212"/>
      <c r="AW31" s="212"/>
      <c r="AX31" s="622" t="s">
        <v>177</v>
      </c>
      <c r="AY31" s="623"/>
      <c r="AZ31" s="623"/>
      <c r="BA31" s="623"/>
      <c r="BB31" s="623"/>
      <c r="BC31" s="623"/>
      <c r="BD31" s="623"/>
      <c r="BE31" s="623"/>
      <c r="BF31" s="624"/>
      <c r="BG31" s="683">
        <v>99.9</v>
      </c>
      <c r="BH31" s="680"/>
      <c r="BI31" s="680"/>
      <c r="BJ31" s="680"/>
      <c r="BK31" s="680"/>
      <c r="BL31" s="680"/>
      <c r="BM31" s="631">
        <v>99.7</v>
      </c>
      <c r="BN31" s="680"/>
      <c r="BO31" s="680"/>
      <c r="BP31" s="680"/>
      <c r="BQ31" s="681"/>
      <c r="BR31" s="683">
        <v>99.9</v>
      </c>
      <c r="BS31" s="680"/>
      <c r="BT31" s="680"/>
      <c r="BU31" s="680"/>
      <c r="BV31" s="680"/>
      <c r="BW31" s="680"/>
      <c r="BX31" s="631">
        <v>99.7</v>
      </c>
      <c r="BY31" s="680"/>
      <c r="BZ31" s="680"/>
      <c r="CA31" s="680"/>
      <c r="CB31" s="681"/>
      <c r="CD31" s="676"/>
      <c r="CE31" s="677"/>
      <c r="CF31" s="633" t="s">
        <v>300</v>
      </c>
      <c r="CG31" s="634"/>
      <c r="CH31" s="634"/>
      <c r="CI31" s="634"/>
      <c r="CJ31" s="634"/>
      <c r="CK31" s="634"/>
      <c r="CL31" s="634"/>
      <c r="CM31" s="634"/>
      <c r="CN31" s="634"/>
      <c r="CO31" s="634"/>
      <c r="CP31" s="634"/>
      <c r="CQ31" s="635"/>
      <c r="CR31" s="636">
        <v>8083</v>
      </c>
      <c r="CS31" s="657"/>
      <c r="CT31" s="657"/>
      <c r="CU31" s="657"/>
      <c r="CV31" s="657"/>
      <c r="CW31" s="657"/>
      <c r="CX31" s="657"/>
      <c r="CY31" s="658"/>
      <c r="CZ31" s="641">
        <v>0.1</v>
      </c>
      <c r="DA31" s="669"/>
      <c r="DB31" s="669"/>
      <c r="DC31" s="671"/>
      <c r="DD31" s="645">
        <v>7982</v>
      </c>
      <c r="DE31" s="657"/>
      <c r="DF31" s="657"/>
      <c r="DG31" s="657"/>
      <c r="DH31" s="657"/>
      <c r="DI31" s="657"/>
      <c r="DJ31" s="657"/>
      <c r="DK31" s="658"/>
      <c r="DL31" s="645">
        <v>7982</v>
      </c>
      <c r="DM31" s="657"/>
      <c r="DN31" s="657"/>
      <c r="DO31" s="657"/>
      <c r="DP31" s="657"/>
      <c r="DQ31" s="657"/>
      <c r="DR31" s="657"/>
      <c r="DS31" s="657"/>
      <c r="DT31" s="657"/>
      <c r="DU31" s="657"/>
      <c r="DV31" s="658"/>
      <c r="DW31" s="641">
        <v>0.3</v>
      </c>
      <c r="DX31" s="669"/>
      <c r="DY31" s="669"/>
      <c r="DZ31" s="669"/>
      <c r="EA31" s="669"/>
      <c r="EB31" s="669"/>
      <c r="EC31" s="670"/>
    </row>
    <row r="32" spans="2:133" ht="11.25" customHeight="1" x14ac:dyDescent="0.15">
      <c r="B32" s="633" t="s">
        <v>301</v>
      </c>
      <c r="C32" s="634"/>
      <c r="D32" s="634"/>
      <c r="E32" s="634"/>
      <c r="F32" s="634"/>
      <c r="G32" s="634"/>
      <c r="H32" s="634"/>
      <c r="I32" s="634"/>
      <c r="J32" s="634"/>
      <c r="K32" s="634"/>
      <c r="L32" s="634"/>
      <c r="M32" s="634"/>
      <c r="N32" s="634"/>
      <c r="O32" s="634"/>
      <c r="P32" s="634"/>
      <c r="Q32" s="635"/>
      <c r="R32" s="636">
        <v>295861</v>
      </c>
      <c r="S32" s="637"/>
      <c r="T32" s="637"/>
      <c r="U32" s="637"/>
      <c r="V32" s="637"/>
      <c r="W32" s="637"/>
      <c r="X32" s="637"/>
      <c r="Y32" s="638"/>
      <c r="Z32" s="639">
        <v>4.9000000000000004</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208" t="s">
        <v>302</v>
      </c>
      <c r="AX32" s="633" t="s">
        <v>303</v>
      </c>
      <c r="AY32" s="634"/>
      <c r="AZ32" s="634"/>
      <c r="BA32" s="634"/>
      <c r="BB32" s="634"/>
      <c r="BC32" s="634"/>
      <c r="BD32" s="634"/>
      <c r="BE32" s="634"/>
      <c r="BF32" s="635"/>
      <c r="BG32" s="693">
        <v>99.8</v>
      </c>
      <c r="BH32" s="657"/>
      <c r="BI32" s="657"/>
      <c r="BJ32" s="657"/>
      <c r="BK32" s="657"/>
      <c r="BL32" s="657"/>
      <c r="BM32" s="642">
        <v>99.8</v>
      </c>
      <c r="BN32" s="657"/>
      <c r="BO32" s="657"/>
      <c r="BP32" s="657"/>
      <c r="BQ32" s="682"/>
      <c r="BR32" s="693">
        <v>100</v>
      </c>
      <c r="BS32" s="657"/>
      <c r="BT32" s="657"/>
      <c r="BU32" s="657"/>
      <c r="BV32" s="657"/>
      <c r="BW32" s="657"/>
      <c r="BX32" s="642">
        <v>99.9</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15">
      <c r="B33" s="633" t="s">
        <v>305</v>
      </c>
      <c r="C33" s="634"/>
      <c r="D33" s="634"/>
      <c r="E33" s="634"/>
      <c r="F33" s="634"/>
      <c r="G33" s="634"/>
      <c r="H33" s="634"/>
      <c r="I33" s="634"/>
      <c r="J33" s="634"/>
      <c r="K33" s="634"/>
      <c r="L33" s="634"/>
      <c r="M33" s="634"/>
      <c r="N33" s="634"/>
      <c r="O33" s="634"/>
      <c r="P33" s="634"/>
      <c r="Q33" s="635"/>
      <c r="R33" s="636">
        <v>147397</v>
      </c>
      <c r="S33" s="637"/>
      <c r="T33" s="637"/>
      <c r="U33" s="637"/>
      <c r="V33" s="637"/>
      <c r="W33" s="637"/>
      <c r="X33" s="637"/>
      <c r="Y33" s="638"/>
      <c r="Z33" s="639">
        <v>2.4</v>
      </c>
      <c r="AA33" s="639"/>
      <c r="AB33" s="639"/>
      <c r="AC33" s="639"/>
      <c r="AD33" s="640">
        <v>1590</v>
      </c>
      <c r="AE33" s="640"/>
      <c r="AF33" s="640"/>
      <c r="AG33" s="640"/>
      <c r="AH33" s="640"/>
      <c r="AI33" s="640"/>
      <c r="AJ33" s="640"/>
      <c r="AK33" s="640"/>
      <c r="AL33" s="641">
        <v>0.1</v>
      </c>
      <c r="AM33" s="642"/>
      <c r="AN33" s="642"/>
      <c r="AO33" s="643"/>
      <c r="AP33" s="688"/>
      <c r="AQ33" s="689"/>
      <c r="AR33" s="689"/>
      <c r="AS33" s="689"/>
      <c r="AT33" s="692"/>
      <c r="AU33" s="213"/>
      <c r="AV33" s="213"/>
      <c r="AW33" s="213"/>
      <c r="AX33" s="659" t="s">
        <v>306</v>
      </c>
      <c r="AY33" s="660"/>
      <c r="AZ33" s="660"/>
      <c r="BA33" s="660"/>
      <c r="BB33" s="660"/>
      <c r="BC33" s="660"/>
      <c r="BD33" s="660"/>
      <c r="BE33" s="660"/>
      <c r="BF33" s="661"/>
      <c r="BG33" s="694">
        <v>99.9</v>
      </c>
      <c r="BH33" s="695"/>
      <c r="BI33" s="695"/>
      <c r="BJ33" s="695"/>
      <c r="BK33" s="695"/>
      <c r="BL33" s="695"/>
      <c r="BM33" s="696">
        <v>99.5</v>
      </c>
      <c r="BN33" s="695"/>
      <c r="BO33" s="695"/>
      <c r="BP33" s="695"/>
      <c r="BQ33" s="697"/>
      <c r="BR33" s="694">
        <v>99.8</v>
      </c>
      <c r="BS33" s="695"/>
      <c r="BT33" s="695"/>
      <c r="BU33" s="695"/>
      <c r="BV33" s="695"/>
      <c r="BW33" s="695"/>
      <c r="BX33" s="696">
        <v>99.4</v>
      </c>
      <c r="BY33" s="695"/>
      <c r="BZ33" s="695"/>
      <c r="CA33" s="695"/>
      <c r="CB33" s="697"/>
      <c r="CD33" s="633" t="s">
        <v>307</v>
      </c>
      <c r="CE33" s="634"/>
      <c r="CF33" s="634"/>
      <c r="CG33" s="634"/>
      <c r="CH33" s="634"/>
      <c r="CI33" s="634"/>
      <c r="CJ33" s="634"/>
      <c r="CK33" s="634"/>
      <c r="CL33" s="634"/>
      <c r="CM33" s="634"/>
      <c r="CN33" s="634"/>
      <c r="CO33" s="634"/>
      <c r="CP33" s="634"/>
      <c r="CQ33" s="635"/>
      <c r="CR33" s="636">
        <v>3405006</v>
      </c>
      <c r="CS33" s="657"/>
      <c r="CT33" s="657"/>
      <c r="CU33" s="657"/>
      <c r="CV33" s="657"/>
      <c r="CW33" s="657"/>
      <c r="CX33" s="657"/>
      <c r="CY33" s="658"/>
      <c r="CZ33" s="641">
        <v>58.2</v>
      </c>
      <c r="DA33" s="669"/>
      <c r="DB33" s="669"/>
      <c r="DC33" s="671"/>
      <c r="DD33" s="645">
        <v>2251016</v>
      </c>
      <c r="DE33" s="657"/>
      <c r="DF33" s="657"/>
      <c r="DG33" s="657"/>
      <c r="DH33" s="657"/>
      <c r="DI33" s="657"/>
      <c r="DJ33" s="657"/>
      <c r="DK33" s="658"/>
      <c r="DL33" s="645">
        <v>1301363</v>
      </c>
      <c r="DM33" s="657"/>
      <c r="DN33" s="657"/>
      <c r="DO33" s="657"/>
      <c r="DP33" s="657"/>
      <c r="DQ33" s="657"/>
      <c r="DR33" s="657"/>
      <c r="DS33" s="657"/>
      <c r="DT33" s="657"/>
      <c r="DU33" s="657"/>
      <c r="DV33" s="658"/>
      <c r="DW33" s="641">
        <v>45.1</v>
      </c>
      <c r="DX33" s="669"/>
      <c r="DY33" s="669"/>
      <c r="DZ33" s="669"/>
      <c r="EA33" s="669"/>
      <c r="EB33" s="669"/>
      <c r="EC33" s="670"/>
    </row>
    <row r="34" spans="2:133" ht="11.25" customHeight="1" x14ac:dyDescent="0.15">
      <c r="B34" s="633" t="s">
        <v>308</v>
      </c>
      <c r="C34" s="634"/>
      <c r="D34" s="634"/>
      <c r="E34" s="634"/>
      <c r="F34" s="634"/>
      <c r="G34" s="634"/>
      <c r="H34" s="634"/>
      <c r="I34" s="634"/>
      <c r="J34" s="634"/>
      <c r="K34" s="634"/>
      <c r="L34" s="634"/>
      <c r="M34" s="634"/>
      <c r="N34" s="634"/>
      <c r="O34" s="634"/>
      <c r="P34" s="634"/>
      <c r="Q34" s="635"/>
      <c r="R34" s="636">
        <v>654144</v>
      </c>
      <c r="S34" s="637"/>
      <c r="T34" s="637"/>
      <c r="U34" s="637"/>
      <c r="V34" s="637"/>
      <c r="W34" s="637"/>
      <c r="X34" s="637"/>
      <c r="Y34" s="638"/>
      <c r="Z34" s="639">
        <v>10.8</v>
      </c>
      <c r="AA34" s="639"/>
      <c r="AB34" s="639"/>
      <c r="AC34" s="639"/>
      <c r="AD34" s="640" t="s">
        <v>122</v>
      </c>
      <c r="AE34" s="640"/>
      <c r="AF34" s="640"/>
      <c r="AG34" s="640"/>
      <c r="AH34" s="640"/>
      <c r="AI34" s="640"/>
      <c r="AJ34" s="640"/>
      <c r="AK34" s="640"/>
      <c r="AL34" s="641" t="s">
        <v>122</v>
      </c>
      <c r="AM34" s="642"/>
      <c r="AN34" s="642"/>
      <c r="AO34" s="643"/>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3" t="s">
        <v>309</v>
      </c>
      <c r="CE34" s="634"/>
      <c r="CF34" s="634"/>
      <c r="CG34" s="634"/>
      <c r="CH34" s="634"/>
      <c r="CI34" s="634"/>
      <c r="CJ34" s="634"/>
      <c r="CK34" s="634"/>
      <c r="CL34" s="634"/>
      <c r="CM34" s="634"/>
      <c r="CN34" s="634"/>
      <c r="CO34" s="634"/>
      <c r="CP34" s="634"/>
      <c r="CQ34" s="635"/>
      <c r="CR34" s="636">
        <v>907864</v>
      </c>
      <c r="CS34" s="637"/>
      <c r="CT34" s="637"/>
      <c r="CU34" s="637"/>
      <c r="CV34" s="637"/>
      <c r="CW34" s="637"/>
      <c r="CX34" s="637"/>
      <c r="CY34" s="638"/>
      <c r="CZ34" s="641">
        <v>15.5</v>
      </c>
      <c r="DA34" s="669"/>
      <c r="DB34" s="669"/>
      <c r="DC34" s="671"/>
      <c r="DD34" s="645">
        <v>531149</v>
      </c>
      <c r="DE34" s="637"/>
      <c r="DF34" s="637"/>
      <c r="DG34" s="637"/>
      <c r="DH34" s="637"/>
      <c r="DI34" s="637"/>
      <c r="DJ34" s="637"/>
      <c r="DK34" s="638"/>
      <c r="DL34" s="645">
        <v>427801</v>
      </c>
      <c r="DM34" s="637"/>
      <c r="DN34" s="637"/>
      <c r="DO34" s="637"/>
      <c r="DP34" s="637"/>
      <c r="DQ34" s="637"/>
      <c r="DR34" s="637"/>
      <c r="DS34" s="637"/>
      <c r="DT34" s="637"/>
      <c r="DU34" s="637"/>
      <c r="DV34" s="638"/>
      <c r="DW34" s="641">
        <v>14.8</v>
      </c>
      <c r="DX34" s="669"/>
      <c r="DY34" s="669"/>
      <c r="DZ34" s="669"/>
      <c r="EA34" s="669"/>
      <c r="EB34" s="669"/>
      <c r="EC34" s="670"/>
    </row>
    <row r="35" spans="2:133" ht="11.25" customHeight="1" x14ac:dyDescent="0.15">
      <c r="B35" s="633" t="s">
        <v>310</v>
      </c>
      <c r="C35" s="634"/>
      <c r="D35" s="634"/>
      <c r="E35" s="634"/>
      <c r="F35" s="634"/>
      <c r="G35" s="634"/>
      <c r="H35" s="634"/>
      <c r="I35" s="634"/>
      <c r="J35" s="634"/>
      <c r="K35" s="634"/>
      <c r="L35" s="634"/>
      <c r="M35" s="634"/>
      <c r="N35" s="634"/>
      <c r="O35" s="634"/>
      <c r="P35" s="634"/>
      <c r="Q35" s="635"/>
      <c r="R35" s="636">
        <v>459769</v>
      </c>
      <c r="S35" s="637"/>
      <c r="T35" s="637"/>
      <c r="U35" s="637"/>
      <c r="V35" s="637"/>
      <c r="W35" s="637"/>
      <c r="X35" s="637"/>
      <c r="Y35" s="638"/>
      <c r="Z35" s="639">
        <v>7.6</v>
      </c>
      <c r="AA35" s="639"/>
      <c r="AB35" s="639"/>
      <c r="AC35" s="639"/>
      <c r="AD35" s="640" t="s">
        <v>122</v>
      </c>
      <c r="AE35" s="640"/>
      <c r="AF35" s="640"/>
      <c r="AG35" s="640"/>
      <c r="AH35" s="640"/>
      <c r="AI35" s="640"/>
      <c r="AJ35" s="640"/>
      <c r="AK35" s="640"/>
      <c r="AL35" s="641" t="s">
        <v>122</v>
      </c>
      <c r="AM35" s="642"/>
      <c r="AN35" s="642"/>
      <c r="AO35" s="643"/>
      <c r="AP35" s="218"/>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163499</v>
      </c>
      <c r="CS35" s="657"/>
      <c r="CT35" s="657"/>
      <c r="CU35" s="657"/>
      <c r="CV35" s="657"/>
      <c r="CW35" s="657"/>
      <c r="CX35" s="657"/>
      <c r="CY35" s="658"/>
      <c r="CZ35" s="641">
        <v>2.8</v>
      </c>
      <c r="DA35" s="669"/>
      <c r="DB35" s="669"/>
      <c r="DC35" s="671"/>
      <c r="DD35" s="645">
        <v>96031</v>
      </c>
      <c r="DE35" s="657"/>
      <c r="DF35" s="657"/>
      <c r="DG35" s="657"/>
      <c r="DH35" s="657"/>
      <c r="DI35" s="657"/>
      <c r="DJ35" s="657"/>
      <c r="DK35" s="658"/>
      <c r="DL35" s="645">
        <v>60335</v>
      </c>
      <c r="DM35" s="657"/>
      <c r="DN35" s="657"/>
      <c r="DO35" s="657"/>
      <c r="DP35" s="657"/>
      <c r="DQ35" s="657"/>
      <c r="DR35" s="657"/>
      <c r="DS35" s="657"/>
      <c r="DT35" s="657"/>
      <c r="DU35" s="657"/>
      <c r="DV35" s="658"/>
      <c r="DW35" s="641">
        <v>2.1</v>
      </c>
      <c r="DX35" s="669"/>
      <c r="DY35" s="669"/>
      <c r="DZ35" s="669"/>
      <c r="EA35" s="669"/>
      <c r="EB35" s="669"/>
      <c r="EC35" s="670"/>
    </row>
    <row r="36" spans="2:133" ht="11.25" customHeight="1" x14ac:dyDescent="0.15">
      <c r="B36" s="633" t="s">
        <v>314</v>
      </c>
      <c r="C36" s="634"/>
      <c r="D36" s="634"/>
      <c r="E36" s="634"/>
      <c r="F36" s="634"/>
      <c r="G36" s="634"/>
      <c r="H36" s="634"/>
      <c r="I36" s="634"/>
      <c r="J36" s="634"/>
      <c r="K36" s="634"/>
      <c r="L36" s="634"/>
      <c r="M36" s="634"/>
      <c r="N36" s="634"/>
      <c r="O36" s="634"/>
      <c r="P36" s="634"/>
      <c r="Q36" s="635"/>
      <c r="R36" s="636">
        <v>279586</v>
      </c>
      <c r="S36" s="637"/>
      <c r="T36" s="637"/>
      <c r="U36" s="637"/>
      <c r="V36" s="637"/>
      <c r="W36" s="637"/>
      <c r="X36" s="637"/>
      <c r="Y36" s="638"/>
      <c r="Z36" s="639">
        <v>4.5999999999999996</v>
      </c>
      <c r="AA36" s="639"/>
      <c r="AB36" s="639"/>
      <c r="AC36" s="639"/>
      <c r="AD36" s="640" t="s">
        <v>122</v>
      </c>
      <c r="AE36" s="640"/>
      <c r="AF36" s="640"/>
      <c r="AG36" s="640"/>
      <c r="AH36" s="640"/>
      <c r="AI36" s="640"/>
      <c r="AJ36" s="640"/>
      <c r="AK36" s="640"/>
      <c r="AL36" s="641" t="s">
        <v>122</v>
      </c>
      <c r="AM36" s="642"/>
      <c r="AN36" s="642"/>
      <c r="AO36" s="643"/>
      <c r="AP36" s="218"/>
      <c r="AQ36" s="702" t="s">
        <v>315</v>
      </c>
      <c r="AR36" s="703"/>
      <c r="AS36" s="703"/>
      <c r="AT36" s="703"/>
      <c r="AU36" s="703"/>
      <c r="AV36" s="703"/>
      <c r="AW36" s="703"/>
      <c r="AX36" s="703"/>
      <c r="AY36" s="704"/>
      <c r="AZ36" s="625">
        <v>616969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24344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842900</v>
      </c>
      <c r="CS36" s="637"/>
      <c r="CT36" s="637"/>
      <c r="CU36" s="637"/>
      <c r="CV36" s="637"/>
      <c r="CW36" s="637"/>
      <c r="CX36" s="637"/>
      <c r="CY36" s="638"/>
      <c r="CZ36" s="641">
        <v>14.4</v>
      </c>
      <c r="DA36" s="669"/>
      <c r="DB36" s="669"/>
      <c r="DC36" s="671"/>
      <c r="DD36" s="645">
        <v>511345</v>
      </c>
      <c r="DE36" s="637"/>
      <c r="DF36" s="637"/>
      <c r="DG36" s="637"/>
      <c r="DH36" s="637"/>
      <c r="DI36" s="637"/>
      <c r="DJ36" s="637"/>
      <c r="DK36" s="638"/>
      <c r="DL36" s="645">
        <v>368020</v>
      </c>
      <c r="DM36" s="637"/>
      <c r="DN36" s="637"/>
      <c r="DO36" s="637"/>
      <c r="DP36" s="637"/>
      <c r="DQ36" s="637"/>
      <c r="DR36" s="637"/>
      <c r="DS36" s="637"/>
      <c r="DT36" s="637"/>
      <c r="DU36" s="637"/>
      <c r="DV36" s="638"/>
      <c r="DW36" s="641">
        <v>12.7</v>
      </c>
      <c r="DX36" s="669"/>
      <c r="DY36" s="669"/>
      <c r="DZ36" s="669"/>
      <c r="EA36" s="669"/>
      <c r="EB36" s="669"/>
      <c r="EC36" s="670"/>
    </row>
    <row r="37" spans="2:133" ht="11.25" customHeight="1" x14ac:dyDescent="0.15">
      <c r="B37" s="633" t="s">
        <v>318</v>
      </c>
      <c r="C37" s="634"/>
      <c r="D37" s="634"/>
      <c r="E37" s="634"/>
      <c r="F37" s="634"/>
      <c r="G37" s="634"/>
      <c r="H37" s="634"/>
      <c r="I37" s="634"/>
      <c r="J37" s="634"/>
      <c r="K37" s="634"/>
      <c r="L37" s="634"/>
      <c r="M37" s="634"/>
      <c r="N37" s="634"/>
      <c r="O37" s="634"/>
      <c r="P37" s="634"/>
      <c r="Q37" s="635"/>
      <c r="R37" s="636">
        <v>62090</v>
      </c>
      <c r="S37" s="637"/>
      <c r="T37" s="637"/>
      <c r="U37" s="637"/>
      <c r="V37" s="637"/>
      <c r="W37" s="637"/>
      <c r="X37" s="637"/>
      <c r="Y37" s="638"/>
      <c r="Z37" s="639">
        <v>1</v>
      </c>
      <c r="AA37" s="639"/>
      <c r="AB37" s="639"/>
      <c r="AC37" s="639"/>
      <c r="AD37" s="640">
        <v>104</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251696</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16994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211288</v>
      </c>
      <c r="CS37" s="657"/>
      <c r="CT37" s="657"/>
      <c r="CU37" s="657"/>
      <c r="CV37" s="657"/>
      <c r="CW37" s="657"/>
      <c r="CX37" s="657"/>
      <c r="CY37" s="658"/>
      <c r="CZ37" s="641">
        <v>3.6</v>
      </c>
      <c r="DA37" s="669"/>
      <c r="DB37" s="669"/>
      <c r="DC37" s="671"/>
      <c r="DD37" s="645">
        <v>205288</v>
      </c>
      <c r="DE37" s="657"/>
      <c r="DF37" s="657"/>
      <c r="DG37" s="657"/>
      <c r="DH37" s="657"/>
      <c r="DI37" s="657"/>
      <c r="DJ37" s="657"/>
      <c r="DK37" s="658"/>
      <c r="DL37" s="645">
        <v>196483</v>
      </c>
      <c r="DM37" s="657"/>
      <c r="DN37" s="657"/>
      <c r="DO37" s="657"/>
      <c r="DP37" s="657"/>
      <c r="DQ37" s="657"/>
      <c r="DR37" s="657"/>
      <c r="DS37" s="657"/>
      <c r="DT37" s="657"/>
      <c r="DU37" s="657"/>
      <c r="DV37" s="658"/>
      <c r="DW37" s="641">
        <v>6.8</v>
      </c>
      <c r="DX37" s="669"/>
      <c r="DY37" s="669"/>
      <c r="DZ37" s="669"/>
      <c r="EA37" s="669"/>
      <c r="EB37" s="669"/>
      <c r="EC37" s="670"/>
    </row>
    <row r="38" spans="2:133" ht="11.25" customHeight="1" x14ac:dyDescent="0.15">
      <c r="B38" s="633" t="s">
        <v>322</v>
      </c>
      <c r="C38" s="634"/>
      <c r="D38" s="634"/>
      <c r="E38" s="634"/>
      <c r="F38" s="634"/>
      <c r="G38" s="634"/>
      <c r="H38" s="634"/>
      <c r="I38" s="634"/>
      <c r="J38" s="634"/>
      <c r="K38" s="634"/>
      <c r="L38" s="634"/>
      <c r="M38" s="634"/>
      <c r="N38" s="634"/>
      <c r="O38" s="634"/>
      <c r="P38" s="634"/>
      <c r="Q38" s="635"/>
      <c r="R38" s="636">
        <v>475300</v>
      </c>
      <c r="S38" s="637"/>
      <c r="T38" s="637"/>
      <c r="U38" s="637"/>
      <c r="V38" s="637"/>
      <c r="W38" s="637"/>
      <c r="X38" s="637"/>
      <c r="Y38" s="638"/>
      <c r="Z38" s="639">
        <v>7.8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64822</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659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552147</v>
      </c>
      <c r="CS38" s="637"/>
      <c r="CT38" s="637"/>
      <c r="CU38" s="637"/>
      <c r="CV38" s="637"/>
      <c r="CW38" s="637"/>
      <c r="CX38" s="637"/>
      <c r="CY38" s="638"/>
      <c r="CZ38" s="641">
        <v>9.4</v>
      </c>
      <c r="DA38" s="669"/>
      <c r="DB38" s="669"/>
      <c r="DC38" s="671"/>
      <c r="DD38" s="645">
        <v>511288</v>
      </c>
      <c r="DE38" s="637"/>
      <c r="DF38" s="637"/>
      <c r="DG38" s="637"/>
      <c r="DH38" s="637"/>
      <c r="DI38" s="637"/>
      <c r="DJ38" s="637"/>
      <c r="DK38" s="638"/>
      <c r="DL38" s="645">
        <v>445207</v>
      </c>
      <c r="DM38" s="637"/>
      <c r="DN38" s="637"/>
      <c r="DO38" s="637"/>
      <c r="DP38" s="637"/>
      <c r="DQ38" s="637"/>
      <c r="DR38" s="637"/>
      <c r="DS38" s="637"/>
      <c r="DT38" s="637"/>
      <c r="DU38" s="637"/>
      <c r="DV38" s="638"/>
      <c r="DW38" s="641">
        <v>15.4</v>
      </c>
      <c r="DX38" s="669"/>
      <c r="DY38" s="669"/>
      <c r="DZ38" s="669"/>
      <c r="EA38" s="669"/>
      <c r="EB38" s="669"/>
      <c r="EC38" s="670"/>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1029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930596</v>
      </c>
      <c r="CS39" s="657"/>
      <c r="CT39" s="657"/>
      <c r="CU39" s="657"/>
      <c r="CV39" s="657"/>
      <c r="CW39" s="657"/>
      <c r="CX39" s="657"/>
      <c r="CY39" s="658"/>
      <c r="CZ39" s="641">
        <v>15.9</v>
      </c>
      <c r="DA39" s="669"/>
      <c r="DB39" s="669"/>
      <c r="DC39" s="671"/>
      <c r="DD39" s="645">
        <v>601203</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330</v>
      </c>
      <c r="C40" s="634"/>
      <c r="D40" s="634"/>
      <c r="E40" s="634"/>
      <c r="F40" s="634"/>
      <c r="G40" s="634"/>
      <c r="H40" s="634"/>
      <c r="I40" s="634"/>
      <c r="J40" s="634"/>
      <c r="K40" s="634"/>
      <c r="L40" s="634"/>
      <c r="M40" s="634"/>
      <c r="N40" s="634"/>
      <c r="O40" s="634"/>
      <c r="P40" s="634"/>
      <c r="Q40" s="635"/>
      <c r="R40" s="636">
        <v>11400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14"/>
      <c r="BM40" s="634" t="s">
        <v>333</v>
      </c>
      <c r="BN40" s="634"/>
      <c r="BO40" s="634"/>
      <c r="BP40" s="634"/>
      <c r="BQ40" s="634"/>
      <c r="BR40" s="634"/>
      <c r="BS40" s="634"/>
      <c r="BT40" s="634"/>
      <c r="BU40" s="635"/>
      <c r="BV40" s="636">
        <v>94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8000</v>
      </c>
      <c r="CS40" s="637"/>
      <c r="CT40" s="637"/>
      <c r="CU40" s="637"/>
      <c r="CV40" s="637"/>
      <c r="CW40" s="637"/>
      <c r="CX40" s="637"/>
      <c r="CY40" s="638"/>
      <c r="CZ40" s="641">
        <v>0.1</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335</v>
      </c>
      <c r="C41" s="660"/>
      <c r="D41" s="660"/>
      <c r="E41" s="660"/>
      <c r="F41" s="660"/>
      <c r="G41" s="660"/>
      <c r="H41" s="660"/>
      <c r="I41" s="660"/>
      <c r="J41" s="660"/>
      <c r="K41" s="660"/>
      <c r="L41" s="660"/>
      <c r="M41" s="660"/>
      <c r="N41" s="660"/>
      <c r="O41" s="660"/>
      <c r="P41" s="660"/>
      <c r="Q41" s="661"/>
      <c r="R41" s="708">
        <v>6078685</v>
      </c>
      <c r="S41" s="709"/>
      <c r="T41" s="709"/>
      <c r="U41" s="709"/>
      <c r="V41" s="709"/>
      <c r="W41" s="709"/>
      <c r="X41" s="709"/>
      <c r="Y41" s="713"/>
      <c r="Z41" s="714">
        <v>100</v>
      </c>
      <c r="AA41" s="714"/>
      <c r="AB41" s="714"/>
      <c r="AC41" s="714"/>
      <c r="AD41" s="715">
        <v>2875981</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58581</v>
      </c>
      <c r="BA41" s="637"/>
      <c r="BB41" s="637"/>
      <c r="BC41" s="637"/>
      <c r="BD41" s="657"/>
      <c r="BE41" s="657"/>
      <c r="BF41" s="682"/>
      <c r="BG41" s="686"/>
      <c r="BH41" s="687"/>
      <c r="BI41" s="687"/>
      <c r="BJ41" s="687"/>
      <c r="BK41" s="687"/>
      <c r="BL41" s="214"/>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241870</v>
      </c>
      <c r="BA42" s="709"/>
      <c r="BB42" s="709"/>
      <c r="BC42" s="709"/>
      <c r="BD42" s="695"/>
      <c r="BE42" s="695"/>
      <c r="BF42" s="697"/>
      <c r="BG42" s="688"/>
      <c r="BH42" s="689"/>
      <c r="BI42" s="689"/>
      <c r="BJ42" s="689"/>
      <c r="BK42" s="689"/>
      <c r="BL42" s="215"/>
      <c r="BM42" s="660" t="s">
        <v>340</v>
      </c>
      <c r="BN42" s="660"/>
      <c r="BO42" s="660"/>
      <c r="BP42" s="660"/>
      <c r="BQ42" s="660"/>
      <c r="BR42" s="660"/>
      <c r="BS42" s="660"/>
      <c r="BT42" s="660"/>
      <c r="BU42" s="661"/>
      <c r="BV42" s="708">
        <v>398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911581</v>
      </c>
      <c r="CS42" s="657"/>
      <c r="CT42" s="657"/>
      <c r="CU42" s="657"/>
      <c r="CV42" s="657"/>
      <c r="CW42" s="657"/>
      <c r="CX42" s="657"/>
      <c r="CY42" s="658"/>
      <c r="CZ42" s="641">
        <v>15.6</v>
      </c>
      <c r="DA42" s="669"/>
      <c r="DB42" s="669"/>
      <c r="DC42" s="671"/>
      <c r="DD42" s="645">
        <v>183212</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208" t="s">
        <v>342</v>
      </c>
      <c r="CD43" s="633" t="s">
        <v>343</v>
      </c>
      <c r="CE43" s="634"/>
      <c r="CF43" s="634"/>
      <c r="CG43" s="634"/>
      <c r="CH43" s="634"/>
      <c r="CI43" s="634"/>
      <c r="CJ43" s="634"/>
      <c r="CK43" s="634"/>
      <c r="CL43" s="634"/>
      <c r="CM43" s="634"/>
      <c r="CN43" s="634"/>
      <c r="CO43" s="634"/>
      <c r="CP43" s="634"/>
      <c r="CQ43" s="635"/>
      <c r="CR43" s="636">
        <v>26548</v>
      </c>
      <c r="CS43" s="657"/>
      <c r="CT43" s="657"/>
      <c r="CU43" s="657"/>
      <c r="CV43" s="657"/>
      <c r="CW43" s="657"/>
      <c r="CX43" s="657"/>
      <c r="CY43" s="658"/>
      <c r="CZ43" s="641">
        <v>0.5</v>
      </c>
      <c r="DA43" s="669"/>
      <c r="DB43" s="669"/>
      <c r="DC43" s="671"/>
      <c r="DD43" s="645">
        <v>23855</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910301</v>
      </c>
      <c r="CS44" s="637"/>
      <c r="CT44" s="637"/>
      <c r="CU44" s="637"/>
      <c r="CV44" s="637"/>
      <c r="CW44" s="637"/>
      <c r="CX44" s="637"/>
      <c r="CY44" s="638"/>
      <c r="CZ44" s="641">
        <v>15.5</v>
      </c>
      <c r="DA44" s="642"/>
      <c r="DB44" s="642"/>
      <c r="DC44" s="648"/>
      <c r="DD44" s="645">
        <v>182978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322181</v>
      </c>
      <c r="CS45" s="657"/>
      <c r="CT45" s="657"/>
      <c r="CU45" s="657"/>
      <c r="CV45" s="657"/>
      <c r="CW45" s="657"/>
      <c r="CX45" s="657"/>
      <c r="CY45" s="658"/>
      <c r="CZ45" s="641">
        <v>5.5</v>
      </c>
      <c r="DA45" s="669"/>
      <c r="DB45" s="669"/>
      <c r="DC45" s="671"/>
      <c r="DD45" s="645">
        <v>35788</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19"/>
      <c r="CD46" s="676"/>
      <c r="CE46" s="677"/>
      <c r="CF46" s="633" t="s">
        <v>348</v>
      </c>
      <c r="CG46" s="634"/>
      <c r="CH46" s="634"/>
      <c r="CI46" s="634"/>
      <c r="CJ46" s="634"/>
      <c r="CK46" s="634"/>
      <c r="CL46" s="634"/>
      <c r="CM46" s="634"/>
      <c r="CN46" s="634"/>
      <c r="CO46" s="634"/>
      <c r="CP46" s="634"/>
      <c r="CQ46" s="635"/>
      <c r="CR46" s="636">
        <v>474298</v>
      </c>
      <c r="CS46" s="637"/>
      <c r="CT46" s="637"/>
      <c r="CU46" s="637"/>
      <c r="CV46" s="637"/>
      <c r="CW46" s="637"/>
      <c r="CX46" s="637"/>
      <c r="CY46" s="638"/>
      <c r="CZ46" s="641">
        <v>8.1</v>
      </c>
      <c r="DA46" s="642"/>
      <c r="DB46" s="642"/>
      <c r="DC46" s="648"/>
      <c r="DD46" s="645">
        <v>141016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19"/>
      <c r="CD47" s="676"/>
      <c r="CE47" s="677"/>
      <c r="CF47" s="633" t="s">
        <v>349</v>
      </c>
      <c r="CG47" s="634"/>
      <c r="CH47" s="634"/>
      <c r="CI47" s="634"/>
      <c r="CJ47" s="634"/>
      <c r="CK47" s="634"/>
      <c r="CL47" s="634"/>
      <c r="CM47" s="634"/>
      <c r="CN47" s="634"/>
      <c r="CO47" s="634"/>
      <c r="CP47" s="634"/>
      <c r="CQ47" s="635"/>
      <c r="CR47" s="636">
        <v>1280</v>
      </c>
      <c r="CS47" s="657"/>
      <c r="CT47" s="657"/>
      <c r="CU47" s="657"/>
      <c r="CV47" s="657"/>
      <c r="CW47" s="657"/>
      <c r="CX47" s="657"/>
      <c r="CY47" s="658"/>
      <c r="CZ47" s="641">
        <v>0</v>
      </c>
      <c r="DA47" s="669"/>
      <c r="DB47" s="669"/>
      <c r="DC47" s="671"/>
      <c r="DD47" s="645">
        <v>234</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19"/>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19"/>
      <c r="CD49" s="659" t="s">
        <v>351</v>
      </c>
      <c r="CE49" s="660"/>
      <c r="CF49" s="660"/>
      <c r="CG49" s="660"/>
      <c r="CH49" s="660"/>
      <c r="CI49" s="660"/>
      <c r="CJ49" s="660"/>
      <c r="CK49" s="660"/>
      <c r="CL49" s="660"/>
      <c r="CM49" s="660"/>
      <c r="CN49" s="660"/>
      <c r="CO49" s="660"/>
      <c r="CP49" s="660"/>
      <c r="CQ49" s="661"/>
      <c r="CR49" s="708">
        <v>5854807</v>
      </c>
      <c r="CS49" s="695"/>
      <c r="CT49" s="695"/>
      <c r="CU49" s="695"/>
      <c r="CV49" s="695"/>
      <c r="CW49" s="695"/>
      <c r="CX49" s="695"/>
      <c r="CY49" s="724"/>
      <c r="CZ49" s="716">
        <v>100</v>
      </c>
      <c r="DA49" s="725"/>
      <c r="DB49" s="725"/>
      <c r="DC49" s="726"/>
      <c r="DD49" s="727">
        <v>3725143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NL0XNwNpY/Sg4pE/aBbTHdNFgwTZiL2uhTUlRuDCItNO83jZqDYt0nY5F1xTaFErZS21iJzLUAl106BE4NweA==" saltValue="olyDBV0v/7ieKrNUeLdKb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353</v>
      </c>
      <c r="DK2" s="736"/>
      <c r="DL2" s="736"/>
      <c r="DM2" s="736"/>
      <c r="DN2" s="736"/>
      <c r="DO2" s="737"/>
      <c r="DP2" s="222"/>
      <c r="DQ2" s="735" t="s">
        <v>354</v>
      </c>
      <c r="DR2" s="736"/>
      <c r="DS2" s="736"/>
      <c r="DT2" s="736"/>
      <c r="DU2" s="736"/>
      <c r="DV2" s="736"/>
      <c r="DW2" s="736"/>
      <c r="DX2" s="736"/>
      <c r="DY2" s="736"/>
      <c r="DZ2" s="737"/>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9"/>
    </row>
    <row r="5" spans="1:131" s="230"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26"/>
      <c r="BA5" s="226"/>
      <c r="BB5" s="226"/>
      <c r="BC5" s="226"/>
      <c r="BD5" s="226"/>
      <c r="BE5" s="227"/>
      <c r="BF5" s="227"/>
      <c r="BG5" s="227"/>
      <c r="BH5" s="227"/>
      <c r="BI5" s="227"/>
      <c r="BJ5" s="227"/>
      <c r="BK5" s="227"/>
      <c r="BL5" s="227"/>
      <c r="BM5" s="227"/>
      <c r="BN5" s="227"/>
      <c r="BO5" s="227"/>
      <c r="BP5" s="227"/>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29"/>
    </row>
    <row r="6" spans="1:131" s="230"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9"/>
    </row>
    <row r="7" spans="1:131" s="230" customFormat="1" ht="26.25" customHeight="1" thickTop="1" x14ac:dyDescent="0.15">
      <c r="A7" s="231">
        <v>1</v>
      </c>
      <c r="B7" s="762" t="s">
        <v>374</v>
      </c>
      <c r="C7" s="763"/>
      <c r="D7" s="763"/>
      <c r="E7" s="763"/>
      <c r="F7" s="763"/>
      <c r="G7" s="763"/>
      <c r="H7" s="763"/>
      <c r="I7" s="763"/>
      <c r="J7" s="763"/>
      <c r="K7" s="763"/>
      <c r="L7" s="763"/>
      <c r="M7" s="763"/>
      <c r="N7" s="763"/>
      <c r="O7" s="763"/>
      <c r="P7" s="764"/>
      <c r="Q7" s="765">
        <v>6079</v>
      </c>
      <c r="R7" s="766"/>
      <c r="S7" s="766"/>
      <c r="T7" s="766"/>
      <c r="U7" s="766"/>
      <c r="V7" s="766">
        <v>5855</v>
      </c>
      <c r="W7" s="766"/>
      <c r="X7" s="766"/>
      <c r="Y7" s="766"/>
      <c r="Z7" s="766"/>
      <c r="AA7" s="766">
        <v>224</v>
      </c>
      <c r="AB7" s="766"/>
      <c r="AC7" s="766"/>
      <c r="AD7" s="766"/>
      <c r="AE7" s="767"/>
      <c r="AF7" s="768">
        <v>174</v>
      </c>
      <c r="AG7" s="769"/>
      <c r="AH7" s="769"/>
      <c r="AI7" s="769"/>
      <c r="AJ7" s="770"/>
      <c r="AK7" s="771">
        <v>460</v>
      </c>
      <c r="AL7" s="772"/>
      <c r="AM7" s="772"/>
      <c r="AN7" s="772"/>
      <c r="AO7" s="772"/>
      <c r="AP7" s="772">
        <v>5445</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1">
        <v>1</v>
      </c>
      <c r="BR7" s="232"/>
      <c r="BS7" s="759" t="s">
        <v>555</v>
      </c>
      <c r="BT7" s="760"/>
      <c r="BU7" s="760"/>
      <c r="BV7" s="760"/>
      <c r="BW7" s="760"/>
      <c r="BX7" s="760"/>
      <c r="BY7" s="760"/>
      <c r="BZ7" s="760"/>
      <c r="CA7" s="760"/>
      <c r="CB7" s="760"/>
      <c r="CC7" s="760"/>
      <c r="CD7" s="760"/>
      <c r="CE7" s="760"/>
      <c r="CF7" s="760"/>
      <c r="CG7" s="775"/>
      <c r="CH7" s="756">
        <v>6</v>
      </c>
      <c r="CI7" s="757"/>
      <c r="CJ7" s="757"/>
      <c r="CK7" s="757"/>
      <c r="CL7" s="758"/>
      <c r="CM7" s="756">
        <v>15</v>
      </c>
      <c r="CN7" s="757"/>
      <c r="CO7" s="757"/>
      <c r="CP7" s="757"/>
      <c r="CQ7" s="758"/>
      <c r="CR7" s="756">
        <v>10</v>
      </c>
      <c r="CS7" s="757"/>
      <c r="CT7" s="757"/>
      <c r="CU7" s="757"/>
      <c r="CV7" s="758"/>
      <c r="CW7" s="756">
        <v>48</v>
      </c>
      <c r="CX7" s="757"/>
      <c r="CY7" s="757"/>
      <c r="CZ7" s="757"/>
      <c r="DA7" s="758"/>
      <c r="DB7" s="756" t="s">
        <v>547</v>
      </c>
      <c r="DC7" s="757"/>
      <c r="DD7" s="757"/>
      <c r="DE7" s="757"/>
      <c r="DF7" s="758"/>
      <c r="DG7" s="756" t="s">
        <v>547</v>
      </c>
      <c r="DH7" s="757"/>
      <c r="DI7" s="757"/>
      <c r="DJ7" s="757"/>
      <c r="DK7" s="758"/>
      <c r="DL7" s="756" t="s">
        <v>547</v>
      </c>
      <c r="DM7" s="757"/>
      <c r="DN7" s="757"/>
      <c r="DO7" s="757"/>
      <c r="DP7" s="758"/>
      <c r="DQ7" s="756" t="s">
        <v>547</v>
      </c>
      <c r="DR7" s="757"/>
      <c r="DS7" s="757"/>
      <c r="DT7" s="757"/>
      <c r="DU7" s="758"/>
      <c r="DV7" s="759"/>
      <c r="DW7" s="760"/>
      <c r="DX7" s="760"/>
      <c r="DY7" s="760"/>
      <c r="DZ7" s="761"/>
      <c r="EA7" s="229"/>
    </row>
    <row r="8" spans="1:131" s="230" customFormat="1" ht="26.25" customHeight="1" x14ac:dyDescent="0.15">
      <c r="A8" s="233">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3">
        <v>2</v>
      </c>
      <c r="BR8" s="234"/>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29"/>
    </row>
    <row r="9" spans="1:131" s="230" customFormat="1" ht="26.25" customHeight="1" x14ac:dyDescent="0.15">
      <c r="A9" s="233">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3">
        <v>3</v>
      </c>
      <c r="BR9" s="234"/>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29"/>
    </row>
    <row r="10" spans="1:131" s="230" customFormat="1" ht="26.25" customHeight="1" x14ac:dyDescent="0.15">
      <c r="A10" s="233">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3">
        <v>4</v>
      </c>
      <c r="BR10" s="234"/>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29"/>
    </row>
    <row r="11" spans="1:131" s="230" customFormat="1" ht="26.25" customHeight="1" x14ac:dyDescent="0.15">
      <c r="A11" s="233">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3">
        <v>5</v>
      </c>
      <c r="BR11" s="234"/>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9"/>
    </row>
    <row r="12" spans="1:131" s="230" customFormat="1" ht="26.25" customHeight="1" x14ac:dyDescent="0.15">
      <c r="A12" s="233">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3">
        <v>6</v>
      </c>
      <c r="BR12" s="234"/>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9"/>
    </row>
    <row r="13" spans="1:131" s="230" customFormat="1" ht="26.25" customHeight="1" x14ac:dyDescent="0.15">
      <c r="A13" s="233">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3">
        <v>7</v>
      </c>
      <c r="BR13" s="234"/>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9"/>
    </row>
    <row r="14" spans="1:131" s="230" customFormat="1" ht="26.25" customHeight="1" x14ac:dyDescent="0.15">
      <c r="A14" s="233">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3">
        <v>8</v>
      </c>
      <c r="BR14" s="234"/>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9"/>
    </row>
    <row r="15" spans="1:131" s="230" customFormat="1" ht="26.25" customHeight="1" x14ac:dyDescent="0.15">
      <c r="A15" s="233">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3">
        <v>9</v>
      </c>
      <c r="BR15" s="234"/>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9"/>
    </row>
    <row r="16" spans="1:131" s="230" customFormat="1" ht="26.25" customHeight="1" x14ac:dyDescent="0.15">
      <c r="A16" s="233">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3">
        <v>10</v>
      </c>
      <c r="BR16" s="234"/>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9"/>
    </row>
    <row r="17" spans="1:131" s="230" customFormat="1" ht="26.25" customHeight="1" x14ac:dyDescent="0.15">
      <c r="A17" s="233">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3">
        <v>11</v>
      </c>
      <c r="BR17" s="234"/>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9"/>
    </row>
    <row r="18" spans="1:131" s="230" customFormat="1" ht="26.25" customHeight="1" x14ac:dyDescent="0.15">
      <c r="A18" s="233">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3">
        <v>12</v>
      </c>
      <c r="BR18" s="234"/>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9"/>
    </row>
    <row r="19" spans="1:131" s="230" customFormat="1" ht="26.25" customHeight="1" x14ac:dyDescent="0.15">
      <c r="A19" s="233">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3">
        <v>13</v>
      </c>
      <c r="BR19" s="234"/>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9"/>
    </row>
    <row r="20" spans="1:131" s="230" customFormat="1" ht="26.25" customHeight="1" x14ac:dyDescent="0.15">
      <c r="A20" s="233">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3">
        <v>14</v>
      </c>
      <c r="BR20" s="234"/>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9"/>
    </row>
    <row r="21" spans="1:131" s="230" customFormat="1" ht="26.25" customHeight="1" thickBot="1" x14ac:dyDescent="0.2">
      <c r="A21" s="233">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3">
        <v>15</v>
      </c>
      <c r="BR21" s="234"/>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9"/>
    </row>
    <row r="22" spans="1:131" s="230" customFormat="1" ht="26.25" customHeight="1" x14ac:dyDescent="0.15">
      <c r="A22" s="233">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27"/>
      <c r="BF22" s="227"/>
      <c r="BG22" s="227"/>
      <c r="BH22" s="227"/>
      <c r="BI22" s="227"/>
      <c r="BJ22" s="227"/>
      <c r="BK22" s="227"/>
      <c r="BL22" s="227"/>
      <c r="BM22" s="227"/>
      <c r="BN22" s="227"/>
      <c r="BO22" s="227"/>
      <c r="BP22" s="227"/>
      <c r="BQ22" s="233">
        <v>16</v>
      </c>
      <c r="BR22" s="234"/>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9"/>
    </row>
    <row r="23" spans="1:131" s="230" customFormat="1" ht="26.25" customHeight="1" thickBot="1" x14ac:dyDescent="0.2">
      <c r="A23" s="235" t="s">
        <v>376</v>
      </c>
      <c r="B23" s="802" t="s">
        <v>377</v>
      </c>
      <c r="C23" s="803"/>
      <c r="D23" s="803"/>
      <c r="E23" s="803"/>
      <c r="F23" s="803"/>
      <c r="G23" s="803"/>
      <c r="H23" s="803"/>
      <c r="I23" s="803"/>
      <c r="J23" s="803"/>
      <c r="K23" s="803"/>
      <c r="L23" s="803"/>
      <c r="M23" s="803"/>
      <c r="N23" s="803"/>
      <c r="O23" s="803"/>
      <c r="P23" s="804"/>
      <c r="Q23" s="805">
        <v>6079</v>
      </c>
      <c r="R23" s="806"/>
      <c r="S23" s="806"/>
      <c r="T23" s="806"/>
      <c r="U23" s="806"/>
      <c r="V23" s="806">
        <v>5855</v>
      </c>
      <c r="W23" s="806"/>
      <c r="X23" s="806"/>
      <c r="Y23" s="806"/>
      <c r="Z23" s="806"/>
      <c r="AA23" s="806">
        <v>224</v>
      </c>
      <c r="AB23" s="806"/>
      <c r="AC23" s="806"/>
      <c r="AD23" s="806"/>
      <c r="AE23" s="807"/>
      <c r="AF23" s="808">
        <v>174</v>
      </c>
      <c r="AG23" s="806"/>
      <c r="AH23" s="806"/>
      <c r="AI23" s="806"/>
      <c r="AJ23" s="809"/>
      <c r="AK23" s="810"/>
      <c r="AL23" s="811"/>
      <c r="AM23" s="811"/>
      <c r="AN23" s="811"/>
      <c r="AO23" s="811"/>
      <c r="AP23" s="806">
        <v>5445</v>
      </c>
      <c r="AQ23" s="806"/>
      <c r="AR23" s="806"/>
      <c r="AS23" s="806"/>
      <c r="AT23" s="806"/>
      <c r="AU23" s="822"/>
      <c r="AV23" s="822"/>
      <c r="AW23" s="822"/>
      <c r="AX23" s="822"/>
      <c r="AY23" s="823"/>
      <c r="AZ23" s="824" t="s">
        <v>122</v>
      </c>
      <c r="BA23" s="825"/>
      <c r="BB23" s="825"/>
      <c r="BC23" s="825"/>
      <c r="BD23" s="826"/>
      <c r="BE23" s="227"/>
      <c r="BF23" s="227"/>
      <c r="BG23" s="227"/>
      <c r="BH23" s="227"/>
      <c r="BI23" s="227"/>
      <c r="BJ23" s="227"/>
      <c r="BK23" s="227"/>
      <c r="BL23" s="227"/>
      <c r="BM23" s="227"/>
      <c r="BN23" s="227"/>
      <c r="BO23" s="227"/>
      <c r="BP23" s="227"/>
      <c r="BQ23" s="233">
        <v>17</v>
      </c>
      <c r="BR23" s="234"/>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9"/>
    </row>
    <row r="24" spans="1:131" s="230"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6"/>
      <c r="BA24" s="226"/>
      <c r="BB24" s="226"/>
      <c r="BC24" s="226"/>
      <c r="BD24" s="226"/>
      <c r="BE24" s="227"/>
      <c r="BF24" s="227"/>
      <c r="BG24" s="227"/>
      <c r="BH24" s="227"/>
      <c r="BI24" s="227"/>
      <c r="BJ24" s="227"/>
      <c r="BK24" s="227"/>
      <c r="BL24" s="227"/>
      <c r="BM24" s="227"/>
      <c r="BN24" s="227"/>
      <c r="BO24" s="227"/>
      <c r="BP24" s="227"/>
      <c r="BQ24" s="233">
        <v>18</v>
      </c>
      <c r="BR24" s="234"/>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9"/>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6"/>
      <c r="BP25" s="236"/>
      <c r="BQ25" s="233">
        <v>19</v>
      </c>
      <c r="BR25" s="234"/>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26"/>
      <c r="BK26" s="226"/>
      <c r="BL26" s="226"/>
      <c r="BM26" s="226"/>
      <c r="BN26" s="226"/>
      <c r="BO26" s="236"/>
      <c r="BP26" s="236"/>
      <c r="BQ26" s="233">
        <v>20</v>
      </c>
      <c r="BR26" s="234"/>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6"/>
      <c r="BP27" s="236"/>
      <c r="BQ27" s="233">
        <v>21</v>
      </c>
      <c r="BR27" s="234"/>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15">
      <c r="A28" s="237">
        <v>1</v>
      </c>
      <c r="B28" s="762" t="s">
        <v>388</v>
      </c>
      <c r="C28" s="763"/>
      <c r="D28" s="763"/>
      <c r="E28" s="763"/>
      <c r="F28" s="763"/>
      <c r="G28" s="763"/>
      <c r="H28" s="763"/>
      <c r="I28" s="763"/>
      <c r="J28" s="763"/>
      <c r="K28" s="763"/>
      <c r="L28" s="763"/>
      <c r="M28" s="763"/>
      <c r="N28" s="763"/>
      <c r="O28" s="763"/>
      <c r="P28" s="764"/>
      <c r="Q28" s="835">
        <v>626</v>
      </c>
      <c r="R28" s="836"/>
      <c r="S28" s="836"/>
      <c r="T28" s="836"/>
      <c r="U28" s="836"/>
      <c r="V28" s="836">
        <v>602</v>
      </c>
      <c r="W28" s="836"/>
      <c r="X28" s="836"/>
      <c r="Y28" s="836"/>
      <c r="Z28" s="836"/>
      <c r="AA28" s="836">
        <v>24</v>
      </c>
      <c r="AB28" s="836"/>
      <c r="AC28" s="836"/>
      <c r="AD28" s="836"/>
      <c r="AE28" s="837"/>
      <c r="AF28" s="838">
        <v>24</v>
      </c>
      <c r="AG28" s="836"/>
      <c r="AH28" s="836"/>
      <c r="AI28" s="836"/>
      <c r="AJ28" s="839"/>
      <c r="AK28" s="840">
        <v>76</v>
      </c>
      <c r="AL28" s="841"/>
      <c r="AM28" s="841"/>
      <c r="AN28" s="841"/>
      <c r="AO28" s="841"/>
      <c r="AP28" s="841" t="s">
        <v>547</v>
      </c>
      <c r="AQ28" s="841"/>
      <c r="AR28" s="841"/>
      <c r="AS28" s="841"/>
      <c r="AT28" s="841"/>
      <c r="AU28" s="841" t="s">
        <v>547</v>
      </c>
      <c r="AV28" s="841"/>
      <c r="AW28" s="841"/>
      <c r="AX28" s="841"/>
      <c r="AY28" s="841"/>
      <c r="AZ28" s="842" t="s">
        <v>547</v>
      </c>
      <c r="BA28" s="842"/>
      <c r="BB28" s="842"/>
      <c r="BC28" s="842"/>
      <c r="BD28" s="842"/>
      <c r="BE28" s="833"/>
      <c r="BF28" s="833"/>
      <c r="BG28" s="833"/>
      <c r="BH28" s="833"/>
      <c r="BI28" s="834"/>
      <c r="BJ28" s="226"/>
      <c r="BK28" s="226"/>
      <c r="BL28" s="226"/>
      <c r="BM28" s="226"/>
      <c r="BN28" s="226"/>
      <c r="BO28" s="236"/>
      <c r="BP28" s="236"/>
      <c r="BQ28" s="233">
        <v>22</v>
      </c>
      <c r="BR28" s="234"/>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15">
      <c r="A29" s="237">
        <v>2</v>
      </c>
      <c r="B29" s="793" t="s">
        <v>389</v>
      </c>
      <c r="C29" s="794"/>
      <c r="D29" s="794"/>
      <c r="E29" s="794"/>
      <c r="F29" s="794"/>
      <c r="G29" s="794"/>
      <c r="H29" s="794"/>
      <c r="I29" s="794"/>
      <c r="J29" s="794"/>
      <c r="K29" s="794"/>
      <c r="L29" s="794"/>
      <c r="M29" s="794"/>
      <c r="N29" s="794"/>
      <c r="O29" s="794"/>
      <c r="P29" s="795"/>
      <c r="Q29" s="796">
        <v>814</v>
      </c>
      <c r="R29" s="797"/>
      <c r="S29" s="797"/>
      <c r="T29" s="797"/>
      <c r="U29" s="797"/>
      <c r="V29" s="797">
        <v>770</v>
      </c>
      <c r="W29" s="797"/>
      <c r="X29" s="797"/>
      <c r="Y29" s="797"/>
      <c r="Z29" s="797"/>
      <c r="AA29" s="797">
        <v>44</v>
      </c>
      <c r="AB29" s="797"/>
      <c r="AC29" s="797"/>
      <c r="AD29" s="797"/>
      <c r="AE29" s="798"/>
      <c r="AF29" s="799">
        <v>44</v>
      </c>
      <c r="AG29" s="800"/>
      <c r="AH29" s="800"/>
      <c r="AI29" s="800"/>
      <c r="AJ29" s="801"/>
      <c r="AK29" s="847">
        <v>149</v>
      </c>
      <c r="AL29" s="843"/>
      <c r="AM29" s="843"/>
      <c r="AN29" s="843"/>
      <c r="AO29" s="843"/>
      <c r="AP29" s="843" t="s">
        <v>547</v>
      </c>
      <c r="AQ29" s="843"/>
      <c r="AR29" s="843"/>
      <c r="AS29" s="843"/>
      <c r="AT29" s="843"/>
      <c r="AU29" s="843" t="s">
        <v>547</v>
      </c>
      <c r="AV29" s="843"/>
      <c r="AW29" s="843"/>
      <c r="AX29" s="843"/>
      <c r="AY29" s="843"/>
      <c r="AZ29" s="844" t="s">
        <v>547</v>
      </c>
      <c r="BA29" s="844"/>
      <c r="BB29" s="844"/>
      <c r="BC29" s="844"/>
      <c r="BD29" s="844"/>
      <c r="BE29" s="845"/>
      <c r="BF29" s="845"/>
      <c r="BG29" s="845"/>
      <c r="BH29" s="845"/>
      <c r="BI29" s="846"/>
      <c r="BJ29" s="226"/>
      <c r="BK29" s="226"/>
      <c r="BL29" s="226"/>
      <c r="BM29" s="226"/>
      <c r="BN29" s="226"/>
      <c r="BO29" s="236"/>
      <c r="BP29" s="236"/>
      <c r="BQ29" s="233">
        <v>23</v>
      </c>
      <c r="BR29" s="234"/>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15">
      <c r="A30" s="237">
        <v>3</v>
      </c>
      <c r="B30" s="793" t="s">
        <v>390</v>
      </c>
      <c r="C30" s="794"/>
      <c r="D30" s="794"/>
      <c r="E30" s="794"/>
      <c r="F30" s="794"/>
      <c r="G30" s="794"/>
      <c r="H30" s="794"/>
      <c r="I30" s="794"/>
      <c r="J30" s="794"/>
      <c r="K30" s="794"/>
      <c r="L30" s="794"/>
      <c r="M30" s="794"/>
      <c r="N30" s="794"/>
      <c r="O30" s="794"/>
      <c r="P30" s="795"/>
      <c r="Q30" s="796">
        <v>75</v>
      </c>
      <c r="R30" s="797"/>
      <c r="S30" s="797"/>
      <c r="T30" s="797"/>
      <c r="U30" s="797"/>
      <c r="V30" s="797">
        <v>74</v>
      </c>
      <c r="W30" s="797"/>
      <c r="X30" s="797"/>
      <c r="Y30" s="797"/>
      <c r="Z30" s="797"/>
      <c r="AA30" s="797">
        <v>1</v>
      </c>
      <c r="AB30" s="797"/>
      <c r="AC30" s="797"/>
      <c r="AD30" s="797"/>
      <c r="AE30" s="798"/>
      <c r="AF30" s="799">
        <v>1</v>
      </c>
      <c r="AG30" s="800"/>
      <c r="AH30" s="800"/>
      <c r="AI30" s="800"/>
      <c r="AJ30" s="801"/>
      <c r="AK30" s="847">
        <v>26</v>
      </c>
      <c r="AL30" s="843"/>
      <c r="AM30" s="843"/>
      <c r="AN30" s="843"/>
      <c r="AO30" s="843"/>
      <c r="AP30" s="843" t="s">
        <v>547</v>
      </c>
      <c r="AQ30" s="843"/>
      <c r="AR30" s="843"/>
      <c r="AS30" s="843"/>
      <c r="AT30" s="843"/>
      <c r="AU30" s="843" t="s">
        <v>547</v>
      </c>
      <c r="AV30" s="843"/>
      <c r="AW30" s="843"/>
      <c r="AX30" s="843"/>
      <c r="AY30" s="843"/>
      <c r="AZ30" s="844" t="s">
        <v>547</v>
      </c>
      <c r="BA30" s="844"/>
      <c r="BB30" s="844"/>
      <c r="BC30" s="844"/>
      <c r="BD30" s="844"/>
      <c r="BE30" s="845"/>
      <c r="BF30" s="845"/>
      <c r="BG30" s="845"/>
      <c r="BH30" s="845"/>
      <c r="BI30" s="846"/>
      <c r="BJ30" s="226"/>
      <c r="BK30" s="226"/>
      <c r="BL30" s="226"/>
      <c r="BM30" s="226"/>
      <c r="BN30" s="226"/>
      <c r="BO30" s="236"/>
      <c r="BP30" s="236"/>
      <c r="BQ30" s="233">
        <v>24</v>
      </c>
      <c r="BR30" s="234"/>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15">
      <c r="A31" s="237">
        <v>4</v>
      </c>
      <c r="B31" s="793" t="s">
        <v>391</v>
      </c>
      <c r="C31" s="794"/>
      <c r="D31" s="794"/>
      <c r="E31" s="794"/>
      <c r="F31" s="794"/>
      <c r="G31" s="794"/>
      <c r="H31" s="794"/>
      <c r="I31" s="794"/>
      <c r="J31" s="794"/>
      <c r="K31" s="794"/>
      <c r="L31" s="794"/>
      <c r="M31" s="794"/>
      <c r="N31" s="794"/>
      <c r="O31" s="794"/>
      <c r="P31" s="795"/>
      <c r="Q31" s="796">
        <v>190</v>
      </c>
      <c r="R31" s="797"/>
      <c r="S31" s="797"/>
      <c r="T31" s="797"/>
      <c r="U31" s="797"/>
      <c r="V31" s="797">
        <v>190</v>
      </c>
      <c r="W31" s="797"/>
      <c r="X31" s="797"/>
      <c r="Y31" s="797"/>
      <c r="Z31" s="797"/>
      <c r="AA31" s="797">
        <v>0</v>
      </c>
      <c r="AB31" s="797"/>
      <c r="AC31" s="797"/>
      <c r="AD31" s="797"/>
      <c r="AE31" s="798"/>
      <c r="AF31" s="799">
        <v>20</v>
      </c>
      <c r="AG31" s="800"/>
      <c r="AH31" s="800"/>
      <c r="AI31" s="800"/>
      <c r="AJ31" s="801"/>
      <c r="AK31" s="847">
        <v>65</v>
      </c>
      <c r="AL31" s="843"/>
      <c r="AM31" s="843"/>
      <c r="AN31" s="843"/>
      <c r="AO31" s="843"/>
      <c r="AP31" s="843">
        <v>867</v>
      </c>
      <c r="AQ31" s="843"/>
      <c r="AR31" s="843"/>
      <c r="AS31" s="843"/>
      <c r="AT31" s="843"/>
      <c r="AU31" s="843">
        <v>446</v>
      </c>
      <c r="AV31" s="843"/>
      <c r="AW31" s="843"/>
      <c r="AX31" s="843"/>
      <c r="AY31" s="843"/>
      <c r="AZ31" s="844" t="s">
        <v>547</v>
      </c>
      <c r="BA31" s="844"/>
      <c r="BB31" s="844"/>
      <c r="BC31" s="844"/>
      <c r="BD31" s="844"/>
      <c r="BE31" s="845" t="s">
        <v>392</v>
      </c>
      <c r="BF31" s="845"/>
      <c r="BG31" s="845"/>
      <c r="BH31" s="845"/>
      <c r="BI31" s="846"/>
      <c r="BJ31" s="226"/>
      <c r="BK31" s="226"/>
      <c r="BL31" s="226"/>
      <c r="BM31" s="226"/>
      <c r="BN31" s="226"/>
      <c r="BO31" s="236"/>
      <c r="BP31" s="236"/>
      <c r="BQ31" s="233">
        <v>25</v>
      </c>
      <c r="BR31" s="234"/>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15">
      <c r="A32" s="237">
        <v>5</v>
      </c>
      <c r="B32" s="793" t="s">
        <v>393</v>
      </c>
      <c r="C32" s="794"/>
      <c r="D32" s="794"/>
      <c r="E32" s="794"/>
      <c r="F32" s="794"/>
      <c r="G32" s="794"/>
      <c r="H32" s="794"/>
      <c r="I32" s="794"/>
      <c r="J32" s="794"/>
      <c r="K32" s="794"/>
      <c r="L32" s="794"/>
      <c r="M32" s="794"/>
      <c r="N32" s="794"/>
      <c r="O32" s="794"/>
      <c r="P32" s="795"/>
      <c r="Q32" s="796">
        <v>228</v>
      </c>
      <c r="R32" s="797"/>
      <c r="S32" s="797"/>
      <c r="T32" s="797"/>
      <c r="U32" s="797"/>
      <c r="V32" s="797">
        <v>207</v>
      </c>
      <c r="W32" s="797"/>
      <c r="X32" s="797"/>
      <c r="Y32" s="797"/>
      <c r="Z32" s="797"/>
      <c r="AA32" s="797">
        <v>21</v>
      </c>
      <c r="AB32" s="797"/>
      <c r="AC32" s="797"/>
      <c r="AD32" s="797"/>
      <c r="AE32" s="798"/>
      <c r="AF32" s="799">
        <v>30</v>
      </c>
      <c r="AG32" s="800"/>
      <c r="AH32" s="800"/>
      <c r="AI32" s="800"/>
      <c r="AJ32" s="801"/>
      <c r="AK32" s="847">
        <v>143</v>
      </c>
      <c r="AL32" s="843"/>
      <c r="AM32" s="843"/>
      <c r="AN32" s="843"/>
      <c r="AO32" s="843"/>
      <c r="AP32" s="843">
        <v>812</v>
      </c>
      <c r="AQ32" s="843"/>
      <c r="AR32" s="843"/>
      <c r="AS32" s="843"/>
      <c r="AT32" s="843"/>
      <c r="AU32" s="843">
        <v>800</v>
      </c>
      <c r="AV32" s="843"/>
      <c r="AW32" s="843"/>
      <c r="AX32" s="843"/>
      <c r="AY32" s="843"/>
      <c r="AZ32" s="844" t="s">
        <v>547</v>
      </c>
      <c r="BA32" s="844"/>
      <c r="BB32" s="844"/>
      <c r="BC32" s="844"/>
      <c r="BD32" s="844"/>
      <c r="BE32" s="845" t="s">
        <v>394</v>
      </c>
      <c r="BF32" s="845"/>
      <c r="BG32" s="845"/>
      <c r="BH32" s="845"/>
      <c r="BI32" s="846"/>
      <c r="BJ32" s="226"/>
      <c r="BK32" s="226"/>
      <c r="BL32" s="226"/>
      <c r="BM32" s="226"/>
      <c r="BN32" s="226"/>
      <c r="BO32" s="236"/>
      <c r="BP32" s="236"/>
      <c r="BQ32" s="233">
        <v>26</v>
      </c>
      <c r="BR32" s="234"/>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15">
      <c r="A33" s="237">
        <v>6</v>
      </c>
      <c r="B33" s="793" t="s">
        <v>395</v>
      </c>
      <c r="C33" s="794"/>
      <c r="D33" s="794"/>
      <c r="E33" s="794"/>
      <c r="F33" s="794"/>
      <c r="G33" s="794"/>
      <c r="H33" s="794"/>
      <c r="I33" s="794"/>
      <c r="J33" s="794"/>
      <c r="K33" s="794"/>
      <c r="L33" s="794"/>
      <c r="M33" s="794"/>
      <c r="N33" s="794"/>
      <c r="O33" s="794"/>
      <c r="P33" s="795"/>
      <c r="Q33" s="796">
        <v>235</v>
      </c>
      <c r="R33" s="797"/>
      <c r="S33" s="797"/>
      <c r="T33" s="797"/>
      <c r="U33" s="797"/>
      <c r="V33" s="797">
        <v>225</v>
      </c>
      <c r="W33" s="797"/>
      <c r="X33" s="797"/>
      <c r="Y33" s="797"/>
      <c r="Z33" s="797"/>
      <c r="AA33" s="797">
        <v>10</v>
      </c>
      <c r="AB33" s="797"/>
      <c r="AC33" s="797"/>
      <c r="AD33" s="797"/>
      <c r="AE33" s="798"/>
      <c r="AF33" s="799">
        <v>12</v>
      </c>
      <c r="AG33" s="800"/>
      <c r="AH33" s="800"/>
      <c r="AI33" s="800"/>
      <c r="AJ33" s="801"/>
      <c r="AK33" s="847">
        <v>108</v>
      </c>
      <c r="AL33" s="843"/>
      <c r="AM33" s="843"/>
      <c r="AN33" s="843"/>
      <c r="AO33" s="843"/>
      <c r="AP33" s="843">
        <v>935</v>
      </c>
      <c r="AQ33" s="843"/>
      <c r="AR33" s="843"/>
      <c r="AS33" s="843"/>
      <c r="AT33" s="843"/>
      <c r="AU33" s="843">
        <v>935</v>
      </c>
      <c r="AV33" s="843"/>
      <c r="AW33" s="843"/>
      <c r="AX33" s="843"/>
      <c r="AY33" s="843"/>
      <c r="AZ33" s="844" t="s">
        <v>547</v>
      </c>
      <c r="BA33" s="844"/>
      <c r="BB33" s="844"/>
      <c r="BC33" s="844"/>
      <c r="BD33" s="844"/>
      <c r="BE33" s="845" t="s">
        <v>394</v>
      </c>
      <c r="BF33" s="845"/>
      <c r="BG33" s="845"/>
      <c r="BH33" s="845"/>
      <c r="BI33" s="846"/>
      <c r="BJ33" s="226"/>
      <c r="BK33" s="226"/>
      <c r="BL33" s="226"/>
      <c r="BM33" s="226"/>
      <c r="BN33" s="226"/>
      <c r="BO33" s="236"/>
      <c r="BP33" s="236"/>
      <c r="BQ33" s="233">
        <v>27</v>
      </c>
      <c r="BR33" s="234"/>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15">
      <c r="A34" s="237">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26"/>
      <c r="BK34" s="226"/>
      <c r="BL34" s="226"/>
      <c r="BM34" s="226"/>
      <c r="BN34" s="226"/>
      <c r="BO34" s="236"/>
      <c r="BP34" s="236"/>
      <c r="BQ34" s="233">
        <v>28</v>
      </c>
      <c r="BR34" s="234"/>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15">
      <c r="A35" s="237">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26"/>
      <c r="BK35" s="226"/>
      <c r="BL35" s="226"/>
      <c r="BM35" s="226"/>
      <c r="BN35" s="226"/>
      <c r="BO35" s="236"/>
      <c r="BP35" s="236"/>
      <c r="BQ35" s="233">
        <v>29</v>
      </c>
      <c r="BR35" s="234"/>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15">
      <c r="A36" s="237">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6"/>
      <c r="BK36" s="226"/>
      <c r="BL36" s="226"/>
      <c r="BM36" s="226"/>
      <c r="BN36" s="226"/>
      <c r="BO36" s="236"/>
      <c r="BP36" s="236"/>
      <c r="BQ36" s="233">
        <v>30</v>
      </c>
      <c r="BR36" s="234"/>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15">
      <c r="A37" s="237">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6"/>
      <c r="BK37" s="226"/>
      <c r="BL37" s="226"/>
      <c r="BM37" s="226"/>
      <c r="BN37" s="226"/>
      <c r="BO37" s="236"/>
      <c r="BP37" s="236"/>
      <c r="BQ37" s="233">
        <v>31</v>
      </c>
      <c r="BR37" s="234"/>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15">
      <c r="A38" s="237">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6"/>
      <c r="BK38" s="226"/>
      <c r="BL38" s="226"/>
      <c r="BM38" s="226"/>
      <c r="BN38" s="226"/>
      <c r="BO38" s="236"/>
      <c r="BP38" s="236"/>
      <c r="BQ38" s="233">
        <v>32</v>
      </c>
      <c r="BR38" s="234"/>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15">
      <c r="A39" s="237">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6"/>
      <c r="BK39" s="226"/>
      <c r="BL39" s="226"/>
      <c r="BM39" s="226"/>
      <c r="BN39" s="226"/>
      <c r="BO39" s="236"/>
      <c r="BP39" s="236"/>
      <c r="BQ39" s="233">
        <v>33</v>
      </c>
      <c r="BR39" s="234"/>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15">
      <c r="A40" s="233">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6"/>
      <c r="BK40" s="226"/>
      <c r="BL40" s="226"/>
      <c r="BM40" s="226"/>
      <c r="BN40" s="226"/>
      <c r="BO40" s="236"/>
      <c r="BP40" s="236"/>
      <c r="BQ40" s="233">
        <v>34</v>
      </c>
      <c r="BR40" s="234"/>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15">
      <c r="A41" s="233">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6"/>
      <c r="BK41" s="226"/>
      <c r="BL41" s="226"/>
      <c r="BM41" s="226"/>
      <c r="BN41" s="226"/>
      <c r="BO41" s="236"/>
      <c r="BP41" s="236"/>
      <c r="BQ41" s="233">
        <v>35</v>
      </c>
      <c r="BR41" s="234"/>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15">
      <c r="A42" s="233">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6"/>
      <c r="BK42" s="226"/>
      <c r="BL42" s="226"/>
      <c r="BM42" s="226"/>
      <c r="BN42" s="226"/>
      <c r="BO42" s="236"/>
      <c r="BP42" s="236"/>
      <c r="BQ42" s="233">
        <v>36</v>
      </c>
      <c r="BR42" s="234"/>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15">
      <c r="A43" s="233">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6"/>
      <c r="BK43" s="226"/>
      <c r="BL43" s="226"/>
      <c r="BM43" s="226"/>
      <c r="BN43" s="226"/>
      <c r="BO43" s="236"/>
      <c r="BP43" s="236"/>
      <c r="BQ43" s="233">
        <v>37</v>
      </c>
      <c r="BR43" s="234"/>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15">
      <c r="A44" s="233">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6"/>
      <c r="BK44" s="226"/>
      <c r="BL44" s="226"/>
      <c r="BM44" s="226"/>
      <c r="BN44" s="226"/>
      <c r="BO44" s="236"/>
      <c r="BP44" s="236"/>
      <c r="BQ44" s="233">
        <v>38</v>
      </c>
      <c r="BR44" s="234"/>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15">
      <c r="A45" s="233">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6"/>
      <c r="BK45" s="226"/>
      <c r="BL45" s="226"/>
      <c r="BM45" s="226"/>
      <c r="BN45" s="226"/>
      <c r="BO45" s="236"/>
      <c r="BP45" s="236"/>
      <c r="BQ45" s="233">
        <v>39</v>
      </c>
      <c r="BR45" s="234"/>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15">
      <c r="A46" s="233">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6"/>
      <c r="BK46" s="226"/>
      <c r="BL46" s="226"/>
      <c r="BM46" s="226"/>
      <c r="BN46" s="226"/>
      <c r="BO46" s="236"/>
      <c r="BP46" s="236"/>
      <c r="BQ46" s="233">
        <v>40</v>
      </c>
      <c r="BR46" s="234"/>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15">
      <c r="A47" s="233">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6"/>
      <c r="BK47" s="226"/>
      <c r="BL47" s="226"/>
      <c r="BM47" s="226"/>
      <c r="BN47" s="226"/>
      <c r="BO47" s="236"/>
      <c r="BP47" s="236"/>
      <c r="BQ47" s="233">
        <v>41</v>
      </c>
      <c r="BR47" s="234"/>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15">
      <c r="A48" s="233">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6"/>
      <c r="BK48" s="226"/>
      <c r="BL48" s="226"/>
      <c r="BM48" s="226"/>
      <c r="BN48" s="226"/>
      <c r="BO48" s="236"/>
      <c r="BP48" s="236"/>
      <c r="BQ48" s="233">
        <v>42</v>
      </c>
      <c r="BR48" s="234"/>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15">
      <c r="A49" s="233">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6"/>
      <c r="BK49" s="226"/>
      <c r="BL49" s="226"/>
      <c r="BM49" s="226"/>
      <c r="BN49" s="226"/>
      <c r="BO49" s="236"/>
      <c r="BP49" s="236"/>
      <c r="BQ49" s="233">
        <v>43</v>
      </c>
      <c r="BR49" s="234"/>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15">
      <c r="A50" s="233">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6"/>
      <c r="BK50" s="226"/>
      <c r="BL50" s="226"/>
      <c r="BM50" s="226"/>
      <c r="BN50" s="226"/>
      <c r="BO50" s="236"/>
      <c r="BP50" s="236"/>
      <c r="BQ50" s="233">
        <v>44</v>
      </c>
      <c r="BR50" s="234"/>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15">
      <c r="A51" s="233">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6"/>
      <c r="BK51" s="226"/>
      <c r="BL51" s="226"/>
      <c r="BM51" s="226"/>
      <c r="BN51" s="226"/>
      <c r="BO51" s="236"/>
      <c r="BP51" s="236"/>
      <c r="BQ51" s="233">
        <v>45</v>
      </c>
      <c r="BR51" s="234"/>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15">
      <c r="A52" s="233">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6"/>
      <c r="BK52" s="226"/>
      <c r="BL52" s="226"/>
      <c r="BM52" s="226"/>
      <c r="BN52" s="226"/>
      <c r="BO52" s="236"/>
      <c r="BP52" s="236"/>
      <c r="BQ52" s="233">
        <v>46</v>
      </c>
      <c r="BR52" s="234"/>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15">
      <c r="A53" s="233">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6"/>
      <c r="BK53" s="226"/>
      <c r="BL53" s="226"/>
      <c r="BM53" s="226"/>
      <c r="BN53" s="226"/>
      <c r="BO53" s="236"/>
      <c r="BP53" s="236"/>
      <c r="BQ53" s="233">
        <v>47</v>
      </c>
      <c r="BR53" s="234"/>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15">
      <c r="A54" s="233">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6"/>
      <c r="BK54" s="226"/>
      <c r="BL54" s="226"/>
      <c r="BM54" s="226"/>
      <c r="BN54" s="226"/>
      <c r="BO54" s="236"/>
      <c r="BP54" s="236"/>
      <c r="BQ54" s="233">
        <v>48</v>
      </c>
      <c r="BR54" s="234"/>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15">
      <c r="A55" s="233">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6"/>
      <c r="BK55" s="226"/>
      <c r="BL55" s="226"/>
      <c r="BM55" s="226"/>
      <c r="BN55" s="226"/>
      <c r="BO55" s="236"/>
      <c r="BP55" s="236"/>
      <c r="BQ55" s="233">
        <v>49</v>
      </c>
      <c r="BR55" s="234"/>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15">
      <c r="A56" s="233">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6"/>
      <c r="BK56" s="226"/>
      <c r="BL56" s="226"/>
      <c r="BM56" s="226"/>
      <c r="BN56" s="226"/>
      <c r="BO56" s="236"/>
      <c r="BP56" s="236"/>
      <c r="BQ56" s="233">
        <v>50</v>
      </c>
      <c r="BR56" s="234"/>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15">
      <c r="A57" s="233">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6"/>
      <c r="BK57" s="226"/>
      <c r="BL57" s="226"/>
      <c r="BM57" s="226"/>
      <c r="BN57" s="226"/>
      <c r="BO57" s="236"/>
      <c r="BP57" s="236"/>
      <c r="BQ57" s="233">
        <v>51</v>
      </c>
      <c r="BR57" s="234"/>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15">
      <c r="A58" s="233">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6"/>
      <c r="BK58" s="226"/>
      <c r="BL58" s="226"/>
      <c r="BM58" s="226"/>
      <c r="BN58" s="226"/>
      <c r="BO58" s="236"/>
      <c r="BP58" s="236"/>
      <c r="BQ58" s="233">
        <v>52</v>
      </c>
      <c r="BR58" s="234"/>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15">
      <c r="A59" s="233">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6"/>
      <c r="BK59" s="226"/>
      <c r="BL59" s="226"/>
      <c r="BM59" s="226"/>
      <c r="BN59" s="226"/>
      <c r="BO59" s="236"/>
      <c r="BP59" s="236"/>
      <c r="BQ59" s="233">
        <v>53</v>
      </c>
      <c r="BR59" s="234"/>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15">
      <c r="A60" s="233">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6"/>
      <c r="BK60" s="226"/>
      <c r="BL60" s="226"/>
      <c r="BM60" s="226"/>
      <c r="BN60" s="226"/>
      <c r="BO60" s="236"/>
      <c r="BP60" s="236"/>
      <c r="BQ60" s="233">
        <v>54</v>
      </c>
      <c r="BR60" s="234"/>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
      <c r="A61" s="233">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6"/>
      <c r="BK61" s="226"/>
      <c r="BL61" s="226"/>
      <c r="BM61" s="226"/>
      <c r="BN61" s="226"/>
      <c r="BO61" s="236"/>
      <c r="BP61" s="236"/>
      <c r="BQ61" s="233">
        <v>55</v>
      </c>
      <c r="BR61" s="234"/>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15">
      <c r="A62" s="233">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36"/>
      <c r="BP62" s="236"/>
      <c r="BQ62" s="233">
        <v>56</v>
      </c>
      <c r="BR62" s="234"/>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
      <c r="A63" s="235" t="s">
        <v>376</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131</v>
      </c>
      <c r="AG63" s="857"/>
      <c r="AH63" s="857"/>
      <c r="AI63" s="857"/>
      <c r="AJ63" s="858"/>
      <c r="AK63" s="859"/>
      <c r="AL63" s="854"/>
      <c r="AM63" s="854"/>
      <c r="AN63" s="854"/>
      <c r="AO63" s="854"/>
      <c r="AP63" s="857">
        <v>2614</v>
      </c>
      <c r="AQ63" s="857"/>
      <c r="AR63" s="857"/>
      <c r="AS63" s="857"/>
      <c r="AT63" s="857"/>
      <c r="AU63" s="857">
        <v>2181</v>
      </c>
      <c r="AV63" s="857"/>
      <c r="AW63" s="857"/>
      <c r="AX63" s="857"/>
      <c r="AY63" s="857"/>
      <c r="AZ63" s="861"/>
      <c r="BA63" s="861"/>
      <c r="BB63" s="861"/>
      <c r="BC63" s="861"/>
      <c r="BD63" s="861"/>
      <c r="BE63" s="862"/>
      <c r="BF63" s="862"/>
      <c r="BG63" s="862"/>
      <c r="BH63" s="862"/>
      <c r="BI63" s="863"/>
      <c r="BJ63" s="864" t="s">
        <v>122</v>
      </c>
      <c r="BK63" s="865"/>
      <c r="BL63" s="865"/>
      <c r="BM63" s="865"/>
      <c r="BN63" s="866"/>
      <c r="BO63" s="236"/>
      <c r="BP63" s="236"/>
      <c r="BQ63" s="233">
        <v>57</v>
      </c>
      <c r="BR63" s="234"/>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15">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
      <c r="A65" s="226" t="s">
        <v>398</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15">
      <c r="A66" s="740" t="s">
        <v>399</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400</v>
      </c>
      <c r="AV66" s="747"/>
      <c r="AW66" s="747"/>
      <c r="AX66" s="747"/>
      <c r="AY66" s="748"/>
      <c r="AZ66" s="746" t="s">
        <v>364</v>
      </c>
      <c r="BA66" s="747"/>
      <c r="BB66" s="747"/>
      <c r="BC66" s="747"/>
      <c r="BD66" s="753"/>
      <c r="BE66" s="236"/>
      <c r="BF66" s="236"/>
      <c r="BG66" s="236"/>
      <c r="BH66" s="236"/>
      <c r="BI66" s="236"/>
      <c r="BJ66" s="236"/>
      <c r="BK66" s="236"/>
      <c r="BL66" s="236"/>
      <c r="BM66" s="236"/>
      <c r="BN66" s="236"/>
      <c r="BO66" s="236"/>
      <c r="BP66" s="236"/>
      <c r="BQ66" s="233">
        <v>60</v>
      </c>
      <c r="BR66" s="238"/>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4"/>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6"/>
      <c r="BF67" s="236"/>
      <c r="BG67" s="236"/>
      <c r="BH67" s="236"/>
      <c r="BI67" s="236"/>
      <c r="BJ67" s="236"/>
      <c r="BK67" s="236"/>
      <c r="BL67" s="236"/>
      <c r="BM67" s="236"/>
      <c r="BN67" s="236"/>
      <c r="BO67" s="236"/>
      <c r="BP67" s="236"/>
      <c r="BQ67" s="233">
        <v>61</v>
      </c>
      <c r="BR67" s="238"/>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4"/>
    </row>
    <row r="68" spans="1:131" ht="26.25" customHeight="1" thickTop="1" x14ac:dyDescent="0.15">
      <c r="A68" s="231">
        <v>1</v>
      </c>
      <c r="B68" s="882" t="s">
        <v>548</v>
      </c>
      <c r="C68" s="883"/>
      <c r="D68" s="883"/>
      <c r="E68" s="883"/>
      <c r="F68" s="883"/>
      <c r="G68" s="883"/>
      <c r="H68" s="883"/>
      <c r="I68" s="883"/>
      <c r="J68" s="883"/>
      <c r="K68" s="883"/>
      <c r="L68" s="883"/>
      <c r="M68" s="883"/>
      <c r="N68" s="883"/>
      <c r="O68" s="883"/>
      <c r="P68" s="884"/>
      <c r="Q68" s="885">
        <v>1103</v>
      </c>
      <c r="R68" s="879"/>
      <c r="S68" s="879"/>
      <c r="T68" s="879"/>
      <c r="U68" s="879"/>
      <c r="V68" s="879">
        <v>1100</v>
      </c>
      <c r="W68" s="879"/>
      <c r="X68" s="879"/>
      <c r="Y68" s="879"/>
      <c r="Z68" s="879"/>
      <c r="AA68" s="879">
        <v>3</v>
      </c>
      <c r="AB68" s="879"/>
      <c r="AC68" s="879"/>
      <c r="AD68" s="879"/>
      <c r="AE68" s="879"/>
      <c r="AF68" s="879">
        <v>3</v>
      </c>
      <c r="AG68" s="879"/>
      <c r="AH68" s="879"/>
      <c r="AI68" s="879"/>
      <c r="AJ68" s="879"/>
      <c r="AK68" s="879" t="s">
        <v>547</v>
      </c>
      <c r="AL68" s="879"/>
      <c r="AM68" s="879"/>
      <c r="AN68" s="879"/>
      <c r="AO68" s="879"/>
      <c r="AP68" s="879" t="s">
        <v>547</v>
      </c>
      <c r="AQ68" s="879"/>
      <c r="AR68" s="879"/>
      <c r="AS68" s="879"/>
      <c r="AT68" s="879"/>
      <c r="AU68" s="879" t="s">
        <v>547</v>
      </c>
      <c r="AV68" s="879"/>
      <c r="AW68" s="879"/>
      <c r="AX68" s="879"/>
      <c r="AY68" s="879"/>
      <c r="AZ68" s="880"/>
      <c r="BA68" s="880"/>
      <c r="BB68" s="880"/>
      <c r="BC68" s="880"/>
      <c r="BD68" s="881"/>
      <c r="BE68" s="236"/>
      <c r="BF68" s="236"/>
      <c r="BG68" s="236"/>
      <c r="BH68" s="236"/>
      <c r="BI68" s="236"/>
      <c r="BJ68" s="236"/>
      <c r="BK68" s="236"/>
      <c r="BL68" s="236"/>
      <c r="BM68" s="236"/>
      <c r="BN68" s="236"/>
      <c r="BO68" s="236"/>
      <c r="BP68" s="236"/>
      <c r="BQ68" s="233">
        <v>62</v>
      </c>
      <c r="BR68" s="238"/>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4"/>
    </row>
    <row r="69" spans="1:131" ht="26.25" customHeight="1" x14ac:dyDescent="0.15">
      <c r="A69" s="233">
        <v>2</v>
      </c>
      <c r="B69" s="886" t="s">
        <v>549</v>
      </c>
      <c r="C69" s="887"/>
      <c r="D69" s="887"/>
      <c r="E69" s="887"/>
      <c r="F69" s="887"/>
      <c r="G69" s="887"/>
      <c r="H69" s="887"/>
      <c r="I69" s="887"/>
      <c r="J69" s="887"/>
      <c r="K69" s="887"/>
      <c r="L69" s="887"/>
      <c r="M69" s="887"/>
      <c r="N69" s="887"/>
      <c r="O69" s="887"/>
      <c r="P69" s="888"/>
      <c r="Q69" s="889">
        <v>83</v>
      </c>
      <c r="R69" s="843"/>
      <c r="S69" s="843"/>
      <c r="T69" s="843"/>
      <c r="U69" s="843"/>
      <c r="V69" s="843">
        <v>69</v>
      </c>
      <c r="W69" s="843"/>
      <c r="X69" s="843"/>
      <c r="Y69" s="843"/>
      <c r="Z69" s="843"/>
      <c r="AA69" s="843">
        <v>14</v>
      </c>
      <c r="AB69" s="843"/>
      <c r="AC69" s="843"/>
      <c r="AD69" s="843"/>
      <c r="AE69" s="843"/>
      <c r="AF69" s="843">
        <v>14</v>
      </c>
      <c r="AG69" s="843"/>
      <c r="AH69" s="843"/>
      <c r="AI69" s="843"/>
      <c r="AJ69" s="843"/>
      <c r="AK69" s="843" t="s">
        <v>547</v>
      </c>
      <c r="AL69" s="843"/>
      <c r="AM69" s="843"/>
      <c r="AN69" s="843"/>
      <c r="AO69" s="843"/>
      <c r="AP69" s="843" t="s">
        <v>547</v>
      </c>
      <c r="AQ69" s="843"/>
      <c r="AR69" s="843"/>
      <c r="AS69" s="843"/>
      <c r="AT69" s="843"/>
      <c r="AU69" s="843" t="s">
        <v>547</v>
      </c>
      <c r="AV69" s="843"/>
      <c r="AW69" s="843"/>
      <c r="AX69" s="843"/>
      <c r="AY69" s="843"/>
      <c r="AZ69" s="845"/>
      <c r="BA69" s="845"/>
      <c r="BB69" s="845"/>
      <c r="BC69" s="845"/>
      <c r="BD69" s="846"/>
      <c r="BE69" s="236"/>
      <c r="BF69" s="236"/>
      <c r="BG69" s="236"/>
      <c r="BH69" s="236"/>
      <c r="BI69" s="236"/>
      <c r="BJ69" s="236"/>
      <c r="BK69" s="236"/>
      <c r="BL69" s="236"/>
      <c r="BM69" s="236"/>
      <c r="BN69" s="236"/>
      <c r="BO69" s="236"/>
      <c r="BP69" s="236"/>
      <c r="BQ69" s="233">
        <v>63</v>
      </c>
      <c r="BR69" s="238"/>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4"/>
    </row>
    <row r="70" spans="1:131" ht="26.25" customHeight="1" x14ac:dyDescent="0.15">
      <c r="A70" s="233">
        <v>3</v>
      </c>
      <c r="B70" s="886" t="s">
        <v>550</v>
      </c>
      <c r="C70" s="887"/>
      <c r="D70" s="887"/>
      <c r="E70" s="887"/>
      <c r="F70" s="887"/>
      <c r="G70" s="887"/>
      <c r="H70" s="887"/>
      <c r="I70" s="887"/>
      <c r="J70" s="887"/>
      <c r="K70" s="887"/>
      <c r="L70" s="887"/>
      <c r="M70" s="887"/>
      <c r="N70" s="887"/>
      <c r="O70" s="887"/>
      <c r="P70" s="888"/>
      <c r="Q70" s="889">
        <v>6431</v>
      </c>
      <c r="R70" s="843"/>
      <c r="S70" s="843"/>
      <c r="T70" s="843"/>
      <c r="U70" s="843"/>
      <c r="V70" s="843">
        <v>6234</v>
      </c>
      <c r="W70" s="843"/>
      <c r="X70" s="843"/>
      <c r="Y70" s="843"/>
      <c r="Z70" s="843"/>
      <c r="AA70" s="843">
        <v>197</v>
      </c>
      <c r="AB70" s="843"/>
      <c r="AC70" s="843"/>
      <c r="AD70" s="843"/>
      <c r="AE70" s="843"/>
      <c r="AF70" s="843">
        <v>197</v>
      </c>
      <c r="AG70" s="843"/>
      <c r="AH70" s="843"/>
      <c r="AI70" s="843"/>
      <c r="AJ70" s="843"/>
      <c r="AK70" s="843" t="s">
        <v>547</v>
      </c>
      <c r="AL70" s="843"/>
      <c r="AM70" s="843"/>
      <c r="AN70" s="843"/>
      <c r="AO70" s="843"/>
      <c r="AP70" s="843" t="s">
        <v>547</v>
      </c>
      <c r="AQ70" s="843"/>
      <c r="AR70" s="843"/>
      <c r="AS70" s="843"/>
      <c r="AT70" s="843"/>
      <c r="AU70" s="843" t="s">
        <v>547</v>
      </c>
      <c r="AV70" s="843"/>
      <c r="AW70" s="843"/>
      <c r="AX70" s="843"/>
      <c r="AY70" s="843"/>
      <c r="AZ70" s="845"/>
      <c r="BA70" s="845"/>
      <c r="BB70" s="845"/>
      <c r="BC70" s="845"/>
      <c r="BD70" s="846"/>
      <c r="BE70" s="236"/>
      <c r="BF70" s="236"/>
      <c r="BG70" s="236"/>
      <c r="BH70" s="236"/>
      <c r="BI70" s="236"/>
      <c r="BJ70" s="236"/>
      <c r="BK70" s="236"/>
      <c r="BL70" s="236"/>
      <c r="BM70" s="236"/>
      <c r="BN70" s="236"/>
      <c r="BO70" s="236"/>
      <c r="BP70" s="236"/>
      <c r="BQ70" s="233">
        <v>64</v>
      </c>
      <c r="BR70" s="238"/>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4"/>
    </row>
    <row r="71" spans="1:131" ht="26.25" customHeight="1" x14ac:dyDescent="0.15">
      <c r="A71" s="233">
        <v>4</v>
      </c>
      <c r="B71" s="886" t="s">
        <v>551</v>
      </c>
      <c r="C71" s="887"/>
      <c r="D71" s="887"/>
      <c r="E71" s="887"/>
      <c r="F71" s="887"/>
      <c r="G71" s="887"/>
      <c r="H71" s="887"/>
      <c r="I71" s="887"/>
      <c r="J71" s="887"/>
      <c r="K71" s="887"/>
      <c r="L71" s="887"/>
      <c r="M71" s="887"/>
      <c r="N71" s="887"/>
      <c r="O71" s="887"/>
      <c r="P71" s="888"/>
      <c r="Q71" s="889">
        <v>25</v>
      </c>
      <c r="R71" s="843"/>
      <c r="S71" s="843"/>
      <c r="T71" s="843"/>
      <c r="U71" s="843"/>
      <c r="V71" s="843">
        <v>19</v>
      </c>
      <c r="W71" s="843"/>
      <c r="X71" s="843"/>
      <c r="Y71" s="843"/>
      <c r="Z71" s="843"/>
      <c r="AA71" s="843">
        <v>6</v>
      </c>
      <c r="AB71" s="843"/>
      <c r="AC71" s="843"/>
      <c r="AD71" s="843"/>
      <c r="AE71" s="843"/>
      <c r="AF71" s="843">
        <v>6</v>
      </c>
      <c r="AG71" s="843"/>
      <c r="AH71" s="843"/>
      <c r="AI71" s="843"/>
      <c r="AJ71" s="843"/>
      <c r="AK71" s="843">
        <v>7</v>
      </c>
      <c r="AL71" s="843"/>
      <c r="AM71" s="843"/>
      <c r="AN71" s="843"/>
      <c r="AO71" s="843"/>
      <c r="AP71" s="843" t="s">
        <v>547</v>
      </c>
      <c r="AQ71" s="843"/>
      <c r="AR71" s="843"/>
      <c r="AS71" s="843"/>
      <c r="AT71" s="843"/>
      <c r="AU71" s="843" t="s">
        <v>547</v>
      </c>
      <c r="AV71" s="843"/>
      <c r="AW71" s="843"/>
      <c r="AX71" s="843"/>
      <c r="AY71" s="843"/>
      <c r="AZ71" s="845"/>
      <c r="BA71" s="845"/>
      <c r="BB71" s="845"/>
      <c r="BC71" s="845"/>
      <c r="BD71" s="846"/>
      <c r="BE71" s="236"/>
      <c r="BF71" s="236"/>
      <c r="BG71" s="236"/>
      <c r="BH71" s="236"/>
      <c r="BI71" s="236"/>
      <c r="BJ71" s="236"/>
      <c r="BK71" s="236"/>
      <c r="BL71" s="236"/>
      <c r="BM71" s="236"/>
      <c r="BN71" s="236"/>
      <c r="BO71" s="236"/>
      <c r="BP71" s="236"/>
      <c r="BQ71" s="233">
        <v>65</v>
      </c>
      <c r="BR71" s="238"/>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4"/>
    </row>
    <row r="72" spans="1:131" ht="26.25" customHeight="1" x14ac:dyDescent="0.15">
      <c r="A72" s="233">
        <v>5</v>
      </c>
      <c r="B72" s="886" t="s">
        <v>552</v>
      </c>
      <c r="C72" s="887"/>
      <c r="D72" s="887"/>
      <c r="E72" s="887"/>
      <c r="F72" s="887"/>
      <c r="G72" s="887"/>
      <c r="H72" s="887"/>
      <c r="I72" s="887"/>
      <c r="J72" s="887"/>
      <c r="K72" s="887"/>
      <c r="L72" s="887"/>
      <c r="M72" s="887"/>
      <c r="N72" s="887"/>
      <c r="O72" s="887"/>
      <c r="P72" s="888"/>
      <c r="Q72" s="889">
        <v>3452</v>
      </c>
      <c r="R72" s="843"/>
      <c r="S72" s="843"/>
      <c r="T72" s="843"/>
      <c r="U72" s="843"/>
      <c r="V72" s="843">
        <v>3055</v>
      </c>
      <c r="W72" s="843"/>
      <c r="X72" s="843"/>
      <c r="Y72" s="843"/>
      <c r="Z72" s="843"/>
      <c r="AA72" s="843">
        <v>396</v>
      </c>
      <c r="AB72" s="843"/>
      <c r="AC72" s="843"/>
      <c r="AD72" s="843"/>
      <c r="AE72" s="843"/>
      <c r="AF72" s="843">
        <v>252</v>
      </c>
      <c r="AG72" s="843"/>
      <c r="AH72" s="843"/>
      <c r="AI72" s="843"/>
      <c r="AJ72" s="843"/>
      <c r="AK72" s="843">
        <v>122</v>
      </c>
      <c r="AL72" s="843"/>
      <c r="AM72" s="843"/>
      <c r="AN72" s="843"/>
      <c r="AO72" s="843"/>
      <c r="AP72" s="843">
        <v>635</v>
      </c>
      <c r="AQ72" s="843"/>
      <c r="AR72" s="843"/>
      <c r="AS72" s="843"/>
      <c r="AT72" s="843"/>
      <c r="AU72" s="843" t="s">
        <v>547</v>
      </c>
      <c r="AV72" s="843"/>
      <c r="AW72" s="843"/>
      <c r="AX72" s="843"/>
      <c r="AY72" s="843"/>
      <c r="AZ72" s="845"/>
      <c r="BA72" s="845"/>
      <c r="BB72" s="845"/>
      <c r="BC72" s="845"/>
      <c r="BD72" s="846"/>
      <c r="BE72" s="236"/>
      <c r="BF72" s="236"/>
      <c r="BG72" s="236"/>
      <c r="BH72" s="236"/>
      <c r="BI72" s="236"/>
      <c r="BJ72" s="236"/>
      <c r="BK72" s="236"/>
      <c r="BL72" s="236"/>
      <c r="BM72" s="236"/>
      <c r="BN72" s="236"/>
      <c r="BO72" s="236"/>
      <c r="BP72" s="236"/>
      <c r="BQ72" s="233">
        <v>66</v>
      </c>
      <c r="BR72" s="238"/>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4"/>
    </row>
    <row r="73" spans="1:131" ht="26.25" customHeight="1" x14ac:dyDescent="0.15">
      <c r="A73" s="233">
        <v>6</v>
      </c>
      <c r="B73" s="886" t="s">
        <v>553</v>
      </c>
      <c r="C73" s="887"/>
      <c r="D73" s="887"/>
      <c r="E73" s="887"/>
      <c r="F73" s="887"/>
      <c r="G73" s="887"/>
      <c r="H73" s="887"/>
      <c r="I73" s="887"/>
      <c r="J73" s="887"/>
      <c r="K73" s="887"/>
      <c r="L73" s="887"/>
      <c r="M73" s="887"/>
      <c r="N73" s="887"/>
      <c r="O73" s="887"/>
      <c r="P73" s="888"/>
      <c r="Q73" s="889">
        <v>406</v>
      </c>
      <c r="R73" s="843"/>
      <c r="S73" s="843"/>
      <c r="T73" s="843"/>
      <c r="U73" s="843"/>
      <c r="V73" s="843">
        <v>324</v>
      </c>
      <c r="W73" s="843"/>
      <c r="X73" s="843"/>
      <c r="Y73" s="843"/>
      <c r="Z73" s="843"/>
      <c r="AA73" s="843">
        <v>82</v>
      </c>
      <c r="AB73" s="843"/>
      <c r="AC73" s="843"/>
      <c r="AD73" s="843"/>
      <c r="AE73" s="843"/>
      <c r="AF73" s="843">
        <v>82</v>
      </c>
      <c r="AG73" s="843"/>
      <c r="AH73" s="843"/>
      <c r="AI73" s="843"/>
      <c r="AJ73" s="843"/>
      <c r="AK73" s="843" t="s">
        <v>547</v>
      </c>
      <c r="AL73" s="843"/>
      <c r="AM73" s="843"/>
      <c r="AN73" s="843"/>
      <c r="AO73" s="843"/>
      <c r="AP73" s="843" t="s">
        <v>547</v>
      </c>
      <c r="AQ73" s="843"/>
      <c r="AR73" s="843"/>
      <c r="AS73" s="843"/>
      <c r="AT73" s="843"/>
      <c r="AU73" s="843" t="s">
        <v>547</v>
      </c>
      <c r="AV73" s="843"/>
      <c r="AW73" s="843"/>
      <c r="AX73" s="843"/>
      <c r="AY73" s="843"/>
      <c r="AZ73" s="845"/>
      <c r="BA73" s="845"/>
      <c r="BB73" s="845"/>
      <c r="BC73" s="845"/>
      <c r="BD73" s="846"/>
      <c r="BE73" s="236"/>
      <c r="BF73" s="236"/>
      <c r="BG73" s="236"/>
      <c r="BH73" s="236"/>
      <c r="BI73" s="236"/>
      <c r="BJ73" s="236"/>
      <c r="BK73" s="236"/>
      <c r="BL73" s="236"/>
      <c r="BM73" s="236"/>
      <c r="BN73" s="236"/>
      <c r="BO73" s="236"/>
      <c r="BP73" s="236"/>
      <c r="BQ73" s="233">
        <v>67</v>
      </c>
      <c r="BR73" s="238"/>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4"/>
    </row>
    <row r="74" spans="1:131" ht="26.25" customHeight="1" x14ac:dyDescent="0.15">
      <c r="A74" s="233">
        <v>7</v>
      </c>
      <c r="B74" s="886" t="s">
        <v>554</v>
      </c>
      <c r="C74" s="887"/>
      <c r="D74" s="887"/>
      <c r="E74" s="887"/>
      <c r="F74" s="887"/>
      <c r="G74" s="887"/>
      <c r="H74" s="887"/>
      <c r="I74" s="887"/>
      <c r="J74" s="887"/>
      <c r="K74" s="887"/>
      <c r="L74" s="887"/>
      <c r="M74" s="887"/>
      <c r="N74" s="887"/>
      <c r="O74" s="887"/>
      <c r="P74" s="888"/>
      <c r="Q74" s="889">
        <v>161934</v>
      </c>
      <c r="R74" s="843"/>
      <c r="S74" s="843"/>
      <c r="T74" s="843"/>
      <c r="U74" s="843"/>
      <c r="V74" s="843">
        <v>158460</v>
      </c>
      <c r="W74" s="843"/>
      <c r="X74" s="843"/>
      <c r="Y74" s="843"/>
      <c r="Z74" s="843"/>
      <c r="AA74" s="843">
        <v>3473</v>
      </c>
      <c r="AB74" s="843"/>
      <c r="AC74" s="843"/>
      <c r="AD74" s="843"/>
      <c r="AE74" s="843"/>
      <c r="AF74" s="843">
        <v>3473</v>
      </c>
      <c r="AG74" s="843"/>
      <c r="AH74" s="843"/>
      <c r="AI74" s="843"/>
      <c r="AJ74" s="843"/>
      <c r="AK74" s="843">
        <v>1726</v>
      </c>
      <c r="AL74" s="843"/>
      <c r="AM74" s="843"/>
      <c r="AN74" s="843"/>
      <c r="AO74" s="843"/>
      <c r="AP74" s="843" t="s">
        <v>547</v>
      </c>
      <c r="AQ74" s="843"/>
      <c r="AR74" s="843"/>
      <c r="AS74" s="843"/>
      <c r="AT74" s="843"/>
      <c r="AU74" s="843" t="s">
        <v>547</v>
      </c>
      <c r="AV74" s="843"/>
      <c r="AW74" s="843"/>
      <c r="AX74" s="843"/>
      <c r="AY74" s="843"/>
      <c r="AZ74" s="845"/>
      <c r="BA74" s="845"/>
      <c r="BB74" s="845"/>
      <c r="BC74" s="845"/>
      <c r="BD74" s="846"/>
      <c r="BE74" s="236"/>
      <c r="BF74" s="236"/>
      <c r="BG74" s="236"/>
      <c r="BH74" s="236"/>
      <c r="BI74" s="236"/>
      <c r="BJ74" s="236"/>
      <c r="BK74" s="236"/>
      <c r="BL74" s="236"/>
      <c r="BM74" s="236"/>
      <c r="BN74" s="236"/>
      <c r="BO74" s="236"/>
      <c r="BP74" s="236"/>
      <c r="BQ74" s="233">
        <v>68</v>
      </c>
      <c r="BR74" s="238"/>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4"/>
    </row>
    <row r="75" spans="1:131" ht="26.25" customHeight="1" x14ac:dyDescent="0.15">
      <c r="A75" s="233">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36"/>
      <c r="BF75" s="236"/>
      <c r="BG75" s="236"/>
      <c r="BH75" s="236"/>
      <c r="BI75" s="236"/>
      <c r="BJ75" s="236"/>
      <c r="BK75" s="236"/>
      <c r="BL75" s="236"/>
      <c r="BM75" s="236"/>
      <c r="BN75" s="236"/>
      <c r="BO75" s="236"/>
      <c r="BP75" s="236"/>
      <c r="BQ75" s="233">
        <v>69</v>
      </c>
      <c r="BR75" s="238"/>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4"/>
    </row>
    <row r="76" spans="1:131" ht="26.25" customHeight="1" x14ac:dyDescent="0.15">
      <c r="A76" s="233">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36"/>
      <c r="BF76" s="236"/>
      <c r="BG76" s="236"/>
      <c r="BH76" s="236"/>
      <c r="BI76" s="236"/>
      <c r="BJ76" s="236"/>
      <c r="BK76" s="236"/>
      <c r="BL76" s="236"/>
      <c r="BM76" s="236"/>
      <c r="BN76" s="236"/>
      <c r="BO76" s="236"/>
      <c r="BP76" s="236"/>
      <c r="BQ76" s="233">
        <v>70</v>
      </c>
      <c r="BR76" s="238"/>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4"/>
    </row>
    <row r="77" spans="1:131" ht="26.25" customHeight="1" x14ac:dyDescent="0.15">
      <c r="A77" s="233">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36"/>
      <c r="BF77" s="236"/>
      <c r="BG77" s="236"/>
      <c r="BH77" s="236"/>
      <c r="BI77" s="236"/>
      <c r="BJ77" s="236"/>
      <c r="BK77" s="236"/>
      <c r="BL77" s="236"/>
      <c r="BM77" s="236"/>
      <c r="BN77" s="236"/>
      <c r="BO77" s="236"/>
      <c r="BP77" s="236"/>
      <c r="BQ77" s="233">
        <v>71</v>
      </c>
      <c r="BR77" s="238"/>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4"/>
    </row>
    <row r="78" spans="1:131" ht="26.25" customHeight="1" x14ac:dyDescent="0.15">
      <c r="A78" s="233">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36"/>
      <c r="BF78" s="236"/>
      <c r="BG78" s="236"/>
      <c r="BH78" s="236"/>
      <c r="BI78" s="236"/>
      <c r="BJ78" s="224"/>
      <c r="BK78" s="224"/>
      <c r="BL78" s="224"/>
      <c r="BM78" s="224"/>
      <c r="BN78" s="224"/>
      <c r="BO78" s="236"/>
      <c r="BP78" s="236"/>
      <c r="BQ78" s="233">
        <v>72</v>
      </c>
      <c r="BR78" s="238"/>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4"/>
    </row>
    <row r="79" spans="1:131" ht="26.25" customHeight="1" x14ac:dyDescent="0.15">
      <c r="A79" s="233">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36"/>
      <c r="BF79" s="236"/>
      <c r="BG79" s="236"/>
      <c r="BH79" s="236"/>
      <c r="BI79" s="236"/>
      <c r="BJ79" s="224"/>
      <c r="BK79" s="224"/>
      <c r="BL79" s="224"/>
      <c r="BM79" s="224"/>
      <c r="BN79" s="224"/>
      <c r="BO79" s="236"/>
      <c r="BP79" s="236"/>
      <c r="BQ79" s="233">
        <v>73</v>
      </c>
      <c r="BR79" s="238"/>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4"/>
    </row>
    <row r="80" spans="1:131" ht="26.25" customHeight="1" x14ac:dyDescent="0.15">
      <c r="A80" s="233">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36"/>
      <c r="BF80" s="236"/>
      <c r="BG80" s="236"/>
      <c r="BH80" s="236"/>
      <c r="BI80" s="236"/>
      <c r="BJ80" s="236"/>
      <c r="BK80" s="236"/>
      <c r="BL80" s="236"/>
      <c r="BM80" s="236"/>
      <c r="BN80" s="236"/>
      <c r="BO80" s="236"/>
      <c r="BP80" s="236"/>
      <c r="BQ80" s="233">
        <v>74</v>
      </c>
      <c r="BR80" s="238"/>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4"/>
    </row>
    <row r="81" spans="1:131" ht="26.25" customHeight="1" x14ac:dyDescent="0.15">
      <c r="A81" s="233">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6"/>
      <c r="BF81" s="236"/>
      <c r="BG81" s="236"/>
      <c r="BH81" s="236"/>
      <c r="BI81" s="236"/>
      <c r="BJ81" s="236"/>
      <c r="BK81" s="236"/>
      <c r="BL81" s="236"/>
      <c r="BM81" s="236"/>
      <c r="BN81" s="236"/>
      <c r="BO81" s="236"/>
      <c r="BP81" s="236"/>
      <c r="BQ81" s="233">
        <v>75</v>
      </c>
      <c r="BR81" s="238"/>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4"/>
    </row>
    <row r="82" spans="1:131" ht="26.25" customHeight="1" x14ac:dyDescent="0.15">
      <c r="A82" s="233">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6"/>
      <c r="BF82" s="236"/>
      <c r="BG82" s="236"/>
      <c r="BH82" s="236"/>
      <c r="BI82" s="236"/>
      <c r="BJ82" s="236"/>
      <c r="BK82" s="236"/>
      <c r="BL82" s="236"/>
      <c r="BM82" s="236"/>
      <c r="BN82" s="236"/>
      <c r="BO82" s="236"/>
      <c r="BP82" s="236"/>
      <c r="BQ82" s="233">
        <v>76</v>
      </c>
      <c r="BR82" s="238"/>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4"/>
    </row>
    <row r="83" spans="1:131" ht="26.25" customHeight="1" x14ac:dyDescent="0.15">
      <c r="A83" s="233">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6"/>
      <c r="BF83" s="236"/>
      <c r="BG83" s="236"/>
      <c r="BH83" s="236"/>
      <c r="BI83" s="236"/>
      <c r="BJ83" s="236"/>
      <c r="BK83" s="236"/>
      <c r="BL83" s="236"/>
      <c r="BM83" s="236"/>
      <c r="BN83" s="236"/>
      <c r="BO83" s="236"/>
      <c r="BP83" s="236"/>
      <c r="BQ83" s="233">
        <v>77</v>
      </c>
      <c r="BR83" s="238"/>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4"/>
    </row>
    <row r="84" spans="1:131" ht="26.25" customHeight="1" x14ac:dyDescent="0.15">
      <c r="A84" s="233">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6"/>
      <c r="BF84" s="236"/>
      <c r="BG84" s="236"/>
      <c r="BH84" s="236"/>
      <c r="BI84" s="236"/>
      <c r="BJ84" s="236"/>
      <c r="BK84" s="236"/>
      <c r="BL84" s="236"/>
      <c r="BM84" s="236"/>
      <c r="BN84" s="236"/>
      <c r="BO84" s="236"/>
      <c r="BP84" s="236"/>
      <c r="BQ84" s="233">
        <v>78</v>
      </c>
      <c r="BR84" s="238"/>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4"/>
    </row>
    <row r="85" spans="1:131" ht="26.25" customHeight="1" x14ac:dyDescent="0.15">
      <c r="A85" s="233">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6"/>
      <c r="BF85" s="236"/>
      <c r="BG85" s="236"/>
      <c r="BH85" s="236"/>
      <c r="BI85" s="236"/>
      <c r="BJ85" s="236"/>
      <c r="BK85" s="236"/>
      <c r="BL85" s="236"/>
      <c r="BM85" s="236"/>
      <c r="BN85" s="236"/>
      <c r="BO85" s="236"/>
      <c r="BP85" s="236"/>
      <c r="BQ85" s="233">
        <v>79</v>
      </c>
      <c r="BR85" s="238"/>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4"/>
    </row>
    <row r="86" spans="1:131" ht="26.25" customHeight="1" x14ac:dyDescent="0.15">
      <c r="A86" s="233">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6"/>
      <c r="BF86" s="236"/>
      <c r="BG86" s="236"/>
      <c r="BH86" s="236"/>
      <c r="BI86" s="236"/>
      <c r="BJ86" s="236"/>
      <c r="BK86" s="236"/>
      <c r="BL86" s="236"/>
      <c r="BM86" s="236"/>
      <c r="BN86" s="236"/>
      <c r="BO86" s="236"/>
      <c r="BP86" s="236"/>
      <c r="BQ86" s="233">
        <v>80</v>
      </c>
      <c r="BR86" s="238"/>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4"/>
    </row>
    <row r="87" spans="1:131" ht="26.25" customHeight="1" x14ac:dyDescent="0.15">
      <c r="A87" s="239">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6"/>
      <c r="BF87" s="236"/>
      <c r="BG87" s="236"/>
      <c r="BH87" s="236"/>
      <c r="BI87" s="236"/>
      <c r="BJ87" s="236"/>
      <c r="BK87" s="236"/>
      <c r="BL87" s="236"/>
      <c r="BM87" s="236"/>
      <c r="BN87" s="236"/>
      <c r="BO87" s="236"/>
      <c r="BP87" s="236"/>
      <c r="BQ87" s="233">
        <v>81</v>
      </c>
      <c r="BR87" s="238"/>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4"/>
    </row>
    <row r="88" spans="1:131" ht="26.25" customHeight="1" thickBot="1" x14ac:dyDescent="0.2">
      <c r="A88" s="235" t="s">
        <v>376</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4027</v>
      </c>
      <c r="AG88" s="857"/>
      <c r="AH88" s="857"/>
      <c r="AI88" s="857"/>
      <c r="AJ88" s="857"/>
      <c r="AK88" s="854"/>
      <c r="AL88" s="854"/>
      <c r="AM88" s="854"/>
      <c r="AN88" s="854"/>
      <c r="AO88" s="854"/>
      <c r="AP88" s="857">
        <v>635</v>
      </c>
      <c r="AQ88" s="857"/>
      <c r="AR88" s="857"/>
      <c r="AS88" s="857"/>
      <c r="AT88" s="857"/>
      <c r="AU88" s="857" t="s">
        <v>547</v>
      </c>
      <c r="AV88" s="857"/>
      <c r="AW88" s="857"/>
      <c r="AX88" s="857"/>
      <c r="AY88" s="857"/>
      <c r="AZ88" s="862"/>
      <c r="BA88" s="862"/>
      <c r="BB88" s="862"/>
      <c r="BC88" s="862"/>
      <c r="BD88" s="863"/>
      <c r="BE88" s="236"/>
      <c r="BF88" s="236"/>
      <c r="BG88" s="236"/>
      <c r="BH88" s="236"/>
      <c r="BI88" s="236"/>
      <c r="BJ88" s="236"/>
      <c r="BK88" s="236"/>
      <c r="BL88" s="236"/>
      <c r="BM88" s="236"/>
      <c r="BN88" s="236"/>
      <c r="BO88" s="236"/>
      <c r="BP88" s="236"/>
      <c r="BQ88" s="233">
        <v>82</v>
      </c>
      <c r="BR88" s="238"/>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4"/>
    </row>
    <row r="89" spans="1:131" ht="26.25" hidden="1" customHeight="1" x14ac:dyDescent="0.15">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4"/>
    </row>
    <row r="90" spans="1:131" ht="26.25" hidden="1" customHeight="1" x14ac:dyDescent="0.15">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4"/>
    </row>
    <row r="91" spans="1:131" ht="26.25" hidden="1" customHeight="1" x14ac:dyDescent="0.15">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4"/>
    </row>
    <row r="92" spans="1:131" ht="26.25" hidden="1" customHeight="1" x14ac:dyDescent="0.15">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4"/>
    </row>
    <row r="93" spans="1:131" ht="26.25" hidden="1" customHeight="1" x14ac:dyDescent="0.15">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4"/>
    </row>
    <row r="94" spans="1:131" ht="26.25" hidden="1" customHeight="1" x14ac:dyDescent="0.15">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4"/>
    </row>
    <row r="95" spans="1:131" ht="26.25" hidden="1" customHeight="1" x14ac:dyDescent="0.15">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4"/>
    </row>
    <row r="96" spans="1:131" ht="26.25" hidden="1" customHeight="1" x14ac:dyDescent="0.15">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4"/>
    </row>
    <row r="97" spans="1:131" ht="26.25" hidden="1" customHeight="1" x14ac:dyDescent="0.15">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4"/>
    </row>
    <row r="98" spans="1:131" ht="26.25" hidden="1" customHeight="1" x14ac:dyDescent="0.15">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4"/>
    </row>
    <row r="99" spans="1:131" ht="26.25" hidden="1" customHeight="1" x14ac:dyDescent="0.15">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4"/>
    </row>
    <row r="100" spans="1:131" ht="26.25" hidden="1" customHeight="1" x14ac:dyDescent="0.15">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4"/>
    </row>
    <row r="101" spans="1:131" ht="26.25" hidden="1" customHeight="1" x14ac:dyDescent="0.15">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4"/>
    </row>
    <row r="102" spans="1:131" ht="26.25" customHeight="1" thickBot="1" x14ac:dyDescent="0.2">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376</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v>
      </c>
      <c r="CS102" s="865"/>
      <c r="CT102" s="865"/>
      <c r="CU102" s="865"/>
      <c r="CV102" s="904"/>
      <c r="CW102" s="903">
        <v>48</v>
      </c>
      <c r="CX102" s="865"/>
      <c r="CY102" s="865"/>
      <c r="CZ102" s="865"/>
      <c r="DA102" s="904"/>
      <c r="DB102" s="903" t="s">
        <v>487</v>
      </c>
      <c r="DC102" s="865"/>
      <c r="DD102" s="865"/>
      <c r="DE102" s="865"/>
      <c r="DF102" s="904"/>
      <c r="DG102" s="903" t="s">
        <v>487</v>
      </c>
      <c r="DH102" s="865"/>
      <c r="DI102" s="865"/>
      <c r="DJ102" s="865"/>
      <c r="DK102" s="904"/>
      <c r="DL102" s="903" t="s">
        <v>487</v>
      </c>
      <c r="DM102" s="865"/>
      <c r="DN102" s="865"/>
      <c r="DO102" s="865"/>
      <c r="DP102" s="904"/>
      <c r="DQ102" s="903" t="s">
        <v>487</v>
      </c>
      <c r="DR102" s="865"/>
      <c r="DS102" s="865"/>
      <c r="DT102" s="865"/>
      <c r="DU102" s="904"/>
      <c r="DV102" s="802"/>
      <c r="DW102" s="803"/>
      <c r="DX102" s="803"/>
      <c r="DY102" s="803"/>
      <c r="DZ102" s="927"/>
      <c r="EA102" s="224"/>
    </row>
    <row r="103" spans="1:131" ht="26.25" customHeight="1" x14ac:dyDescent="0.15">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4"/>
    </row>
    <row r="104" spans="1:131" ht="26.25" customHeight="1" x14ac:dyDescent="0.15">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4"/>
    </row>
    <row r="105" spans="1:131" ht="11.25" customHeight="1" x14ac:dyDescent="0.15">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28" t="s">
        <v>405</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406</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4" customFormat="1" ht="26.25" customHeight="1" x14ac:dyDescent="0.15">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24" customFormat="1" ht="26.25" customHeight="1" x14ac:dyDescent="0.15">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446746</v>
      </c>
      <c r="AB110" s="913"/>
      <c r="AC110" s="913"/>
      <c r="AD110" s="913"/>
      <c r="AE110" s="914"/>
      <c r="AF110" s="915">
        <v>526162</v>
      </c>
      <c r="AG110" s="913"/>
      <c r="AH110" s="913"/>
      <c r="AI110" s="913"/>
      <c r="AJ110" s="914"/>
      <c r="AK110" s="915">
        <v>527263</v>
      </c>
      <c r="AL110" s="913"/>
      <c r="AM110" s="913"/>
      <c r="AN110" s="913"/>
      <c r="AO110" s="914"/>
      <c r="AP110" s="916">
        <v>22.3</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5509247</v>
      </c>
      <c r="BR110" s="944"/>
      <c r="BS110" s="944"/>
      <c r="BT110" s="944"/>
      <c r="BU110" s="944"/>
      <c r="BV110" s="944">
        <v>5488970</v>
      </c>
      <c r="BW110" s="944"/>
      <c r="BX110" s="944"/>
      <c r="BY110" s="944"/>
      <c r="BZ110" s="944"/>
      <c r="CA110" s="944">
        <v>5445090</v>
      </c>
      <c r="CB110" s="944"/>
      <c r="CC110" s="944"/>
      <c r="CD110" s="944"/>
      <c r="CE110" s="944"/>
      <c r="CF110" s="957">
        <v>230.7</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24" customFormat="1" ht="26.25" customHeight="1" x14ac:dyDescent="0.15">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38000</v>
      </c>
      <c r="BR111" s="939"/>
      <c r="BS111" s="939"/>
      <c r="BT111" s="939"/>
      <c r="BU111" s="939"/>
      <c r="BV111" s="939">
        <v>36000</v>
      </c>
      <c r="BW111" s="939"/>
      <c r="BX111" s="939"/>
      <c r="BY111" s="939"/>
      <c r="BZ111" s="939"/>
      <c r="CA111" s="939">
        <v>34000</v>
      </c>
      <c r="CB111" s="939"/>
      <c r="CC111" s="939"/>
      <c r="CD111" s="939"/>
      <c r="CE111" s="939"/>
      <c r="CF111" s="933">
        <v>1.4</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24" customFormat="1" ht="26.25" customHeight="1" x14ac:dyDescent="0.15">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2505789</v>
      </c>
      <c r="BR112" s="939"/>
      <c r="BS112" s="939"/>
      <c r="BT112" s="939"/>
      <c r="BU112" s="939"/>
      <c r="BV112" s="939">
        <v>2318874</v>
      </c>
      <c r="BW112" s="939"/>
      <c r="BX112" s="939"/>
      <c r="BY112" s="939"/>
      <c r="BZ112" s="939"/>
      <c r="CA112" s="939">
        <v>2181428</v>
      </c>
      <c r="CB112" s="939"/>
      <c r="CC112" s="939"/>
      <c r="CD112" s="939"/>
      <c r="CE112" s="939"/>
      <c r="CF112" s="933">
        <v>92.4</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24" customFormat="1" ht="26.25" customHeight="1" x14ac:dyDescent="0.15">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272731</v>
      </c>
      <c r="AB113" s="951"/>
      <c r="AC113" s="951"/>
      <c r="AD113" s="951"/>
      <c r="AE113" s="952"/>
      <c r="AF113" s="953">
        <v>264944</v>
      </c>
      <c r="AG113" s="951"/>
      <c r="AH113" s="951"/>
      <c r="AI113" s="951"/>
      <c r="AJ113" s="952"/>
      <c r="AK113" s="953">
        <v>255479</v>
      </c>
      <c r="AL113" s="951"/>
      <c r="AM113" s="951"/>
      <c r="AN113" s="951"/>
      <c r="AO113" s="952"/>
      <c r="AP113" s="954">
        <v>10.8</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6638</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24" customFormat="1" ht="26.25" customHeight="1" x14ac:dyDescent="0.15">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5663</v>
      </c>
      <c r="AB114" s="972"/>
      <c r="AC114" s="972"/>
      <c r="AD114" s="972"/>
      <c r="AE114" s="973"/>
      <c r="AF114" s="974">
        <v>7269</v>
      </c>
      <c r="AG114" s="972"/>
      <c r="AH114" s="972"/>
      <c r="AI114" s="972"/>
      <c r="AJ114" s="973"/>
      <c r="AK114" s="974">
        <v>7197</v>
      </c>
      <c r="AL114" s="972"/>
      <c r="AM114" s="972"/>
      <c r="AN114" s="972"/>
      <c r="AO114" s="973"/>
      <c r="AP114" s="975">
        <v>0.3</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442395</v>
      </c>
      <c r="BR114" s="939"/>
      <c r="BS114" s="939"/>
      <c r="BT114" s="939"/>
      <c r="BU114" s="939"/>
      <c r="BV114" s="939">
        <v>443286</v>
      </c>
      <c r="BW114" s="939"/>
      <c r="BX114" s="939"/>
      <c r="BY114" s="939"/>
      <c r="BZ114" s="939"/>
      <c r="CA114" s="939">
        <v>428230</v>
      </c>
      <c r="CB114" s="939"/>
      <c r="CC114" s="939"/>
      <c r="CD114" s="939"/>
      <c r="CE114" s="939"/>
      <c r="CF114" s="933">
        <v>18.100000000000001</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24" customFormat="1" ht="26.25" customHeight="1" x14ac:dyDescent="0.15">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2000</v>
      </c>
      <c r="AB115" s="951"/>
      <c r="AC115" s="951"/>
      <c r="AD115" s="951"/>
      <c r="AE115" s="952"/>
      <c r="AF115" s="953">
        <v>2000</v>
      </c>
      <c r="AG115" s="951"/>
      <c r="AH115" s="951"/>
      <c r="AI115" s="951"/>
      <c r="AJ115" s="952"/>
      <c r="AK115" s="953">
        <v>2000</v>
      </c>
      <c r="AL115" s="951"/>
      <c r="AM115" s="951"/>
      <c r="AN115" s="951"/>
      <c r="AO115" s="952"/>
      <c r="AP115" s="954">
        <v>0.1</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24" customFormat="1" ht="26.25" customHeight="1" x14ac:dyDescent="0.15">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41</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38000</v>
      </c>
      <c r="DH116" s="972"/>
      <c r="DI116" s="972"/>
      <c r="DJ116" s="972"/>
      <c r="DK116" s="973"/>
      <c r="DL116" s="974">
        <v>36000</v>
      </c>
      <c r="DM116" s="972"/>
      <c r="DN116" s="972"/>
      <c r="DO116" s="972"/>
      <c r="DP116" s="973"/>
      <c r="DQ116" s="974">
        <v>34000</v>
      </c>
      <c r="DR116" s="972"/>
      <c r="DS116" s="972"/>
      <c r="DT116" s="972"/>
      <c r="DU116" s="973"/>
      <c r="DV116" s="975">
        <v>1.4</v>
      </c>
      <c r="DW116" s="976"/>
      <c r="DX116" s="976"/>
      <c r="DY116" s="976"/>
      <c r="DZ116" s="977"/>
    </row>
    <row r="117" spans="1:130" s="224"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727181</v>
      </c>
      <c r="AB117" s="992"/>
      <c r="AC117" s="992"/>
      <c r="AD117" s="992"/>
      <c r="AE117" s="993"/>
      <c r="AF117" s="994">
        <v>800375</v>
      </c>
      <c r="AG117" s="992"/>
      <c r="AH117" s="992"/>
      <c r="AI117" s="992"/>
      <c r="AJ117" s="993"/>
      <c r="AK117" s="994">
        <v>791939</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24" customFormat="1" ht="26.25" customHeight="1" x14ac:dyDescent="0.15">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24" customFormat="1" ht="26.25" customHeight="1" x14ac:dyDescent="0.15">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47" t="s">
        <v>177</v>
      </c>
      <c r="BA119" s="247"/>
      <c r="BB119" s="247"/>
      <c r="BC119" s="247"/>
      <c r="BD119" s="247"/>
      <c r="BE119" s="247"/>
      <c r="BF119" s="247"/>
      <c r="BG119" s="247"/>
      <c r="BH119" s="247"/>
      <c r="BI119" s="247"/>
      <c r="BJ119" s="247"/>
      <c r="BK119" s="247"/>
      <c r="BL119" s="247"/>
      <c r="BM119" s="247"/>
      <c r="BN119" s="247"/>
      <c r="BO119" s="990" t="s">
        <v>442</v>
      </c>
      <c r="BP119" s="1018"/>
      <c r="BQ119" s="1012">
        <v>8502069</v>
      </c>
      <c r="BR119" s="1013"/>
      <c r="BS119" s="1013"/>
      <c r="BT119" s="1013"/>
      <c r="BU119" s="1013"/>
      <c r="BV119" s="1013">
        <v>8287130</v>
      </c>
      <c r="BW119" s="1013"/>
      <c r="BX119" s="1013"/>
      <c r="BY119" s="1013"/>
      <c r="BZ119" s="1013"/>
      <c r="CA119" s="1013">
        <v>8088748</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24" customFormat="1" ht="26.25" customHeight="1" x14ac:dyDescent="0.15">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3267754</v>
      </c>
      <c r="BR120" s="944"/>
      <c r="BS120" s="944"/>
      <c r="BT120" s="944"/>
      <c r="BU120" s="944"/>
      <c r="BV120" s="944">
        <v>3709111</v>
      </c>
      <c r="BW120" s="944"/>
      <c r="BX120" s="944"/>
      <c r="BY120" s="944"/>
      <c r="BZ120" s="944"/>
      <c r="CA120" s="944">
        <v>4189312</v>
      </c>
      <c r="CB120" s="944"/>
      <c r="CC120" s="944"/>
      <c r="CD120" s="944"/>
      <c r="CE120" s="944"/>
      <c r="CF120" s="957">
        <v>177.5</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1002674</v>
      </c>
      <c r="DH120" s="944"/>
      <c r="DI120" s="944"/>
      <c r="DJ120" s="944"/>
      <c r="DK120" s="944"/>
      <c r="DL120" s="944">
        <v>952723</v>
      </c>
      <c r="DM120" s="944"/>
      <c r="DN120" s="944"/>
      <c r="DO120" s="944"/>
      <c r="DP120" s="944"/>
      <c r="DQ120" s="944">
        <v>934849</v>
      </c>
      <c r="DR120" s="944"/>
      <c r="DS120" s="944"/>
      <c r="DT120" s="944"/>
      <c r="DU120" s="944"/>
      <c r="DV120" s="945">
        <v>39.6</v>
      </c>
      <c r="DW120" s="945"/>
      <c r="DX120" s="945"/>
      <c r="DY120" s="945"/>
      <c r="DZ120" s="946"/>
    </row>
    <row r="121" spans="1:130" s="224" customFormat="1" ht="26.25" customHeight="1" x14ac:dyDescent="0.15">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76468</v>
      </c>
      <c r="BR121" s="939"/>
      <c r="BS121" s="939"/>
      <c r="BT121" s="939"/>
      <c r="BU121" s="939"/>
      <c r="BV121" s="939">
        <v>73275</v>
      </c>
      <c r="BW121" s="939"/>
      <c r="BX121" s="939"/>
      <c r="BY121" s="939"/>
      <c r="BZ121" s="939"/>
      <c r="CA121" s="939">
        <v>67624</v>
      </c>
      <c r="CB121" s="939"/>
      <c r="CC121" s="939"/>
      <c r="CD121" s="939"/>
      <c r="CE121" s="939"/>
      <c r="CF121" s="933">
        <v>2.9</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972441</v>
      </c>
      <c r="DH121" s="939"/>
      <c r="DI121" s="939"/>
      <c r="DJ121" s="939"/>
      <c r="DK121" s="939"/>
      <c r="DL121" s="939">
        <v>880291</v>
      </c>
      <c r="DM121" s="939"/>
      <c r="DN121" s="939"/>
      <c r="DO121" s="939"/>
      <c r="DP121" s="939"/>
      <c r="DQ121" s="939">
        <v>800304</v>
      </c>
      <c r="DR121" s="939"/>
      <c r="DS121" s="939"/>
      <c r="DT121" s="939"/>
      <c r="DU121" s="939"/>
      <c r="DV121" s="940">
        <v>33.9</v>
      </c>
      <c r="DW121" s="940"/>
      <c r="DX121" s="940"/>
      <c r="DY121" s="940"/>
      <c r="DZ121" s="941"/>
    </row>
    <row r="122" spans="1:130" s="224" customFormat="1" ht="26.25" customHeight="1" x14ac:dyDescent="0.15">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6077505</v>
      </c>
      <c r="BR122" s="1013"/>
      <c r="BS122" s="1013"/>
      <c r="BT122" s="1013"/>
      <c r="BU122" s="1013"/>
      <c r="BV122" s="1013">
        <v>5918844</v>
      </c>
      <c r="BW122" s="1013"/>
      <c r="BX122" s="1013"/>
      <c r="BY122" s="1013"/>
      <c r="BZ122" s="1013"/>
      <c r="CA122" s="1013">
        <v>6718370</v>
      </c>
      <c r="CB122" s="1013"/>
      <c r="CC122" s="1013"/>
      <c r="CD122" s="1013"/>
      <c r="CE122" s="1013"/>
      <c r="CF122" s="1030">
        <v>284.60000000000002</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v>530674</v>
      </c>
      <c r="DH122" s="939"/>
      <c r="DI122" s="939"/>
      <c r="DJ122" s="939"/>
      <c r="DK122" s="939"/>
      <c r="DL122" s="939">
        <v>485860</v>
      </c>
      <c r="DM122" s="939"/>
      <c r="DN122" s="939"/>
      <c r="DO122" s="939"/>
      <c r="DP122" s="939"/>
      <c r="DQ122" s="939">
        <v>446275</v>
      </c>
      <c r="DR122" s="939"/>
      <c r="DS122" s="939"/>
      <c r="DT122" s="939"/>
      <c r="DU122" s="939"/>
      <c r="DV122" s="940">
        <v>18.899999999999999</v>
      </c>
      <c r="DW122" s="940"/>
      <c r="DX122" s="940"/>
      <c r="DY122" s="940"/>
      <c r="DZ122" s="941"/>
    </row>
    <row r="123" spans="1:130" s="224" customFormat="1" ht="26.25" customHeight="1" x14ac:dyDescent="0.15">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2000</v>
      </c>
      <c r="AB123" s="972"/>
      <c r="AC123" s="972"/>
      <c r="AD123" s="972"/>
      <c r="AE123" s="973"/>
      <c r="AF123" s="974">
        <v>2000</v>
      </c>
      <c r="AG123" s="972"/>
      <c r="AH123" s="972"/>
      <c r="AI123" s="972"/>
      <c r="AJ123" s="973"/>
      <c r="AK123" s="974">
        <v>2000</v>
      </c>
      <c r="AL123" s="972"/>
      <c r="AM123" s="972"/>
      <c r="AN123" s="972"/>
      <c r="AO123" s="973"/>
      <c r="AP123" s="975">
        <v>0.1</v>
      </c>
      <c r="AQ123" s="976"/>
      <c r="AR123" s="976"/>
      <c r="AS123" s="976"/>
      <c r="AT123" s="977"/>
      <c r="AU123" s="1010"/>
      <c r="AV123" s="1011"/>
      <c r="AW123" s="1011"/>
      <c r="AX123" s="1011"/>
      <c r="AY123" s="1011"/>
      <c r="AZ123" s="247" t="s">
        <v>177</v>
      </c>
      <c r="BA123" s="247"/>
      <c r="BB123" s="247"/>
      <c r="BC123" s="247"/>
      <c r="BD123" s="247"/>
      <c r="BE123" s="247"/>
      <c r="BF123" s="247"/>
      <c r="BG123" s="247"/>
      <c r="BH123" s="247"/>
      <c r="BI123" s="247"/>
      <c r="BJ123" s="247"/>
      <c r="BK123" s="247"/>
      <c r="BL123" s="247"/>
      <c r="BM123" s="247"/>
      <c r="BN123" s="247"/>
      <c r="BO123" s="990" t="s">
        <v>450</v>
      </c>
      <c r="BP123" s="1018"/>
      <c r="BQ123" s="1076">
        <v>9421727</v>
      </c>
      <c r="BR123" s="1077"/>
      <c r="BS123" s="1077"/>
      <c r="BT123" s="1077"/>
      <c r="BU123" s="1077"/>
      <c r="BV123" s="1077">
        <v>9701230</v>
      </c>
      <c r="BW123" s="1077"/>
      <c r="BX123" s="1077"/>
      <c r="BY123" s="1077"/>
      <c r="BZ123" s="1077"/>
      <c r="CA123" s="1077">
        <v>10975306</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24" customFormat="1" ht="26.25" customHeight="1" thickBot="1" x14ac:dyDescent="0.2">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24" customFormat="1" ht="26.25" customHeight="1" x14ac:dyDescent="0.15">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24" customFormat="1" ht="26.25" customHeight="1" thickBot="1" x14ac:dyDescent="0.2">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24" customFormat="1" ht="26.25" customHeight="1" x14ac:dyDescent="0.15">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26"/>
      <c r="AV127" s="226"/>
      <c r="AW127" s="226"/>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26"/>
      <c r="CB127" s="226"/>
      <c r="CC127" s="226"/>
      <c r="CD127" s="249"/>
      <c r="CE127" s="249"/>
      <c r="CF127" s="249"/>
      <c r="CG127" s="226"/>
      <c r="CH127" s="226"/>
      <c r="CI127" s="226"/>
      <c r="CJ127" s="248"/>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24" customFormat="1" ht="26.25" customHeight="1" thickBot="1" x14ac:dyDescent="0.2">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4679</v>
      </c>
      <c r="AB128" s="1059"/>
      <c r="AC128" s="1059"/>
      <c r="AD128" s="1059"/>
      <c r="AE128" s="1060"/>
      <c r="AF128" s="1061">
        <v>4724</v>
      </c>
      <c r="AG128" s="1059"/>
      <c r="AH128" s="1059"/>
      <c r="AI128" s="1059"/>
      <c r="AJ128" s="1060"/>
      <c r="AK128" s="1061">
        <v>7497</v>
      </c>
      <c r="AL128" s="1059"/>
      <c r="AM128" s="1059"/>
      <c r="AN128" s="1059"/>
      <c r="AO128" s="1060"/>
      <c r="AP128" s="1062"/>
      <c r="AQ128" s="1063"/>
      <c r="AR128" s="1063"/>
      <c r="AS128" s="1063"/>
      <c r="AT128" s="1064"/>
      <c r="AU128" s="226"/>
      <c r="AV128" s="226"/>
      <c r="AW128" s="226"/>
      <c r="AX128" s="909" t="s">
        <v>464</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49"/>
      <c r="CB128" s="249"/>
      <c r="CC128" s="249"/>
      <c r="CD128" s="249"/>
      <c r="CE128" s="249"/>
      <c r="CF128" s="249"/>
      <c r="CG128" s="226"/>
      <c r="CH128" s="226"/>
      <c r="CI128" s="226"/>
      <c r="CJ128" s="248"/>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24"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2873266</v>
      </c>
      <c r="AB129" s="972"/>
      <c r="AC129" s="972"/>
      <c r="AD129" s="972"/>
      <c r="AE129" s="973"/>
      <c r="AF129" s="974">
        <v>2880303</v>
      </c>
      <c r="AG129" s="972"/>
      <c r="AH129" s="972"/>
      <c r="AI129" s="972"/>
      <c r="AJ129" s="973"/>
      <c r="AK129" s="974">
        <v>2871482</v>
      </c>
      <c r="AL129" s="972"/>
      <c r="AM129" s="972"/>
      <c r="AN129" s="972"/>
      <c r="AO129" s="973"/>
      <c r="AP129" s="1086"/>
      <c r="AQ129" s="1087"/>
      <c r="AR129" s="1087"/>
      <c r="AS129" s="1087"/>
      <c r="AT129" s="1088"/>
      <c r="AU129" s="227"/>
      <c r="AV129" s="227"/>
      <c r="AW129" s="227"/>
      <c r="AX129" s="1078" t="s">
        <v>467</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467581</v>
      </c>
      <c r="AB130" s="972"/>
      <c r="AC130" s="972"/>
      <c r="AD130" s="972"/>
      <c r="AE130" s="973"/>
      <c r="AF130" s="974">
        <v>532474</v>
      </c>
      <c r="AG130" s="972"/>
      <c r="AH130" s="972"/>
      <c r="AI130" s="972"/>
      <c r="AJ130" s="973"/>
      <c r="AK130" s="974">
        <v>510893</v>
      </c>
      <c r="AL130" s="972"/>
      <c r="AM130" s="972"/>
      <c r="AN130" s="972"/>
      <c r="AO130" s="973"/>
      <c r="AP130" s="1086"/>
      <c r="AQ130" s="1087"/>
      <c r="AR130" s="1087"/>
      <c r="AS130" s="1087"/>
      <c r="AT130" s="1088"/>
      <c r="AU130" s="227"/>
      <c r="AV130" s="227"/>
      <c r="AW130" s="227"/>
      <c r="AX130" s="1078" t="s">
        <v>470</v>
      </c>
      <c r="AY130" s="936"/>
      <c r="AZ130" s="936"/>
      <c r="BA130" s="936"/>
      <c r="BB130" s="936"/>
      <c r="BC130" s="936"/>
      <c r="BD130" s="936"/>
      <c r="BE130" s="937"/>
      <c r="BF130" s="1114">
        <v>11.1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2405685</v>
      </c>
      <c r="AB131" s="999"/>
      <c r="AC131" s="999"/>
      <c r="AD131" s="999"/>
      <c r="AE131" s="1000"/>
      <c r="AF131" s="998">
        <v>2347829</v>
      </c>
      <c r="AG131" s="999"/>
      <c r="AH131" s="999"/>
      <c r="AI131" s="999"/>
      <c r="AJ131" s="1000"/>
      <c r="AK131" s="998">
        <v>2360589</v>
      </c>
      <c r="AL131" s="999"/>
      <c r="AM131" s="999"/>
      <c r="AN131" s="999"/>
      <c r="AO131" s="1000"/>
      <c r="AP131" s="1123"/>
      <c r="AQ131" s="1124"/>
      <c r="AR131" s="1124"/>
      <c r="AS131" s="1124"/>
      <c r="AT131" s="1125"/>
      <c r="AU131" s="227"/>
      <c r="AV131" s="227"/>
      <c r="AW131" s="227"/>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10.59660762</v>
      </c>
      <c r="AB132" s="1110"/>
      <c r="AC132" s="1110"/>
      <c r="AD132" s="1110"/>
      <c r="AE132" s="1111"/>
      <c r="AF132" s="1112">
        <v>11.20937683</v>
      </c>
      <c r="AG132" s="1110"/>
      <c r="AH132" s="1110"/>
      <c r="AI132" s="1110"/>
      <c r="AJ132" s="1111"/>
      <c r="AK132" s="1112">
        <v>11.58817947</v>
      </c>
      <c r="AL132" s="1110"/>
      <c r="AM132" s="1110"/>
      <c r="AN132" s="1110"/>
      <c r="AO132" s="1111"/>
      <c r="AP132" s="1014"/>
      <c r="AQ132" s="1015"/>
      <c r="AR132" s="1015"/>
      <c r="AS132" s="1015"/>
      <c r="AT132" s="111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12.6</v>
      </c>
      <c r="AB133" s="1093"/>
      <c r="AC133" s="1093"/>
      <c r="AD133" s="1093"/>
      <c r="AE133" s="1094"/>
      <c r="AF133" s="1092">
        <v>11.5</v>
      </c>
      <c r="AG133" s="1093"/>
      <c r="AH133" s="1093"/>
      <c r="AI133" s="1093"/>
      <c r="AJ133" s="1094"/>
      <c r="AK133" s="1092">
        <v>11.1</v>
      </c>
      <c r="AL133" s="1093"/>
      <c r="AM133" s="1093"/>
      <c r="AN133" s="1093"/>
      <c r="AO133" s="1094"/>
      <c r="AP133" s="1041"/>
      <c r="AQ133" s="1042"/>
      <c r="AR133" s="1042"/>
      <c r="AS133" s="1042"/>
      <c r="AT133" s="109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y32eIZ5FzL0Nn5peGk9QNWOfntiV1y7BozmPJc9n5gLhTZMlzfIlSeLY3YqEJTz1nLJZE8+MOLNP6QCAgJU6Rg==" saltValue="MEe2INiAYDGMmhoMhk5tm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476</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XeQ/fxbKPrLvFbXLVpmmV3hLKUcnEBS+ylv/WzYost00hGaMjiPMOip7Q/nfh2B50SNrDTpEYGbkrEiNLF7+Bg==" saltValue="Kb97CsGV490I1IxQkBfqY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d4Dd+ROUiqw0YvkyhK1CYNm51CMNwXrTOdW1jC0TQxIK2PCU8pQKFFKwLqFhwInZnh0faArxgMQw+3cljXwxg==" saltValue="SM7qEnxk5t/Se8tI9OoFHQ=="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477</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478</v>
      </c>
      <c r="AL6" s="260"/>
      <c r="AM6" s="260"/>
      <c r="AN6" s="260"/>
    </row>
    <row r="7" spans="1:46" ht="13.5" customHeight="1" x14ac:dyDescent="0.15">
      <c r="A7" s="259"/>
      <c r="AK7" s="262"/>
      <c r="AL7" s="263"/>
      <c r="AM7" s="263"/>
      <c r="AN7" s="264"/>
      <c r="AO7" s="1127" t="s">
        <v>479</v>
      </c>
      <c r="AP7" s="265"/>
      <c r="AQ7" s="266" t="s">
        <v>480</v>
      </c>
      <c r="AR7" s="267"/>
    </row>
    <row r="8" spans="1:46" x14ac:dyDescent="0.15">
      <c r="A8" s="259"/>
      <c r="AK8" s="268"/>
      <c r="AL8" s="269"/>
      <c r="AM8" s="269"/>
      <c r="AN8" s="270"/>
      <c r="AO8" s="1128"/>
      <c r="AP8" s="271" t="s">
        <v>481</v>
      </c>
      <c r="AQ8" s="272" t="s">
        <v>482</v>
      </c>
      <c r="AR8" s="273" t="s">
        <v>483</v>
      </c>
    </row>
    <row r="9" spans="1:46" x14ac:dyDescent="0.15">
      <c r="A9" s="259"/>
      <c r="AK9" s="1129" t="s">
        <v>484</v>
      </c>
      <c r="AL9" s="1130"/>
      <c r="AM9" s="1130"/>
      <c r="AN9" s="1131"/>
      <c r="AO9" s="274">
        <v>723142</v>
      </c>
      <c r="AP9" s="274">
        <v>151570</v>
      </c>
      <c r="AQ9" s="275">
        <v>143042</v>
      </c>
      <c r="AR9" s="276">
        <v>6</v>
      </c>
    </row>
    <row r="10" spans="1:46" ht="13.5" customHeight="1" x14ac:dyDescent="0.15">
      <c r="A10" s="259"/>
      <c r="AK10" s="1129" t="s">
        <v>485</v>
      </c>
      <c r="AL10" s="1130"/>
      <c r="AM10" s="1130"/>
      <c r="AN10" s="1131"/>
      <c r="AO10" s="277">
        <v>68996</v>
      </c>
      <c r="AP10" s="277">
        <v>14462</v>
      </c>
      <c r="AQ10" s="278">
        <v>17233</v>
      </c>
      <c r="AR10" s="279">
        <v>-16.100000000000001</v>
      </c>
    </row>
    <row r="11" spans="1:46" ht="13.5" customHeight="1" x14ac:dyDescent="0.15">
      <c r="A11" s="259"/>
      <c r="AK11" s="1129" t="s">
        <v>486</v>
      </c>
      <c r="AL11" s="1130"/>
      <c r="AM11" s="1130"/>
      <c r="AN11" s="1131"/>
      <c r="AO11" s="277" t="s">
        <v>487</v>
      </c>
      <c r="AP11" s="277" t="s">
        <v>487</v>
      </c>
      <c r="AQ11" s="278">
        <v>1297</v>
      </c>
      <c r="AR11" s="279" t="s">
        <v>487</v>
      </c>
    </row>
    <row r="12" spans="1:46" ht="13.5" customHeight="1" x14ac:dyDescent="0.15">
      <c r="A12" s="259"/>
      <c r="AK12" s="1129" t="s">
        <v>488</v>
      </c>
      <c r="AL12" s="1130"/>
      <c r="AM12" s="1130"/>
      <c r="AN12" s="1131"/>
      <c r="AO12" s="277" t="s">
        <v>487</v>
      </c>
      <c r="AP12" s="277" t="s">
        <v>487</v>
      </c>
      <c r="AQ12" s="278" t="s">
        <v>487</v>
      </c>
      <c r="AR12" s="279" t="s">
        <v>487</v>
      </c>
    </row>
    <row r="13" spans="1:46" ht="13.5" customHeight="1" x14ac:dyDescent="0.15">
      <c r="A13" s="259"/>
      <c r="AK13" s="1129" t="s">
        <v>489</v>
      </c>
      <c r="AL13" s="1130"/>
      <c r="AM13" s="1130"/>
      <c r="AN13" s="1131"/>
      <c r="AO13" s="277">
        <v>47798</v>
      </c>
      <c r="AP13" s="277">
        <v>10018</v>
      </c>
      <c r="AQ13" s="278">
        <v>5542</v>
      </c>
      <c r="AR13" s="279">
        <v>80.8</v>
      </c>
    </row>
    <row r="14" spans="1:46" ht="13.5" customHeight="1" x14ac:dyDescent="0.15">
      <c r="A14" s="259"/>
      <c r="AK14" s="1129" t="s">
        <v>490</v>
      </c>
      <c r="AL14" s="1130"/>
      <c r="AM14" s="1130"/>
      <c r="AN14" s="1131"/>
      <c r="AO14" s="277">
        <v>26548</v>
      </c>
      <c r="AP14" s="277">
        <v>5564</v>
      </c>
      <c r="AQ14" s="278">
        <v>2886</v>
      </c>
      <c r="AR14" s="279">
        <v>92.8</v>
      </c>
    </row>
    <row r="15" spans="1:46" ht="13.5" customHeight="1" x14ac:dyDescent="0.15">
      <c r="A15" s="259"/>
      <c r="AK15" s="1132" t="s">
        <v>491</v>
      </c>
      <c r="AL15" s="1133"/>
      <c r="AM15" s="1133"/>
      <c r="AN15" s="1134"/>
      <c r="AO15" s="277">
        <v>-44884</v>
      </c>
      <c r="AP15" s="277">
        <v>-9408</v>
      </c>
      <c r="AQ15" s="278">
        <v>-8856</v>
      </c>
      <c r="AR15" s="279">
        <v>6.2</v>
      </c>
    </row>
    <row r="16" spans="1:46" x14ac:dyDescent="0.15">
      <c r="A16" s="259"/>
      <c r="AK16" s="1132" t="s">
        <v>177</v>
      </c>
      <c r="AL16" s="1133"/>
      <c r="AM16" s="1133"/>
      <c r="AN16" s="1134"/>
      <c r="AO16" s="277">
        <v>821600</v>
      </c>
      <c r="AP16" s="277">
        <v>172207</v>
      </c>
      <c r="AQ16" s="278">
        <v>161143</v>
      </c>
      <c r="AR16" s="279">
        <v>6.9</v>
      </c>
    </row>
    <row r="17" spans="1:46" x14ac:dyDescent="0.15">
      <c r="A17" s="259"/>
    </row>
    <row r="18" spans="1:46" x14ac:dyDescent="0.15">
      <c r="A18" s="259"/>
      <c r="AQ18" s="280"/>
      <c r="AR18" s="280"/>
    </row>
    <row r="19" spans="1:46" x14ac:dyDescent="0.15">
      <c r="A19" s="259"/>
      <c r="AK19" s="255" t="s">
        <v>492</v>
      </c>
    </row>
    <row r="20" spans="1:46" x14ac:dyDescent="0.15">
      <c r="A20" s="259"/>
      <c r="AK20" s="281"/>
      <c r="AL20" s="282"/>
      <c r="AM20" s="282"/>
      <c r="AN20" s="283"/>
      <c r="AO20" s="284" t="s">
        <v>493</v>
      </c>
      <c r="AP20" s="285" t="s">
        <v>494</v>
      </c>
      <c r="AQ20" s="286" t="s">
        <v>495</v>
      </c>
      <c r="AR20" s="287"/>
    </row>
    <row r="21" spans="1:46" s="260" customFormat="1" x14ac:dyDescent="0.15">
      <c r="A21" s="288"/>
      <c r="AK21" s="1135" t="s">
        <v>496</v>
      </c>
      <c r="AL21" s="1136"/>
      <c r="AM21" s="1136"/>
      <c r="AN21" s="1137"/>
      <c r="AO21" s="289">
        <v>14.46</v>
      </c>
      <c r="AP21" s="290">
        <v>14.02</v>
      </c>
      <c r="AQ21" s="291">
        <v>0.44</v>
      </c>
      <c r="AS21" s="292"/>
      <c r="AT21" s="288"/>
    </row>
    <row r="22" spans="1:46" s="260" customFormat="1" x14ac:dyDescent="0.15">
      <c r="A22" s="288"/>
      <c r="AK22" s="1135" t="s">
        <v>497</v>
      </c>
      <c r="AL22" s="1136"/>
      <c r="AM22" s="1136"/>
      <c r="AN22" s="1137"/>
      <c r="AO22" s="293">
        <v>99.4</v>
      </c>
      <c r="AP22" s="294">
        <v>96.2</v>
      </c>
      <c r="AQ22" s="295">
        <v>3.2</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300"/>
      <c r="AS27" s="255"/>
      <c r="AT27" s="255"/>
    </row>
    <row r="28" spans="1:46" ht="17.25" x14ac:dyDescent="0.15">
      <c r="A28" s="256" t="s">
        <v>499</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500</v>
      </c>
      <c r="AL29" s="260"/>
      <c r="AM29" s="260"/>
      <c r="AN29" s="260"/>
      <c r="AS29" s="302"/>
    </row>
    <row r="30" spans="1:46" ht="13.5" customHeight="1" x14ac:dyDescent="0.15">
      <c r="A30" s="259"/>
      <c r="AK30" s="262"/>
      <c r="AL30" s="263"/>
      <c r="AM30" s="263"/>
      <c r="AN30" s="264"/>
      <c r="AO30" s="1127" t="s">
        <v>479</v>
      </c>
      <c r="AP30" s="265"/>
      <c r="AQ30" s="266" t="s">
        <v>480</v>
      </c>
      <c r="AR30" s="267"/>
    </row>
    <row r="31" spans="1:46" x14ac:dyDescent="0.15">
      <c r="A31" s="259"/>
      <c r="AK31" s="268"/>
      <c r="AL31" s="269"/>
      <c r="AM31" s="269"/>
      <c r="AN31" s="270"/>
      <c r="AO31" s="1128"/>
      <c r="AP31" s="271" t="s">
        <v>481</v>
      </c>
      <c r="AQ31" s="272" t="s">
        <v>482</v>
      </c>
      <c r="AR31" s="273" t="s">
        <v>483</v>
      </c>
    </row>
    <row r="32" spans="1:46" ht="27" customHeight="1" x14ac:dyDescent="0.15">
      <c r="A32" s="259"/>
      <c r="AK32" s="1143" t="s">
        <v>501</v>
      </c>
      <c r="AL32" s="1144"/>
      <c r="AM32" s="1144"/>
      <c r="AN32" s="1145"/>
      <c r="AO32" s="303">
        <v>527263</v>
      </c>
      <c r="AP32" s="303">
        <v>110514</v>
      </c>
      <c r="AQ32" s="304">
        <v>81691</v>
      </c>
      <c r="AR32" s="305">
        <v>35.299999999999997</v>
      </c>
    </row>
    <row r="33" spans="1:46" ht="13.5" customHeight="1" x14ac:dyDescent="0.15">
      <c r="A33" s="259"/>
      <c r="AK33" s="1143" t="s">
        <v>502</v>
      </c>
      <c r="AL33" s="1144"/>
      <c r="AM33" s="1144"/>
      <c r="AN33" s="1145"/>
      <c r="AO33" s="303" t="s">
        <v>487</v>
      </c>
      <c r="AP33" s="303" t="s">
        <v>487</v>
      </c>
      <c r="AQ33" s="304" t="s">
        <v>487</v>
      </c>
      <c r="AR33" s="305" t="s">
        <v>487</v>
      </c>
    </row>
    <row r="34" spans="1:46" ht="27" customHeight="1" x14ac:dyDescent="0.15">
      <c r="A34" s="259"/>
      <c r="AK34" s="1143" t="s">
        <v>503</v>
      </c>
      <c r="AL34" s="1144"/>
      <c r="AM34" s="1144"/>
      <c r="AN34" s="1145"/>
      <c r="AO34" s="303" t="s">
        <v>487</v>
      </c>
      <c r="AP34" s="303" t="s">
        <v>487</v>
      </c>
      <c r="AQ34" s="304" t="s">
        <v>487</v>
      </c>
      <c r="AR34" s="305" t="s">
        <v>487</v>
      </c>
    </row>
    <row r="35" spans="1:46" ht="27" customHeight="1" x14ac:dyDescent="0.15">
      <c r="A35" s="259"/>
      <c r="AK35" s="1143" t="s">
        <v>504</v>
      </c>
      <c r="AL35" s="1144"/>
      <c r="AM35" s="1144"/>
      <c r="AN35" s="1145"/>
      <c r="AO35" s="303">
        <v>255479</v>
      </c>
      <c r="AP35" s="303">
        <v>53548</v>
      </c>
      <c r="AQ35" s="304">
        <v>27672</v>
      </c>
      <c r="AR35" s="305">
        <v>93.5</v>
      </c>
    </row>
    <row r="36" spans="1:46" ht="27" customHeight="1" x14ac:dyDescent="0.15">
      <c r="A36" s="259"/>
      <c r="AK36" s="1143" t="s">
        <v>505</v>
      </c>
      <c r="AL36" s="1144"/>
      <c r="AM36" s="1144"/>
      <c r="AN36" s="1145"/>
      <c r="AO36" s="303">
        <v>7197</v>
      </c>
      <c r="AP36" s="303">
        <v>1508</v>
      </c>
      <c r="AQ36" s="304">
        <v>4845</v>
      </c>
      <c r="AR36" s="305">
        <v>-68.900000000000006</v>
      </c>
    </row>
    <row r="37" spans="1:46" ht="13.5" customHeight="1" x14ac:dyDescent="0.15">
      <c r="A37" s="259"/>
      <c r="AK37" s="1143" t="s">
        <v>506</v>
      </c>
      <c r="AL37" s="1144"/>
      <c r="AM37" s="1144"/>
      <c r="AN37" s="1145"/>
      <c r="AO37" s="303">
        <v>2000</v>
      </c>
      <c r="AP37" s="303">
        <v>419</v>
      </c>
      <c r="AQ37" s="304">
        <v>448</v>
      </c>
      <c r="AR37" s="305">
        <v>-6.5</v>
      </c>
    </row>
    <row r="38" spans="1:46" ht="27" customHeight="1" x14ac:dyDescent="0.15">
      <c r="A38" s="259"/>
      <c r="AK38" s="1146" t="s">
        <v>507</v>
      </c>
      <c r="AL38" s="1147"/>
      <c r="AM38" s="1147"/>
      <c r="AN38" s="1148"/>
      <c r="AO38" s="306" t="s">
        <v>487</v>
      </c>
      <c r="AP38" s="306" t="s">
        <v>487</v>
      </c>
      <c r="AQ38" s="307">
        <v>4</v>
      </c>
      <c r="AR38" s="295" t="s">
        <v>487</v>
      </c>
      <c r="AS38" s="302"/>
    </row>
    <row r="39" spans="1:46" x14ac:dyDescent="0.15">
      <c r="A39" s="259"/>
      <c r="AK39" s="1146" t="s">
        <v>508</v>
      </c>
      <c r="AL39" s="1147"/>
      <c r="AM39" s="1147"/>
      <c r="AN39" s="1148"/>
      <c r="AO39" s="303">
        <v>-7497</v>
      </c>
      <c r="AP39" s="303">
        <v>-1571</v>
      </c>
      <c r="AQ39" s="304">
        <v>-1961</v>
      </c>
      <c r="AR39" s="305">
        <v>-19.899999999999999</v>
      </c>
      <c r="AS39" s="302"/>
    </row>
    <row r="40" spans="1:46" ht="27" customHeight="1" x14ac:dyDescent="0.15">
      <c r="A40" s="259"/>
      <c r="AK40" s="1143" t="s">
        <v>509</v>
      </c>
      <c r="AL40" s="1144"/>
      <c r="AM40" s="1144"/>
      <c r="AN40" s="1145"/>
      <c r="AO40" s="303">
        <v>-510893</v>
      </c>
      <c r="AP40" s="303">
        <v>-107083</v>
      </c>
      <c r="AQ40" s="304">
        <v>-75713</v>
      </c>
      <c r="AR40" s="305">
        <v>41.4</v>
      </c>
      <c r="AS40" s="302"/>
    </row>
    <row r="41" spans="1:46" x14ac:dyDescent="0.15">
      <c r="A41" s="259"/>
      <c r="AK41" s="1149" t="s">
        <v>287</v>
      </c>
      <c r="AL41" s="1150"/>
      <c r="AM41" s="1150"/>
      <c r="AN41" s="1151"/>
      <c r="AO41" s="303">
        <v>273549</v>
      </c>
      <c r="AP41" s="303">
        <v>57336</v>
      </c>
      <c r="AQ41" s="304">
        <v>36985</v>
      </c>
      <c r="AR41" s="305">
        <v>55</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510</v>
      </c>
    </row>
    <row r="48" spans="1:46" x14ac:dyDescent="0.15">
      <c r="A48" s="259"/>
      <c r="AK48" s="313" t="s">
        <v>511</v>
      </c>
      <c r="AL48" s="313"/>
      <c r="AM48" s="313"/>
      <c r="AN48" s="313"/>
      <c r="AO48" s="313"/>
      <c r="AP48" s="313"/>
      <c r="AQ48" s="314"/>
      <c r="AR48" s="313"/>
    </row>
    <row r="49" spans="1:44" ht="13.5" customHeight="1" x14ac:dyDescent="0.15">
      <c r="A49" s="259"/>
      <c r="AK49" s="315"/>
      <c r="AL49" s="316"/>
      <c r="AM49" s="1138" t="s">
        <v>479</v>
      </c>
      <c r="AN49" s="1140" t="s">
        <v>512</v>
      </c>
      <c r="AO49" s="1141"/>
      <c r="AP49" s="1141"/>
      <c r="AQ49" s="1141"/>
      <c r="AR49" s="1142"/>
    </row>
    <row r="50" spans="1:44" x14ac:dyDescent="0.15">
      <c r="A50" s="259"/>
      <c r="AK50" s="317"/>
      <c r="AL50" s="318"/>
      <c r="AM50" s="1139"/>
      <c r="AN50" s="319" t="s">
        <v>513</v>
      </c>
      <c r="AO50" s="320" t="s">
        <v>514</v>
      </c>
      <c r="AP50" s="321" t="s">
        <v>515</v>
      </c>
      <c r="AQ50" s="322" t="s">
        <v>516</v>
      </c>
      <c r="AR50" s="323" t="s">
        <v>517</v>
      </c>
    </row>
    <row r="51" spans="1:44" x14ac:dyDescent="0.15">
      <c r="A51" s="259"/>
      <c r="AK51" s="315" t="s">
        <v>518</v>
      </c>
      <c r="AL51" s="316"/>
      <c r="AM51" s="324">
        <v>1311210</v>
      </c>
      <c r="AN51" s="325">
        <v>250518</v>
      </c>
      <c r="AO51" s="326">
        <v>85</v>
      </c>
      <c r="AP51" s="327">
        <v>126262</v>
      </c>
      <c r="AQ51" s="328">
        <v>10</v>
      </c>
      <c r="AR51" s="329">
        <v>75</v>
      </c>
    </row>
    <row r="52" spans="1:44" x14ac:dyDescent="0.15">
      <c r="A52" s="259"/>
      <c r="AK52" s="330"/>
      <c r="AL52" s="331" t="s">
        <v>519</v>
      </c>
      <c r="AM52" s="332">
        <v>719580</v>
      </c>
      <c r="AN52" s="333">
        <v>137482</v>
      </c>
      <c r="AO52" s="334">
        <v>85.7</v>
      </c>
      <c r="AP52" s="335">
        <v>56769</v>
      </c>
      <c r="AQ52" s="336">
        <v>2.1</v>
      </c>
      <c r="AR52" s="337">
        <v>83.6</v>
      </c>
    </row>
    <row r="53" spans="1:44" x14ac:dyDescent="0.15">
      <c r="A53" s="259"/>
      <c r="AK53" s="315" t="s">
        <v>520</v>
      </c>
      <c r="AL53" s="316"/>
      <c r="AM53" s="324">
        <v>1623535</v>
      </c>
      <c r="AN53" s="325">
        <v>316109</v>
      </c>
      <c r="AO53" s="326">
        <v>26.2</v>
      </c>
      <c r="AP53" s="327">
        <v>126525</v>
      </c>
      <c r="AQ53" s="328">
        <v>0.2</v>
      </c>
      <c r="AR53" s="329">
        <v>26</v>
      </c>
    </row>
    <row r="54" spans="1:44" x14ac:dyDescent="0.15">
      <c r="A54" s="259"/>
      <c r="AK54" s="330"/>
      <c r="AL54" s="331" t="s">
        <v>519</v>
      </c>
      <c r="AM54" s="332">
        <v>351162</v>
      </c>
      <c r="AN54" s="333">
        <v>68373</v>
      </c>
      <c r="AO54" s="334">
        <v>-50.3</v>
      </c>
      <c r="AP54" s="335">
        <v>67052</v>
      </c>
      <c r="AQ54" s="336">
        <v>18.100000000000001</v>
      </c>
      <c r="AR54" s="337">
        <v>-68.400000000000006</v>
      </c>
    </row>
    <row r="55" spans="1:44" x14ac:dyDescent="0.15">
      <c r="A55" s="259"/>
      <c r="AK55" s="315" t="s">
        <v>521</v>
      </c>
      <c r="AL55" s="316"/>
      <c r="AM55" s="324">
        <v>1040899</v>
      </c>
      <c r="AN55" s="325">
        <v>207516</v>
      </c>
      <c r="AO55" s="326">
        <v>-34.4</v>
      </c>
      <c r="AP55" s="327">
        <v>122054</v>
      </c>
      <c r="AQ55" s="328">
        <v>-3.5</v>
      </c>
      <c r="AR55" s="329">
        <v>-30.9</v>
      </c>
    </row>
    <row r="56" spans="1:44" x14ac:dyDescent="0.15">
      <c r="A56" s="259"/>
      <c r="AK56" s="330"/>
      <c r="AL56" s="331" t="s">
        <v>519</v>
      </c>
      <c r="AM56" s="332">
        <v>536842</v>
      </c>
      <c r="AN56" s="333">
        <v>107026</v>
      </c>
      <c r="AO56" s="334">
        <v>56.5</v>
      </c>
      <c r="AP56" s="335">
        <v>68298</v>
      </c>
      <c r="AQ56" s="336">
        <v>1.9</v>
      </c>
      <c r="AR56" s="337">
        <v>54.6</v>
      </c>
    </row>
    <row r="57" spans="1:44" x14ac:dyDescent="0.15">
      <c r="A57" s="259"/>
      <c r="AK57" s="315" t="s">
        <v>522</v>
      </c>
      <c r="AL57" s="316"/>
      <c r="AM57" s="324">
        <v>820911</v>
      </c>
      <c r="AN57" s="325">
        <v>167979</v>
      </c>
      <c r="AO57" s="326">
        <v>-19.100000000000001</v>
      </c>
      <c r="AP57" s="327">
        <v>111644</v>
      </c>
      <c r="AQ57" s="328">
        <v>-8.5</v>
      </c>
      <c r="AR57" s="329">
        <v>-10.6</v>
      </c>
    </row>
    <row r="58" spans="1:44" x14ac:dyDescent="0.15">
      <c r="A58" s="259"/>
      <c r="AK58" s="330"/>
      <c r="AL58" s="331" t="s">
        <v>519</v>
      </c>
      <c r="AM58" s="332">
        <v>468121</v>
      </c>
      <c r="AN58" s="333">
        <v>95789</v>
      </c>
      <c r="AO58" s="334">
        <v>-10.5</v>
      </c>
      <c r="AP58" s="335">
        <v>66606</v>
      </c>
      <c r="AQ58" s="336">
        <v>-2.5</v>
      </c>
      <c r="AR58" s="337">
        <v>-8</v>
      </c>
    </row>
    <row r="59" spans="1:44" x14ac:dyDescent="0.15">
      <c r="A59" s="259"/>
      <c r="AK59" s="315" t="s">
        <v>523</v>
      </c>
      <c r="AL59" s="316"/>
      <c r="AM59" s="324">
        <v>910301</v>
      </c>
      <c r="AN59" s="325">
        <v>190799</v>
      </c>
      <c r="AO59" s="326">
        <v>13.6</v>
      </c>
      <c r="AP59" s="327">
        <v>127917</v>
      </c>
      <c r="AQ59" s="328">
        <v>14.6</v>
      </c>
      <c r="AR59" s="329">
        <v>-1</v>
      </c>
    </row>
    <row r="60" spans="1:44" x14ac:dyDescent="0.15">
      <c r="A60" s="259"/>
      <c r="AK60" s="330"/>
      <c r="AL60" s="331" t="s">
        <v>519</v>
      </c>
      <c r="AM60" s="332">
        <v>474298</v>
      </c>
      <c r="AN60" s="333">
        <v>99413</v>
      </c>
      <c r="AO60" s="334">
        <v>3.8</v>
      </c>
      <c r="AP60" s="335">
        <v>69746</v>
      </c>
      <c r="AQ60" s="336">
        <v>4.7</v>
      </c>
      <c r="AR60" s="337">
        <v>-0.9</v>
      </c>
    </row>
    <row r="61" spans="1:44" x14ac:dyDescent="0.15">
      <c r="A61" s="259"/>
      <c r="AK61" s="315" t="s">
        <v>524</v>
      </c>
      <c r="AL61" s="338"/>
      <c r="AM61" s="324">
        <v>1141371</v>
      </c>
      <c r="AN61" s="325">
        <v>226584</v>
      </c>
      <c r="AO61" s="326">
        <v>14.3</v>
      </c>
      <c r="AP61" s="327">
        <v>122880</v>
      </c>
      <c r="AQ61" s="339">
        <v>2.6</v>
      </c>
      <c r="AR61" s="329">
        <v>11.7</v>
      </c>
    </row>
    <row r="62" spans="1:44" x14ac:dyDescent="0.15">
      <c r="A62" s="259"/>
      <c r="AK62" s="330"/>
      <c r="AL62" s="331" t="s">
        <v>519</v>
      </c>
      <c r="AM62" s="332">
        <v>510001</v>
      </c>
      <c r="AN62" s="333">
        <v>101617</v>
      </c>
      <c r="AO62" s="334">
        <v>17</v>
      </c>
      <c r="AP62" s="335">
        <v>65694</v>
      </c>
      <c r="AQ62" s="336">
        <v>4.9000000000000004</v>
      </c>
      <c r="AR62" s="337">
        <v>12.1</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PqM03Qcehw6ycDfUj9zqOiMRFIPdUEn+W7uCfyk0PKkvu2uUIMJN4eU0orekgnqsCT2hvDLami1DwRgYlBxj9w==" saltValue="b9Y9YxwAT8pAaGjnue0b8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476</v>
      </c>
    </row>
    <row r="121" spans="125:125" ht="13.5" hidden="1" customHeight="1" x14ac:dyDescent="0.15">
      <c r="DU121" s="253"/>
    </row>
  </sheetData>
  <sheetProtection algorithmName="SHA-512" hashValue="R3YI1aTLjVknpZvU1NUekzknwKs/6nIPZg6NWqVWM+u7hGELoMboQ7fUZbjHpxxPI2VgU4PuyU7gZfN2YhFQxg==" saltValue="BeaGoS5/GIKqX0JQpPb4M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476</v>
      </c>
    </row>
  </sheetData>
  <sheetProtection algorithmName="SHA-512" hashValue="uw6COMpD9LmspC+FhqsorI6pnPiaXJ+9w1ZKe99qdPuJeqraaAx8yU99kT/6yLPqmNj1aBdueDWO++A9fOP0aw==" saltValue="C3Xz9qA4SQp+SNa3jf1XZ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18.850000000000001</v>
      </c>
      <c r="G47" s="12">
        <v>18.77</v>
      </c>
      <c r="H47" s="12">
        <v>21.09</v>
      </c>
      <c r="I47" s="12">
        <v>20.79</v>
      </c>
      <c r="J47" s="13">
        <v>20.9</v>
      </c>
    </row>
    <row r="48" spans="2:10" ht="57.75" customHeight="1" x14ac:dyDescent="0.15">
      <c r="B48" s="14"/>
      <c r="C48" s="1154" t="s">
        <v>4</v>
      </c>
      <c r="D48" s="1154"/>
      <c r="E48" s="1155"/>
      <c r="F48" s="15">
        <v>7.56</v>
      </c>
      <c r="G48" s="16">
        <v>9.7799999999999994</v>
      </c>
      <c r="H48" s="16">
        <v>8.59</v>
      </c>
      <c r="I48" s="16">
        <v>8.48</v>
      </c>
      <c r="J48" s="17">
        <v>6.06</v>
      </c>
    </row>
    <row r="49" spans="2:10" ht="57.75" customHeight="1" thickBot="1" x14ac:dyDescent="0.2">
      <c r="B49" s="18"/>
      <c r="C49" s="1156" t="s">
        <v>5</v>
      </c>
      <c r="D49" s="1156"/>
      <c r="E49" s="1157"/>
      <c r="F49" s="19">
        <v>0.75</v>
      </c>
      <c r="G49" s="20">
        <v>3.34</v>
      </c>
      <c r="H49" s="20">
        <v>3.19</v>
      </c>
      <c r="I49" s="20" t="s">
        <v>531</v>
      </c>
      <c r="J49" s="21" t="s">
        <v>532</v>
      </c>
    </row>
    <row r="50" spans="2:10" x14ac:dyDescent="0.15"/>
  </sheetData>
  <sheetProtection algorithmName="SHA-512" hashValue="T13dvcTHugYAj/DVvICYZpm35qZ3aVxDrdPA3QPv2/eaPBlnCFxY3nslStF1Rg/0JknzMjv6ENKbRmP4O8WWng==" saltValue="Cu82LXqvgCUmGftuRZXB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533</v>
      </c>
      <c r="D34" s="1162"/>
      <c r="E34" s="1163"/>
      <c r="F34" s="32">
        <v>7.55</v>
      </c>
      <c r="G34" s="33">
        <v>9.77</v>
      </c>
      <c r="H34" s="33">
        <v>8.59</v>
      </c>
      <c r="I34" s="33">
        <v>8.48</v>
      </c>
      <c r="J34" s="34">
        <v>6.06</v>
      </c>
      <c r="K34" s="22"/>
      <c r="L34" s="22"/>
      <c r="M34" s="22"/>
      <c r="N34" s="22"/>
      <c r="O34" s="22"/>
      <c r="P34" s="22"/>
    </row>
    <row r="35" spans="1:16" ht="39" customHeight="1" x14ac:dyDescent="0.15">
      <c r="A35" s="22"/>
      <c r="B35" s="35"/>
      <c r="C35" s="1158" t="s">
        <v>534</v>
      </c>
      <c r="D35" s="1158"/>
      <c r="E35" s="1159"/>
      <c r="F35" s="36">
        <v>0.88</v>
      </c>
      <c r="G35" s="37">
        <v>1.03</v>
      </c>
      <c r="H35" s="37">
        <v>0.79</v>
      </c>
      <c r="I35" s="37">
        <v>1.08</v>
      </c>
      <c r="J35" s="38">
        <v>1.54</v>
      </c>
      <c r="K35" s="22"/>
      <c r="L35" s="22"/>
      <c r="M35" s="22"/>
      <c r="N35" s="22"/>
      <c r="O35" s="22"/>
      <c r="P35" s="22"/>
    </row>
    <row r="36" spans="1:16" ht="39" customHeight="1" x14ac:dyDescent="0.15">
      <c r="A36" s="22"/>
      <c r="B36" s="35"/>
      <c r="C36" s="1158" t="s">
        <v>535</v>
      </c>
      <c r="D36" s="1158"/>
      <c r="E36" s="1159"/>
      <c r="F36" s="36">
        <v>0.08</v>
      </c>
      <c r="G36" s="37">
        <v>0.1</v>
      </c>
      <c r="H36" s="37">
        <v>0.1</v>
      </c>
      <c r="I36" s="37">
        <v>0.15</v>
      </c>
      <c r="J36" s="38">
        <v>1.05</v>
      </c>
      <c r="K36" s="22"/>
      <c r="L36" s="22"/>
      <c r="M36" s="22"/>
      <c r="N36" s="22"/>
      <c r="O36" s="22"/>
      <c r="P36" s="22"/>
    </row>
    <row r="37" spans="1:16" ht="39" customHeight="1" x14ac:dyDescent="0.15">
      <c r="A37" s="22"/>
      <c r="B37" s="35"/>
      <c r="C37" s="1158" t="s">
        <v>536</v>
      </c>
      <c r="D37" s="1158"/>
      <c r="E37" s="1159"/>
      <c r="F37" s="36">
        <v>1.39</v>
      </c>
      <c r="G37" s="37">
        <v>1.27</v>
      </c>
      <c r="H37" s="37">
        <v>1.22</v>
      </c>
      <c r="I37" s="37">
        <v>0.6</v>
      </c>
      <c r="J37" s="38">
        <v>0.84</v>
      </c>
      <c r="K37" s="22"/>
      <c r="L37" s="22"/>
      <c r="M37" s="22"/>
      <c r="N37" s="22"/>
      <c r="O37" s="22"/>
      <c r="P37" s="22"/>
    </row>
    <row r="38" spans="1:16" ht="39" customHeight="1" x14ac:dyDescent="0.15">
      <c r="A38" s="22"/>
      <c r="B38" s="35"/>
      <c r="C38" s="1158" t="s">
        <v>537</v>
      </c>
      <c r="D38" s="1158"/>
      <c r="E38" s="1159"/>
      <c r="F38" s="36">
        <v>3.27</v>
      </c>
      <c r="G38" s="37">
        <v>2.97</v>
      </c>
      <c r="H38" s="37">
        <v>2.37</v>
      </c>
      <c r="I38" s="37">
        <v>1.35</v>
      </c>
      <c r="J38" s="38">
        <v>0.69</v>
      </c>
      <c r="K38" s="22"/>
      <c r="L38" s="22"/>
      <c r="M38" s="22"/>
      <c r="N38" s="22"/>
      <c r="O38" s="22"/>
      <c r="P38" s="22"/>
    </row>
    <row r="39" spans="1:16" ht="39" customHeight="1" x14ac:dyDescent="0.15">
      <c r="A39" s="22"/>
      <c r="B39" s="35"/>
      <c r="C39" s="1158" t="s">
        <v>538</v>
      </c>
      <c r="D39" s="1158"/>
      <c r="E39" s="1159"/>
      <c r="F39" s="36">
        <v>0.12</v>
      </c>
      <c r="G39" s="37">
        <v>0.16</v>
      </c>
      <c r="H39" s="37">
        <v>0.09</v>
      </c>
      <c r="I39" s="37">
        <v>0.14000000000000001</v>
      </c>
      <c r="J39" s="38">
        <v>0.43</v>
      </c>
      <c r="K39" s="22"/>
      <c r="L39" s="22"/>
      <c r="M39" s="22"/>
      <c r="N39" s="22"/>
      <c r="O39" s="22"/>
      <c r="P39" s="22"/>
    </row>
    <row r="40" spans="1:16" ht="39" customHeight="1" x14ac:dyDescent="0.15">
      <c r="A40" s="22"/>
      <c r="B40" s="35"/>
      <c r="C40" s="1158" t="s">
        <v>539</v>
      </c>
      <c r="D40" s="1158"/>
      <c r="E40" s="1159"/>
      <c r="F40" s="36">
        <v>0.05</v>
      </c>
      <c r="G40" s="37">
        <v>7.0000000000000007E-2</v>
      </c>
      <c r="H40" s="37">
        <v>0.02</v>
      </c>
      <c r="I40" s="37">
        <v>0.01</v>
      </c>
      <c r="J40" s="38">
        <v>0.02</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541</v>
      </c>
      <c r="D43" s="1160"/>
      <c r="E43" s="1161"/>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6A4ItjFRZENzpWAeAEI7iyjiruV9Bwq1YV2jLngbKu2z9bGycfzkkqyD1DjZgPIdkaVY51FK2c26AQLqaqZzFg==" saltValue="x0XWYeLl/mZwaCfzr+VOa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488</v>
      </c>
      <c r="L45" s="58">
        <v>475</v>
      </c>
      <c r="M45" s="58">
        <v>447</v>
      </c>
      <c r="N45" s="58">
        <v>526</v>
      </c>
      <c r="O45" s="59">
        <v>527</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15">
      <c r="A48" s="46"/>
      <c r="B48" s="1166"/>
      <c r="C48" s="1167"/>
      <c r="D48" s="60"/>
      <c r="E48" s="1172" t="s">
        <v>13</v>
      </c>
      <c r="F48" s="1172"/>
      <c r="G48" s="1172"/>
      <c r="H48" s="1172"/>
      <c r="I48" s="1172"/>
      <c r="J48" s="1173"/>
      <c r="K48" s="61">
        <v>294</v>
      </c>
      <c r="L48" s="62">
        <v>284</v>
      </c>
      <c r="M48" s="62">
        <v>273</v>
      </c>
      <c r="N48" s="62">
        <v>265</v>
      </c>
      <c r="O48" s="63">
        <v>255</v>
      </c>
      <c r="P48" s="46"/>
      <c r="Q48" s="46"/>
      <c r="R48" s="46"/>
      <c r="S48" s="46"/>
      <c r="T48" s="46"/>
      <c r="U48" s="46"/>
    </row>
    <row r="49" spans="1:21" ht="30.75" customHeight="1" x14ac:dyDescent="0.15">
      <c r="A49" s="46"/>
      <c r="B49" s="1166"/>
      <c r="C49" s="1167"/>
      <c r="D49" s="60"/>
      <c r="E49" s="1172" t="s">
        <v>14</v>
      </c>
      <c r="F49" s="1172"/>
      <c r="G49" s="1172"/>
      <c r="H49" s="1172"/>
      <c r="I49" s="1172"/>
      <c r="J49" s="1173"/>
      <c r="K49" s="61">
        <v>8</v>
      </c>
      <c r="L49" s="62">
        <v>6</v>
      </c>
      <c r="M49" s="62">
        <v>6</v>
      </c>
      <c r="N49" s="62">
        <v>7</v>
      </c>
      <c r="O49" s="63">
        <v>7</v>
      </c>
      <c r="P49" s="46"/>
      <c r="Q49" s="46"/>
      <c r="R49" s="46"/>
      <c r="S49" s="46"/>
      <c r="T49" s="46"/>
      <c r="U49" s="46"/>
    </row>
    <row r="50" spans="1:21" ht="30.75" customHeight="1" x14ac:dyDescent="0.15">
      <c r="A50" s="46"/>
      <c r="B50" s="1166"/>
      <c r="C50" s="1167"/>
      <c r="D50" s="60"/>
      <c r="E50" s="1172" t="s">
        <v>15</v>
      </c>
      <c r="F50" s="1172"/>
      <c r="G50" s="1172"/>
      <c r="H50" s="1172"/>
      <c r="I50" s="1172"/>
      <c r="J50" s="1173"/>
      <c r="K50" s="61">
        <v>2</v>
      </c>
      <c r="L50" s="62">
        <v>2</v>
      </c>
      <c r="M50" s="62">
        <v>2</v>
      </c>
      <c r="N50" s="62">
        <v>2</v>
      </c>
      <c r="O50" s="63">
        <v>2</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v>0</v>
      </c>
      <c r="M51" s="62">
        <v>0</v>
      </c>
      <c r="N51" s="62" t="s">
        <v>487</v>
      </c>
      <c r="O51" s="63" t="s">
        <v>487</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496</v>
      </c>
      <c r="L52" s="62">
        <v>484</v>
      </c>
      <c r="M52" s="62">
        <v>472</v>
      </c>
      <c r="N52" s="62">
        <v>538</v>
      </c>
      <c r="O52" s="63">
        <v>518</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296</v>
      </c>
      <c r="L53" s="67">
        <v>283</v>
      </c>
      <c r="M53" s="67">
        <v>256</v>
      </c>
      <c r="N53" s="67">
        <v>262</v>
      </c>
      <c r="O53" s="68">
        <v>273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561</v>
      </c>
      <c r="L58" s="82" t="s">
        <v>561</v>
      </c>
      <c r="M58" s="82" t="s">
        <v>561</v>
      </c>
      <c r="N58" s="82" t="s">
        <v>561</v>
      </c>
      <c r="O58" s="83" t="s">
        <v>561</v>
      </c>
    </row>
    <row r="59" spans="1:21" ht="31.5" customHeight="1" x14ac:dyDescent="0.15">
      <c r="B59" s="1182"/>
      <c r="C59" s="1183"/>
      <c r="D59" s="1189" t="s">
        <v>26</v>
      </c>
      <c r="E59" s="1190"/>
      <c r="F59" s="1190"/>
      <c r="G59" s="1190"/>
      <c r="H59" s="1190"/>
      <c r="I59" s="1190"/>
      <c r="J59" s="1191"/>
      <c r="K59" s="84" t="s">
        <v>561</v>
      </c>
      <c r="L59" s="85" t="s">
        <v>561</v>
      </c>
      <c r="M59" s="85" t="s">
        <v>561</v>
      </c>
      <c r="N59" s="85" t="s">
        <v>561</v>
      </c>
      <c r="O59" s="86" t="s">
        <v>561</v>
      </c>
    </row>
    <row r="60" spans="1:21" ht="31.5" customHeight="1" thickBot="1" x14ac:dyDescent="0.2">
      <c r="B60" s="1184"/>
      <c r="C60" s="1185"/>
      <c r="D60" s="1192" t="s">
        <v>27</v>
      </c>
      <c r="E60" s="1193"/>
      <c r="F60" s="1193"/>
      <c r="G60" s="1193"/>
      <c r="H60" s="1193"/>
      <c r="I60" s="1193"/>
      <c r="J60" s="1194"/>
      <c r="K60" s="87" t="s">
        <v>561</v>
      </c>
      <c r="L60" s="88" t="s">
        <v>561</v>
      </c>
      <c r="M60" s="88" t="s">
        <v>561</v>
      </c>
      <c r="N60" s="88" t="s">
        <v>561</v>
      </c>
      <c r="O60" s="89" t="s">
        <v>561</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uIBbmBClTp9MkZyXibC80ORpNOOyq16nPNZr2MdOeXsV/E77aD1FnNpF622e+gSjCMVVqo8kJPZa/MUf5/nqw==" saltValue="+YVnmV32BcRzfgIZdwwlx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95" t="s">
        <v>30</v>
      </c>
      <c r="C41" s="1196"/>
      <c r="D41" s="103"/>
      <c r="E41" s="1201" t="s">
        <v>31</v>
      </c>
      <c r="F41" s="1201"/>
      <c r="G41" s="1201"/>
      <c r="H41" s="1202"/>
      <c r="I41" s="342">
        <v>4774</v>
      </c>
      <c r="J41" s="343">
        <v>5199</v>
      </c>
      <c r="K41" s="343">
        <v>5509</v>
      </c>
      <c r="L41" s="343">
        <v>5489</v>
      </c>
      <c r="M41" s="344">
        <v>5445</v>
      </c>
    </row>
    <row r="42" spans="2:13" ht="27.75" customHeight="1" x14ac:dyDescent="0.15">
      <c r="B42" s="1197"/>
      <c r="C42" s="1198"/>
      <c r="D42" s="104"/>
      <c r="E42" s="1203" t="s">
        <v>32</v>
      </c>
      <c r="F42" s="1203"/>
      <c r="G42" s="1203"/>
      <c r="H42" s="1204"/>
      <c r="I42" s="345">
        <v>42</v>
      </c>
      <c r="J42" s="346">
        <v>40</v>
      </c>
      <c r="K42" s="346">
        <v>38</v>
      </c>
      <c r="L42" s="346">
        <v>36</v>
      </c>
      <c r="M42" s="347">
        <v>34</v>
      </c>
    </row>
    <row r="43" spans="2:13" ht="27.75" customHeight="1" x14ac:dyDescent="0.15">
      <c r="B43" s="1197"/>
      <c r="C43" s="1198"/>
      <c r="D43" s="104"/>
      <c r="E43" s="1203" t="s">
        <v>33</v>
      </c>
      <c r="F43" s="1203"/>
      <c r="G43" s="1203"/>
      <c r="H43" s="1204"/>
      <c r="I43" s="345">
        <v>2974</v>
      </c>
      <c r="J43" s="346">
        <v>2716</v>
      </c>
      <c r="K43" s="346">
        <v>2506</v>
      </c>
      <c r="L43" s="346">
        <v>2319</v>
      </c>
      <c r="M43" s="347">
        <v>2181</v>
      </c>
    </row>
    <row r="44" spans="2:13" ht="27.75" customHeight="1" x14ac:dyDescent="0.15">
      <c r="B44" s="1197"/>
      <c r="C44" s="1198"/>
      <c r="D44" s="104"/>
      <c r="E44" s="1203" t="s">
        <v>34</v>
      </c>
      <c r="F44" s="1203"/>
      <c r="G44" s="1203"/>
      <c r="H44" s="1204"/>
      <c r="I44" s="345">
        <v>14</v>
      </c>
      <c r="J44" s="346">
        <v>7</v>
      </c>
      <c r="K44" s="346">
        <v>7</v>
      </c>
      <c r="L44" s="346" t="s">
        <v>487</v>
      </c>
      <c r="M44" s="347" t="s">
        <v>487</v>
      </c>
    </row>
    <row r="45" spans="2:13" ht="27.75" customHeight="1" x14ac:dyDescent="0.15">
      <c r="B45" s="1197"/>
      <c r="C45" s="1198"/>
      <c r="D45" s="104"/>
      <c r="E45" s="1203" t="s">
        <v>35</v>
      </c>
      <c r="F45" s="1203"/>
      <c r="G45" s="1203"/>
      <c r="H45" s="1204"/>
      <c r="I45" s="345">
        <v>480</v>
      </c>
      <c r="J45" s="346">
        <v>465</v>
      </c>
      <c r="K45" s="346">
        <v>442</v>
      </c>
      <c r="L45" s="346">
        <v>443</v>
      </c>
      <c r="M45" s="347">
        <v>428</v>
      </c>
    </row>
    <row r="46" spans="2:13" ht="27.75" customHeight="1" x14ac:dyDescent="0.15">
      <c r="B46" s="1197"/>
      <c r="C46" s="1198"/>
      <c r="D46" s="105"/>
      <c r="E46" s="1203" t="s">
        <v>36</v>
      </c>
      <c r="F46" s="1203"/>
      <c r="G46" s="1203"/>
      <c r="H46" s="1204"/>
      <c r="I46" s="345" t="s">
        <v>487</v>
      </c>
      <c r="J46" s="346" t="s">
        <v>487</v>
      </c>
      <c r="K46" s="346" t="s">
        <v>487</v>
      </c>
      <c r="L46" s="346" t="s">
        <v>487</v>
      </c>
      <c r="M46" s="347" t="s">
        <v>487</v>
      </c>
    </row>
    <row r="47" spans="2:13" ht="27.75" customHeight="1" x14ac:dyDescent="0.15">
      <c r="B47" s="1197"/>
      <c r="C47" s="1198"/>
      <c r="D47" s="106"/>
      <c r="E47" s="1205" t="s">
        <v>37</v>
      </c>
      <c r="F47" s="1206"/>
      <c r="G47" s="1206"/>
      <c r="H47" s="1207"/>
      <c r="I47" s="345" t="s">
        <v>487</v>
      </c>
      <c r="J47" s="346" t="s">
        <v>487</v>
      </c>
      <c r="K47" s="346" t="s">
        <v>487</v>
      </c>
      <c r="L47" s="346" t="s">
        <v>487</v>
      </c>
      <c r="M47" s="347" t="s">
        <v>487</v>
      </c>
    </row>
    <row r="48" spans="2:13" ht="27.75" customHeight="1" x14ac:dyDescent="0.15">
      <c r="B48" s="1197"/>
      <c r="C48" s="1198"/>
      <c r="D48" s="104"/>
      <c r="E48" s="1203" t="s">
        <v>38</v>
      </c>
      <c r="F48" s="1203"/>
      <c r="G48" s="1203"/>
      <c r="H48" s="1204"/>
      <c r="I48" s="345" t="s">
        <v>487</v>
      </c>
      <c r="J48" s="346" t="s">
        <v>487</v>
      </c>
      <c r="K48" s="346" t="s">
        <v>487</v>
      </c>
      <c r="L48" s="346" t="s">
        <v>487</v>
      </c>
      <c r="M48" s="347" t="s">
        <v>487</v>
      </c>
    </row>
    <row r="49" spans="2:13" ht="27.75" customHeight="1" x14ac:dyDescent="0.15">
      <c r="B49" s="1199"/>
      <c r="C49" s="1200"/>
      <c r="D49" s="104"/>
      <c r="E49" s="1203" t="s">
        <v>39</v>
      </c>
      <c r="F49" s="1203"/>
      <c r="G49" s="1203"/>
      <c r="H49" s="1204"/>
      <c r="I49" s="345" t="s">
        <v>487</v>
      </c>
      <c r="J49" s="346" t="s">
        <v>487</v>
      </c>
      <c r="K49" s="346" t="s">
        <v>487</v>
      </c>
      <c r="L49" s="346" t="s">
        <v>487</v>
      </c>
      <c r="M49" s="347" t="s">
        <v>487</v>
      </c>
    </row>
    <row r="50" spans="2:13" ht="27.75" customHeight="1" x14ac:dyDescent="0.15">
      <c r="B50" s="1208" t="s">
        <v>40</v>
      </c>
      <c r="C50" s="1209"/>
      <c r="D50" s="107"/>
      <c r="E50" s="1203" t="s">
        <v>41</v>
      </c>
      <c r="F50" s="1203"/>
      <c r="G50" s="1203"/>
      <c r="H50" s="1204"/>
      <c r="I50" s="345">
        <v>2158</v>
      </c>
      <c r="J50" s="346">
        <v>2518</v>
      </c>
      <c r="K50" s="346">
        <v>3268</v>
      </c>
      <c r="L50" s="346">
        <v>3709</v>
      </c>
      <c r="M50" s="347">
        <v>4189</v>
      </c>
    </row>
    <row r="51" spans="2:13" ht="27.75" customHeight="1" x14ac:dyDescent="0.15">
      <c r="B51" s="1197"/>
      <c r="C51" s="1198"/>
      <c r="D51" s="104"/>
      <c r="E51" s="1203" t="s">
        <v>42</v>
      </c>
      <c r="F51" s="1203"/>
      <c r="G51" s="1203"/>
      <c r="H51" s="1204"/>
      <c r="I51" s="345">
        <v>102</v>
      </c>
      <c r="J51" s="346">
        <v>84</v>
      </c>
      <c r="K51" s="346">
        <v>76</v>
      </c>
      <c r="L51" s="346">
        <v>73</v>
      </c>
      <c r="M51" s="347">
        <v>68</v>
      </c>
    </row>
    <row r="52" spans="2:13" ht="27.75" customHeight="1" x14ac:dyDescent="0.15">
      <c r="B52" s="1199"/>
      <c r="C52" s="1200"/>
      <c r="D52" s="104"/>
      <c r="E52" s="1203" t="s">
        <v>43</v>
      </c>
      <c r="F52" s="1203"/>
      <c r="G52" s="1203"/>
      <c r="H52" s="1204"/>
      <c r="I52" s="345">
        <v>5454</v>
      </c>
      <c r="J52" s="346">
        <v>5794</v>
      </c>
      <c r="K52" s="346">
        <v>6078</v>
      </c>
      <c r="L52" s="346">
        <v>5919</v>
      </c>
      <c r="M52" s="347">
        <v>6718</v>
      </c>
    </row>
    <row r="53" spans="2:13" ht="27.75" customHeight="1" thickBot="1" x14ac:dyDescent="0.2">
      <c r="B53" s="1210" t="s">
        <v>19</v>
      </c>
      <c r="C53" s="1211"/>
      <c r="D53" s="108"/>
      <c r="E53" s="1212" t="s">
        <v>44</v>
      </c>
      <c r="F53" s="1212"/>
      <c r="G53" s="1212"/>
      <c r="H53" s="1213"/>
      <c r="I53" s="348">
        <v>569</v>
      </c>
      <c r="J53" s="349">
        <v>33</v>
      </c>
      <c r="K53" s="349">
        <v>-920</v>
      </c>
      <c r="L53" s="349">
        <v>-1414</v>
      </c>
      <c r="M53" s="350">
        <v>-2887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5ZM2v4uaSE/Pvix6lck73h59O17ltLILlL8vU9hzEqv0tbsL3MnCvAy8ctjI96PCkdfTVYyH8aZS9KXpkf3ZkQ==" saltValue="6QfgIxpTe9PcZZj7j1R75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120">
        <v>606</v>
      </c>
      <c r="G55" s="120">
        <v>599</v>
      </c>
      <c r="H55" s="121">
        <v>600</v>
      </c>
    </row>
    <row r="56" spans="2:8" ht="52.5" customHeight="1" x14ac:dyDescent="0.15">
      <c r="B56" s="122"/>
      <c r="C56" s="1224" t="s">
        <v>47</v>
      </c>
      <c r="D56" s="1224"/>
      <c r="E56" s="1225"/>
      <c r="F56" s="123">
        <v>535</v>
      </c>
      <c r="G56" s="123">
        <v>569</v>
      </c>
      <c r="H56" s="124">
        <v>580</v>
      </c>
    </row>
    <row r="57" spans="2:8" ht="53.25" customHeight="1" x14ac:dyDescent="0.15">
      <c r="B57" s="122"/>
      <c r="C57" s="1226" t="s">
        <v>48</v>
      </c>
      <c r="D57" s="1226"/>
      <c r="E57" s="1227"/>
      <c r="F57" s="125">
        <v>1577</v>
      </c>
      <c r="G57" s="125">
        <v>1992</v>
      </c>
      <c r="H57" s="126">
        <v>2452</v>
      </c>
    </row>
    <row r="58" spans="2:8" ht="45.75" customHeight="1" x14ac:dyDescent="0.15">
      <c r="B58" s="127"/>
      <c r="C58" s="1214" t="s">
        <v>556</v>
      </c>
      <c r="D58" s="1215"/>
      <c r="E58" s="1216"/>
      <c r="F58" s="128">
        <v>787</v>
      </c>
      <c r="G58" s="128">
        <v>989</v>
      </c>
      <c r="H58" s="129">
        <v>1343</v>
      </c>
    </row>
    <row r="59" spans="2:8" ht="45.75" customHeight="1" x14ac:dyDescent="0.15">
      <c r="B59" s="127"/>
      <c r="C59" s="1214" t="s">
        <v>557</v>
      </c>
      <c r="D59" s="1215"/>
      <c r="E59" s="1216"/>
      <c r="F59" s="128">
        <v>752</v>
      </c>
      <c r="G59" s="128">
        <v>950</v>
      </c>
      <c r="H59" s="129">
        <v>1051</v>
      </c>
    </row>
    <row r="60" spans="2:8" ht="45.75" customHeight="1" x14ac:dyDescent="0.15">
      <c r="B60" s="127"/>
      <c r="C60" s="1214" t="s">
        <v>560</v>
      </c>
      <c r="D60" s="1215"/>
      <c r="E60" s="1216"/>
      <c r="F60" s="128" t="s">
        <v>487</v>
      </c>
      <c r="G60" s="128">
        <v>14</v>
      </c>
      <c r="H60" s="129">
        <v>22</v>
      </c>
    </row>
    <row r="61" spans="2:8" ht="45.75" customHeight="1" x14ac:dyDescent="0.15">
      <c r="B61" s="127"/>
      <c r="C61" s="1214" t="s">
        <v>558</v>
      </c>
      <c r="D61" s="1215"/>
      <c r="E61" s="1216"/>
      <c r="F61" s="128">
        <v>20</v>
      </c>
      <c r="G61" s="128">
        <v>20</v>
      </c>
      <c r="H61" s="129">
        <v>20</v>
      </c>
    </row>
    <row r="62" spans="2:8" ht="45.75" customHeight="1" thickBot="1" x14ac:dyDescent="0.2">
      <c r="B62" s="130"/>
      <c r="C62" s="1217" t="s">
        <v>559</v>
      </c>
      <c r="D62" s="1218"/>
      <c r="E62" s="1219"/>
      <c r="F62" s="131">
        <v>9</v>
      </c>
      <c r="G62" s="131">
        <v>9</v>
      </c>
      <c r="H62" s="132">
        <v>9</v>
      </c>
    </row>
    <row r="63" spans="2:8" ht="52.5" customHeight="1" thickBot="1" x14ac:dyDescent="0.2">
      <c r="B63" s="133"/>
      <c r="C63" s="1220" t="s">
        <v>49</v>
      </c>
      <c r="D63" s="1220"/>
      <c r="E63" s="1221"/>
      <c r="F63" s="134">
        <v>2718</v>
      </c>
      <c r="G63" s="134">
        <v>3160</v>
      </c>
      <c r="H63" s="135">
        <v>3632</v>
      </c>
    </row>
    <row r="64" spans="2:8" x14ac:dyDescent="0.15"/>
  </sheetData>
  <sheetProtection algorithmName="SHA-512" hashValue="cVdFqxcpoqXg/ntULaqw7MvbSckLJBWLRIKrdSVebdSthCdCrN26bGGsI7Ld1gEIHyy0fOKvQKSuXNkWc+ec0g==" saltValue="dCFSSJG8iDwjI6bANHz54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52814-0693-41D9-85BD-3B1954E6F05A}">
  <sheetPr>
    <pageSetUpPr fitToPage="1"/>
  </sheetPr>
  <dimension ref="A1:DE85"/>
  <sheetViews>
    <sheetView showGridLines="0" zoomScale="75" zoomScaleNormal="75" zoomScaleSheetLayoutView="55" workbookViewId="0">
      <selection activeCell="AN65" sqref="AN65:DC69"/>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562</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28" t="s">
        <v>564</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59"/>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59"/>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59"/>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59"/>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565</v>
      </c>
    </row>
    <row r="50" spans="1:109" x14ac:dyDescent="0.15">
      <c r="B50" s="259"/>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526</v>
      </c>
      <c r="BQ50" s="1241"/>
      <c r="BR50" s="1241"/>
      <c r="BS50" s="1241"/>
      <c r="BT50" s="1241"/>
      <c r="BU50" s="1241"/>
      <c r="BV50" s="1241"/>
      <c r="BW50" s="1241"/>
      <c r="BX50" s="1241" t="s">
        <v>527</v>
      </c>
      <c r="BY50" s="1241"/>
      <c r="BZ50" s="1241"/>
      <c r="CA50" s="1241"/>
      <c r="CB50" s="1241"/>
      <c r="CC50" s="1241"/>
      <c r="CD50" s="1241"/>
      <c r="CE50" s="1241"/>
      <c r="CF50" s="1241" t="s">
        <v>528</v>
      </c>
      <c r="CG50" s="1241"/>
      <c r="CH50" s="1241"/>
      <c r="CI50" s="1241"/>
      <c r="CJ50" s="1241"/>
      <c r="CK50" s="1241"/>
      <c r="CL50" s="1241"/>
      <c r="CM50" s="1241"/>
      <c r="CN50" s="1241" t="s">
        <v>529</v>
      </c>
      <c r="CO50" s="1241"/>
      <c r="CP50" s="1241"/>
      <c r="CQ50" s="1241"/>
      <c r="CR50" s="1241"/>
      <c r="CS50" s="1241"/>
      <c r="CT50" s="1241"/>
      <c r="CU50" s="1241"/>
      <c r="CV50" s="1241" t="s">
        <v>530</v>
      </c>
      <c r="CW50" s="1241"/>
      <c r="CX50" s="1241"/>
      <c r="CY50" s="1241"/>
      <c r="CZ50" s="1241"/>
      <c r="DA50" s="1241"/>
      <c r="DB50" s="1241"/>
      <c r="DC50" s="1241"/>
    </row>
    <row r="51" spans="1:109" ht="13.5" customHeight="1" x14ac:dyDescent="0.15">
      <c r="B51" s="259"/>
      <c r="G51" s="1247"/>
      <c r="H51" s="1247"/>
      <c r="I51" s="1245"/>
      <c r="J51" s="1245"/>
      <c r="K51" s="1243"/>
      <c r="L51" s="1243"/>
      <c r="M51" s="1243"/>
      <c r="N51" s="1243"/>
      <c r="AM51" s="359"/>
      <c r="AN51" s="1244" t="s">
        <v>566</v>
      </c>
      <c r="AO51" s="1244"/>
      <c r="AP51" s="1244"/>
      <c r="AQ51" s="1244"/>
      <c r="AR51" s="1244"/>
      <c r="AS51" s="1244"/>
      <c r="AT51" s="1244"/>
      <c r="AU51" s="1244"/>
      <c r="AV51" s="1244"/>
      <c r="AW51" s="1244"/>
      <c r="AX51" s="1244"/>
      <c r="AY51" s="1244"/>
      <c r="AZ51" s="1244"/>
      <c r="BA51" s="1244"/>
      <c r="BB51" s="1244" t="s">
        <v>567</v>
      </c>
      <c r="BC51" s="1244"/>
      <c r="BD51" s="1244"/>
      <c r="BE51" s="1244"/>
      <c r="BF51" s="1244"/>
      <c r="BG51" s="1244"/>
      <c r="BH51" s="1244"/>
      <c r="BI51" s="1244"/>
      <c r="BJ51" s="1244"/>
      <c r="BK51" s="1244"/>
      <c r="BL51" s="1244"/>
      <c r="BM51" s="1244"/>
      <c r="BN51" s="1244"/>
      <c r="BO51" s="1244"/>
      <c r="BP51" s="1242">
        <v>27.6</v>
      </c>
      <c r="BQ51" s="1242"/>
      <c r="BR51" s="1242"/>
      <c r="BS51" s="1242"/>
      <c r="BT51" s="1242"/>
      <c r="BU51" s="1242"/>
      <c r="BV51" s="1242"/>
      <c r="BW51" s="1242"/>
      <c r="BX51" s="1242">
        <v>1.4</v>
      </c>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59"/>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59"/>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568</v>
      </c>
      <c r="BC53" s="1244"/>
      <c r="BD53" s="1244"/>
      <c r="BE53" s="1244"/>
      <c r="BF53" s="1244"/>
      <c r="BG53" s="1244"/>
      <c r="BH53" s="1244"/>
      <c r="BI53" s="1244"/>
      <c r="BJ53" s="1244"/>
      <c r="BK53" s="1244"/>
      <c r="BL53" s="1244"/>
      <c r="BM53" s="1244"/>
      <c r="BN53" s="1244"/>
      <c r="BO53" s="1244"/>
      <c r="BP53" s="1242">
        <v>46.2</v>
      </c>
      <c r="BQ53" s="1242"/>
      <c r="BR53" s="1242"/>
      <c r="BS53" s="1242"/>
      <c r="BT53" s="1242"/>
      <c r="BU53" s="1242"/>
      <c r="BV53" s="1242"/>
      <c r="BW53" s="1242"/>
      <c r="BX53" s="1242">
        <v>46.1</v>
      </c>
      <c r="BY53" s="1242"/>
      <c r="BZ53" s="1242"/>
      <c r="CA53" s="1242"/>
      <c r="CB53" s="1242"/>
      <c r="CC53" s="1242"/>
      <c r="CD53" s="1242"/>
      <c r="CE53" s="1242"/>
      <c r="CF53" s="1242">
        <v>47</v>
      </c>
      <c r="CG53" s="1242"/>
      <c r="CH53" s="1242"/>
      <c r="CI53" s="1242"/>
      <c r="CJ53" s="1242"/>
      <c r="CK53" s="1242"/>
      <c r="CL53" s="1242"/>
      <c r="CM53" s="1242"/>
      <c r="CN53" s="1242">
        <v>48.8</v>
      </c>
      <c r="CO53" s="1242"/>
      <c r="CP53" s="1242"/>
      <c r="CQ53" s="1242"/>
      <c r="CR53" s="1242"/>
      <c r="CS53" s="1242"/>
      <c r="CT53" s="1242"/>
      <c r="CU53" s="1242"/>
      <c r="CV53" s="1242">
        <v>50.3</v>
      </c>
      <c r="CW53" s="1242"/>
      <c r="CX53" s="1242"/>
      <c r="CY53" s="1242"/>
      <c r="CZ53" s="1242"/>
      <c r="DA53" s="1242"/>
      <c r="DB53" s="1242"/>
      <c r="DC53" s="1242"/>
    </row>
    <row r="54" spans="1:109" x14ac:dyDescent="0.15">
      <c r="A54" s="358"/>
      <c r="B54" s="259"/>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59"/>
      <c r="G55" s="1237"/>
      <c r="H55" s="1237"/>
      <c r="I55" s="1237"/>
      <c r="J55" s="1237"/>
      <c r="K55" s="1243"/>
      <c r="L55" s="1243"/>
      <c r="M55" s="1243"/>
      <c r="N55" s="1243"/>
      <c r="AN55" s="1241" t="s">
        <v>569</v>
      </c>
      <c r="AO55" s="1241"/>
      <c r="AP55" s="1241"/>
      <c r="AQ55" s="1241"/>
      <c r="AR55" s="1241"/>
      <c r="AS55" s="1241"/>
      <c r="AT55" s="1241"/>
      <c r="AU55" s="1241"/>
      <c r="AV55" s="1241"/>
      <c r="AW55" s="1241"/>
      <c r="AX55" s="1241"/>
      <c r="AY55" s="1241"/>
      <c r="AZ55" s="1241"/>
      <c r="BA55" s="1241"/>
      <c r="BB55" s="1244" t="s">
        <v>567</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58"/>
      <c r="B56" s="259"/>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55"/>
      <c r="AN57" s="1241"/>
      <c r="AO57" s="1241"/>
      <c r="AP57" s="1241"/>
      <c r="AQ57" s="1241"/>
      <c r="AR57" s="1241"/>
      <c r="AS57" s="1241"/>
      <c r="AT57" s="1241"/>
      <c r="AU57" s="1241"/>
      <c r="AV57" s="1241"/>
      <c r="AW57" s="1241"/>
      <c r="AX57" s="1241"/>
      <c r="AY57" s="1241"/>
      <c r="AZ57" s="1241"/>
      <c r="BA57" s="1241"/>
      <c r="BB57" s="1244" t="s">
        <v>568</v>
      </c>
      <c r="BC57" s="1244"/>
      <c r="BD57" s="1244"/>
      <c r="BE57" s="1244"/>
      <c r="BF57" s="1244"/>
      <c r="BG57" s="1244"/>
      <c r="BH57" s="1244"/>
      <c r="BI57" s="1244"/>
      <c r="BJ57" s="1244"/>
      <c r="BK57" s="1244"/>
      <c r="BL57" s="1244"/>
      <c r="BM57" s="1244"/>
      <c r="BN57" s="1244"/>
      <c r="BO57" s="1244"/>
      <c r="BP57" s="1242">
        <v>62.8</v>
      </c>
      <c r="BQ57" s="1242"/>
      <c r="BR57" s="1242"/>
      <c r="BS57" s="1242"/>
      <c r="BT57" s="1242"/>
      <c r="BU57" s="1242"/>
      <c r="BV57" s="1242"/>
      <c r="BW57" s="1242"/>
      <c r="BX57" s="1242">
        <v>64</v>
      </c>
      <c r="BY57" s="1242"/>
      <c r="BZ57" s="1242"/>
      <c r="CA57" s="1242"/>
      <c r="CB57" s="1242"/>
      <c r="CC57" s="1242"/>
      <c r="CD57" s="1242"/>
      <c r="CE57" s="1242"/>
      <c r="CF57" s="1242">
        <v>66.2</v>
      </c>
      <c r="CG57" s="1242"/>
      <c r="CH57" s="1242"/>
      <c r="CI57" s="1242"/>
      <c r="CJ57" s="1242"/>
      <c r="CK57" s="1242"/>
      <c r="CL57" s="1242"/>
      <c r="CM57" s="1242"/>
      <c r="CN57" s="1242">
        <v>67.099999999999994</v>
      </c>
      <c r="CO57" s="1242"/>
      <c r="CP57" s="1242"/>
      <c r="CQ57" s="1242"/>
      <c r="CR57" s="1242"/>
      <c r="CS57" s="1242"/>
      <c r="CT57" s="1242"/>
      <c r="CU57" s="1242"/>
      <c r="CV57" s="1242">
        <v>67</v>
      </c>
      <c r="CW57" s="1242"/>
      <c r="CX57" s="1242"/>
      <c r="CY57" s="1242"/>
      <c r="CZ57" s="1242"/>
      <c r="DA57" s="1242"/>
      <c r="DB57" s="1242"/>
      <c r="DC57" s="1242"/>
      <c r="DD57" s="363"/>
      <c r="DE57" s="362"/>
    </row>
    <row r="58" spans="1:109" s="358" customFormat="1" x14ac:dyDescent="0.15">
      <c r="A58" s="255"/>
      <c r="B58" s="362"/>
      <c r="G58" s="1237"/>
      <c r="H58" s="1237"/>
      <c r="I58" s="1246"/>
      <c r="J58" s="1246"/>
      <c r="K58" s="1243"/>
      <c r="L58" s="1243"/>
      <c r="M58" s="1243"/>
      <c r="N58" s="1243"/>
      <c r="AM58" s="255"/>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570</v>
      </c>
    </row>
    <row r="64" spans="1:109" x14ac:dyDescent="0.15">
      <c r="B64" s="259"/>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15">
      <c r="B65" s="259"/>
      <c r="AN65" s="1228" t="s">
        <v>572</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59"/>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59"/>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59"/>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59"/>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565</v>
      </c>
    </row>
    <row r="72" spans="2:107" x14ac:dyDescent="0.15">
      <c r="B72" s="259"/>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526</v>
      </c>
      <c r="BQ72" s="1241"/>
      <c r="BR72" s="1241"/>
      <c r="BS72" s="1241"/>
      <c r="BT72" s="1241"/>
      <c r="BU72" s="1241"/>
      <c r="BV72" s="1241"/>
      <c r="BW72" s="1241"/>
      <c r="BX72" s="1241" t="s">
        <v>527</v>
      </c>
      <c r="BY72" s="1241"/>
      <c r="BZ72" s="1241"/>
      <c r="CA72" s="1241"/>
      <c r="CB72" s="1241"/>
      <c r="CC72" s="1241"/>
      <c r="CD72" s="1241"/>
      <c r="CE72" s="1241"/>
      <c r="CF72" s="1241" t="s">
        <v>528</v>
      </c>
      <c r="CG72" s="1241"/>
      <c r="CH72" s="1241"/>
      <c r="CI72" s="1241"/>
      <c r="CJ72" s="1241"/>
      <c r="CK72" s="1241"/>
      <c r="CL72" s="1241"/>
      <c r="CM72" s="1241"/>
      <c r="CN72" s="1241" t="s">
        <v>529</v>
      </c>
      <c r="CO72" s="1241"/>
      <c r="CP72" s="1241"/>
      <c r="CQ72" s="1241"/>
      <c r="CR72" s="1241"/>
      <c r="CS72" s="1241"/>
      <c r="CT72" s="1241"/>
      <c r="CU72" s="1241"/>
      <c r="CV72" s="1241" t="s">
        <v>530</v>
      </c>
      <c r="CW72" s="1241"/>
      <c r="CX72" s="1241"/>
      <c r="CY72" s="1241"/>
      <c r="CZ72" s="1241"/>
      <c r="DA72" s="1241"/>
      <c r="DB72" s="1241"/>
      <c r="DC72" s="1241"/>
    </row>
    <row r="73" spans="2:107" x14ac:dyDescent="0.15">
      <c r="B73" s="259"/>
      <c r="G73" s="1247"/>
      <c r="H73" s="1247"/>
      <c r="I73" s="1247"/>
      <c r="J73" s="1247"/>
      <c r="K73" s="1248"/>
      <c r="L73" s="1248"/>
      <c r="M73" s="1248"/>
      <c r="N73" s="1248"/>
      <c r="AM73" s="359"/>
      <c r="AN73" s="1244" t="s">
        <v>566</v>
      </c>
      <c r="AO73" s="1244"/>
      <c r="AP73" s="1244"/>
      <c r="AQ73" s="1244"/>
      <c r="AR73" s="1244"/>
      <c r="AS73" s="1244"/>
      <c r="AT73" s="1244"/>
      <c r="AU73" s="1244"/>
      <c r="AV73" s="1244"/>
      <c r="AW73" s="1244"/>
      <c r="AX73" s="1244"/>
      <c r="AY73" s="1244"/>
      <c r="AZ73" s="1244"/>
      <c r="BA73" s="1244"/>
      <c r="BB73" s="1244" t="s">
        <v>567</v>
      </c>
      <c r="BC73" s="1244"/>
      <c r="BD73" s="1244"/>
      <c r="BE73" s="1244"/>
      <c r="BF73" s="1244"/>
      <c r="BG73" s="1244"/>
      <c r="BH73" s="1244"/>
      <c r="BI73" s="1244"/>
      <c r="BJ73" s="1244"/>
      <c r="BK73" s="1244"/>
      <c r="BL73" s="1244"/>
      <c r="BM73" s="1244"/>
      <c r="BN73" s="1244"/>
      <c r="BO73" s="1244"/>
      <c r="BP73" s="1242">
        <v>27.6</v>
      </c>
      <c r="BQ73" s="1242"/>
      <c r="BR73" s="1242"/>
      <c r="BS73" s="1242"/>
      <c r="BT73" s="1242"/>
      <c r="BU73" s="1242"/>
      <c r="BV73" s="1242"/>
      <c r="BW73" s="1242"/>
      <c r="BX73" s="1242">
        <v>1.4</v>
      </c>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59"/>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59"/>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571</v>
      </c>
      <c r="BC75" s="1244"/>
      <c r="BD75" s="1244"/>
      <c r="BE75" s="1244"/>
      <c r="BF75" s="1244"/>
      <c r="BG75" s="1244"/>
      <c r="BH75" s="1244"/>
      <c r="BI75" s="1244"/>
      <c r="BJ75" s="1244"/>
      <c r="BK75" s="1244"/>
      <c r="BL75" s="1244"/>
      <c r="BM75" s="1244"/>
      <c r="BN75" s="1244"/>
      <c r="BO75" s="1244"/>
      <c r="BP75" s="1242">
        <v>13.1</v>
      </c>
      <c r="BQ75" s="1242"/>
      <c r="BR75" s="1242"/>
      <c r="BS75" s="1242"/>
      <c r="BT75" s="1242"/>
      <c r="BU75" s="1242"/>
      <c r="BV75" s="1242"/>
      <c r="BW75" s="1242"/>
      <c r="BX75" s="1242">
        <v>13.4</v>
      </c>
      <c r="BY75" s="1242"/>
      <c r="BZ75" s="1242"/>
      <c r="CA75" s="1242"/>
      <c r="CB75" s="1242"/>
      <c r="CC75" s="1242"/>
      <c r="CD75" s="1242"/>
      <c r="CE75" s="1242"/>
      <c r="CF75" s="1242">
        <v>12.6</v>
      </c>
      <c r="CG75" s="1242"/>
      <c r="CH75" s="1242"/>
      <c r="CI75" s="1242"/>
      <c r="CJ75" s="1242"/>
      <c r="CK75" s="1242"/>
      <c r="CL75" s="1242"/>
      <c r="CM75" s="1242"/>
      <c r="CN75" s="1242">
        <v>11.5</v>
      </c>
      <c r="CO75" s="1242"/>
      <c r="CP75" s="1242"/>
      <c r="CQ75" s="1242"/>
      <c r="CR75" s="1242"/>
      <c r="CS75" s="1242"/>
      <c r="CT75" s="1242"/>
      <c r="CU75" s="1242"/>
      <c r="CV75" s="1242">
        <v>11.1</v>
      </c>
      <c r="CW75" s="1242"/>
      <c r="CX75" s="1242"/>
      <c r="CY75" s="1242"/>
      <c r="CZ75" s="1242"/>
      <c r="DA75" s="1242"/>
      <c r="DB75" s="1242"/>
      <c r="DC75" s="1242"/>
    </row>
    <row r="76" spans="2:107" x14ac:dyDescent="0.15">
      <c r="B76" s="259"/>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59"/>
      <c r="G77" s="1237"/>
      <c r="H77" s="1237"/>
      <c r="I77" s="1237"/>
      <c r="J77" s="1237"/>
      <c r="K77" s="1248"/>
      <c r="L77" s="1248"/>
      <c r="M77" s="1248"/>
      <c r="N77" s="1248"/>
      <c r="AN77" s="1241" t="s">
        <v>569</v>
      </c>
      <c r="AO77" s="1241"/>
      <c r="AP77" s="1241"/>
      <c r="AQ77" s="1241"/>
      <c r="AR77" s="1241"/>
      <c r="AS77" s="1241"/>
      <c r="AT77" s="1241"/>
      <c r="AU77" s="1241"/>
      <c r="AV77" s="1241"/>
      <c r="AW77" s="1241"/>
      <c r="AX77" s="1241"/>
      <c r="AY77" s="1241"/>
      <c r="AZ77" s="1241"/>
      <c r="BA77" s="1241"/>
      <c r="BB77" s="1244" t="s">
        <v>567</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59"/>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59"/>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571</v>
      </c>
      <c r="BC79" s="1244"/>
      <c r="BD79" s="1244"/>
      <c r="BE79" s="1244"/>
      <c r="BF79" s="1244"/>
      <c r="BG79" s="1244"/>
      <c r="BH79" s="1244"/>
      <c r="BI79" s="1244"/>
      <c r="BJ79" s="1244"/>
      <c r="BK79" s="1244"/>
      <c r="BL79" s="1244"/>
      <c r="BM79" s="1244"/>
      <c r="BN79" s="1244"/>
      <c r="BO79" s="1244"/>
      <c r="BP79" s="1242">
        <v>7.7</v>
      </c>
      <c r="BQ79" s="1242"/>
      <c r="BR79" s="1242"/>
      <c r="BS79" s="1242"/>
      <c r="BT79" s="1242"/>
      <c r="BU79" s="1242"/>
      <c r="BV79" s="1242"/>
      <c r="BW79" s="1242"/>
      <c r="BX79" s="1242">
        <v>8</v>
      </c>
      <c r="BY79" s="1242"/>
      <c r="BZ79" s="1242"/>
      <c r="CA79" s="1242"/>
      <c r="CB79" s="1242"/>
      <c r="CC79" s="1242"/>
      <c r="CD79" s="1242"/>
      <c r="CE79" s="1242"/>
      <c r="CF79" s="1242">
        <v>8</v>
      </c>
      <c r="CG79" s="1242"/>
      <c r="CH79" s="1242"/>
      <c r="CI79" s="1242"/>
      <c r="CJ79" s="1242"/>
      <c r="CK79" s="1242"/>
      <c r="CL79" s="1242"/>
      <c r="CM79" s="1242"/>
      <c r="CN79" s="1242">
        <v>8.3000000000000007</v>
      </c>
      <c r="CO79" s="1242"/>
      <c r="CP79" s="1242"/>
      <c r="CQ79" s="1242"/>
      <c r="CR79" s="1242"/>
      <c r="CS79" s="1242"/>
      <c r="CT79" s="1242"/>
      <c r="CU79" s="1242"/>
      <c r="CV79" s="1242">
        <v>8.4</v>
      </c>
      <c r="CW79" s="1242"/>
      <c r="CX79" s="1242"/>
      <c r="CY79" s="1242"/>
      <c r="CZ79" s="1242"/>
      <c r="DA79" s="1242"/>
      <c r="DB79" s="1242"/>
      <c r="DC79" s="1242"/>
    </row>
    <row r="80" spans="2:107" x14ac:dyDescent="0.15">
      <c r="B80" s="259"/>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zK+xVS9R26qSWlMOnFldjnrptG6nGke3tQcNVXr4GNWd+/gkL+BtXwXNi5ueCKBDidF70OUya41SqYsQ7xGu6g==" saltValue="EX1/FHz+RsG57A6x8e2Ng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2EAC5-3189-4400-A490-65FAF1D3B56F}">
  <sheetPr>
    <pageSetUpPr fitToPage="1"/>
  </sheetPr>
  <dimension ref="A1:DR125"/>
  <sheetViews>
    <sheetView showGridLines="0" zoomScale="75" zoomScaleNormal="75"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476</v>
      </c>
    </row>
  </sheetData>
  <sheetProtection algorithmName="SHA-512" hashValue="OuInAfne9uZAsN++GsvQc7VGp+DnwcQywbPGRSz1dO6b0qmc5OAbZu435IXoMTQN4QNqkaQyyDYP1inGvUFABA==" saltValue="2IzsOQEz04tpTdaFjEKxt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7D540-BBFD-4865-A2B9-3F9594654335}">
  <sheetPr>
    <pageSetUpPr fitToPage="1"/>
  </sheetPr>
  <dimension ref="A1:DR125"/>
  <sheetViews>
    <sheetView showGridLines="0" zoomScale="75" zoomScaleNormal="75"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476</v>
      </c>
    </row>
  </sheetData>
  <sheetProtection algorithmName="SHA-512" hashValue="6Rsg3algeb5UTtxaFuJS+KsVF5T0HjEo0ec9dWvd/sfW1I5tLpVqrPdtLLa/p+ejhnEn6bvjuKNe0Pc4DPr0Eg==" saltValue="pZLm98DPssGXgYS9R8cnV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525</v>
      </c>
      <c r="G2" s="149"/>
      <c r="H2" s="150"/>
    </row>
    <row r="3" spans="1:8" x14ac:dyDescent="0.15">
      <c r="A3" s="146" t="s">
        <v>518</v>
      </c>
      <c r="B3" s="151"/>
      <c r="C3" s="152"/>
      <c r="D3" s="153">
        <v>250518</v>
      </c>
      <c r="E3" s="154"/>
      <c r="F3" s="155">
        <v>126262</v>
      </c>
      <c r="G3" s="156"/>
      <c r="H3" s="157"/>
    </row>
    <row r="4" spans="1:8" x14ac:dyDescent="0.15">
      <c r="A4" s="158"/>
      <c r="B4" s="159"/>
      <c r="C4" s="160"/>
      <c r="D4" s="161">
        <v>137482</v>
      </c>
      <c r="E4" s="162"/>
      <c r="F4" s="163">
        <v>56769</v>
      </c>
      <c r="G4" s="164"/>
      <c r="H4" s="165"/>
    </row>
    <row r="5" spans="1:8" x14ac:dyDescent="0.15">
      <c r="A5" s="146" t="s">
        <v>520</v>
      </c>
      <c r="B5" s="151"/>
      <c r="C5" s="152"/>
      <c r="D5" s="153">
        <v>316109</v>
      </c>
      <c r="E5" s="154"/>
      <c r="F5" s="155">
        <v>126525</v>
      </c>
      <c r="G5" s="156"/>
      <c r="H5" s="157"/>
    </row>
    <row r="6" spans="1:8" x14ac:dyDescent="0.15">
      <c r="A6" s="158"/>
      <c r="B6" s="159"/>
      <c r="C6" s="160"/>
      <c r="D6" s="161">
        <v>68373</v>
      </c>
      <c r="E6" s="162"/>
      <c r="F6" s="163">
        <v>67052</v>
      </c>
      <c r="G6" s="164"/>
      <c r="H6" s="165"/>
    </row>
    <row r="7" spans="1:8" x14ac:dyDescent="0.15">
      <c r="A7" s="146" t="s">
        <v>521</v>
      </c>
      <c r="B7" s="151"/>
      <c r="C7" s="152"/>
      <c r="D7" s="153">
        <v>207516</v>
      </c>
      <c r="E7" s="154"/>
      <c r="F7" s="155">
        <v>122054</v>
      </c>
      <c r="G7" s="156"/>
      <c r="H7" s="157"/>
    </row>
    <row r="8" spans="1:8" x14ac:dyDescent="0.15">
      <c r="A8" s="158"/>
      <c r="B8" s="159"/>
      <c r="C8" s="160"/>
      <c r="D8" s="161">
        <v>107026</v>
      </c>
      <c r="E8" s="162"/>
      <c r="F8" s="163">
        <v>68298</v>
      </c>
      <c r="G8" s="164"/>
      <c r="H8" s="165"/>
    </row>
    <row r="9" spans="1:8" x14ac:dyDescent="0.15">
      <c r="A9" s="146" t="s">
        <v>522</v>
      </c>
      <c r="B9" s="151"/>
      <c r="C9" s="152"/>
      <c r="D9" s="153">
        <v>167979</v>
      </c>
      <c r="E9" s="154"/>
      <c r="F9" s="155">
        <v>111644</v>
      </c>
      <c r="G9" s="156"/>
      <c r="H9" s="157"/>
    </row>
    <row r="10" spans="1:8" x14ac:dyDescent="0.15">
      <c r="A10" s="158"/>
      <c r="B10" s="159"/>
      <c r="C10" s="160"/>
      <c r="D10" s="161">
        <v>95789</v>
      </c>
      <c r="E10" s="162"/>
      <c r="F10" s="163">
        <v>66606</v>
      </c>
      <c r="G10" s="164"/>
      <c r="H10" s="165"/>
    </row>
    <row r="11" spans="1:8" x14ac:dyDescent="0.15">
      <c r="A11" s="146" t="s">
        <v>523</v>
      </c>
      <c r="B11" s="151"/>
      <c r="C11" s="152"/>
      <c r="D11" s="153">
        <v>190799</v>
      </c>
      <c r="E11" s="154"/>
      <c r="F11" s="155">
        <v>127917</v>
      </c>
      <c r="G11" s="156"/>
      <c r="H11" s="157"/>
    </row>
    <row r="12" spans="1:8" x14ac:dyDescent="0.15">
      <c r="A12" s="158"/>
      <c r="B12" s="159"/>
      <c r="C12" s="166"/>
      <c r="D12" s="161">
        <v>99413</v>
      </c>
      <c r="E12" s="162"/>
      <c r="F12" s="163">
        <v>69746</v>
      </c>
      <c r="G12" s="164"/>
      <c r="H12" s="165"/>
    </row>
    <row r="13" spans="1:8" x14ac:dyDescent="0.15">
      <c r="A13" s="146"/>
      <c r="B13" s="151"/>
      <c r="C13" s="152"/>
      <c r="D13" s="153">
        <v>226584</v>
      </c>
      <c r="E13" s="154"/>
      <c r="F13" s="155">
        <v>122880</v>
      </c>
      <c r="G13" s="167"/>
      <c r="H13" s="157"/>
    </row>
    <row r="14" spans="1:8" x14ac:dyDescent="0.15">
      <c r="A14" s="158"/>
      <c r="B14" s="159"/>
      <c r="C14" s="160"/>
      <c r="D14" s="161">
        <v>101617</v>
      </c>
      <c r="E14" s="162"/>
      <c r="F14" s="163">
        <v>65694</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7.56</v>
      </c>
      <c r="C19" s="168">
        <f>ROUND(VALUE(SUBSTITUTE(実質収支比率等に係る経年分析!G$48,"▲","-")),2)</f>
        <v>9.7799999999999994</v>
      </c>
      <c r="D19" s="168">
        <f>ROUND(VALUE(SUBSTITUTE(実質収支比率等に係る経年分析!H$48,"▲","-")),2)</f>
        <v>8.59</v>
      </c>
      <c r="E19" s="168">
        <f>ROUND(VALUE(SUBSTITUTE(実質収支比率等に係る経年分析!I$48,"▲","-")),2)</f>
        <v>8.48</v>
      </c>
      <c r="F19" s="168">
        <f>ROUND(VALUE(SUBSTITUTE(実質収支比率等に係る経年分析!J$48,"▲","-")),2)</f>
        <v>6.06</v>
      </c>
    </row>
    <row r="20" spans="1:11" x14ac:dyDescent="0.15">
      <c r="A20" s="168" t="s">
        <v>53</v>
      </c>
      <c r="B20" s="168">
        <f>ROUND(VALUE(SUBSTITUTE(実質収支比率等に係る経年分析!F$47,"▲","-")),2)</f>
        <v>18.850000000000001</v>
      </c>
      <c r="C20" s="168">
        <f>ROUND(VALUE(SUBSTITUTE(実質収支比率等に係る経年分析!G$47,"▲","-")),2)</f>
        <v>18.77</v>
      </c>
      <c r="D20" s="168">
        <f>ROUND(VALUE(SUBSTITUTE(実質収支比率等に係る経年分析!H$47,"▲","-")),2)</f>
        <v>21.09</v>
      </c>
      <c r="E20" s="168">
        <f>ROUND(VALUE(SUBSTITUTE(実質収支比率等に係る経年分析!I$47,"▲","-")),2)</f>
        <v>20.79</v>
      </c>
      <c r="F20" s="168">
        <f>ROUND(VALUE(SUBSTITUTE(実質収支比率等に係る経年分析!J$47,"▲","-")),2)</f>
        <v>20.9</v>
      </c>
    </row>
    <row r="21" spans="1:11" x14ac:dyDescent="0.15">
      <c r="A21" s="168" t="s">
        <v>54</v>
      </c>
      <c r="B21" s="168">
        <f>IF(ISNUMBER(VALUE(SUBSTITUTE(実質収支比率等に係る経年分析!F$49,"▲","-"))),ROUND(VALUE(SUBSTITUTE(実質収支比率等に係る経年分析!F$49,"▲","-")),2),NA())</f>
        <v>0.75</v>
      </c>
      <c r="C21" s="168">
        <f>IF(ISNUMBER(VALUE(SUBSTITUTE(実質収支比率等に係る経年分析!G$49,"▲","-"))),ROUND(VALUE(SUBSTITUTE(実質収支比率等に係る経年分析!G$49,"▲","-")),2),NA())</f>
        <v>3.34</v>
      </c>
      <c r="D21" s="168">
        <f>IF(ISNUMBER(VALUE(SUBSTITUTE(実質収支比率等に係る経年分析!H$49,"▲","-"))),ROUND(VALUE(SUBSTITUTE(実質収支比率等に係る経年分析!H$49,"▲","-")),2),NA())</f>
        <v>3.19</v>
      </c>
      <c r="E21" s="168">
        <f>IF(ISNUMBER(VALUE(SUBSTITUTE(実質収支比率等に係る経年分析!I$49,"▲","-"))),ROUND(VALUE(SUBSTITUTE(実質収支比率等に係る経年分析!I$49,"▲","-")),2),NA())</f>
        <v>-0.34</v>
      </c>
      <c r="F21" s="168">
        <f>IF(ISNUMBER(VALUE(SUBSTITUTE(実質収支比率等に係る経年分析!J$49,"▲","-"))),ROUND(VALUE(SUBSTITUTE(実質収支比率等に係る経年分析!J$49,"▲","-")),2),NA())</f>
        <v>-2.4</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15">
      <c r="A30" s="169" t="str">
        <f>IF(連結実質赤字比率に係る赤字・黒字の構成分析!C$40="",NA(),連結実質赤字比率に係る赤字・黒字の構成分析!C$40)</f>
        <v>後期高齢者医療事業特別会計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0.05</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7.0000000000000007E-2</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0.02</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0.01</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0.02</v>
      </c>
    </row>
    <row r="31" spans="1:11" x14ac:dyDescent="0.15">
      <c r="A31" s="169" t="str">
        <f>IF(連結実質赤字比率に係る赤字・黒字の構成分析!C$39="",NA(),連結実質赤字比率に係る赤字・黒字の構成分析!C$39)</f>
        <v>公共下水道事業特別会計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0.12</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0.16</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0.09</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0.14000000000000001</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0.43</v>
      </c>
    </row>
    <row r="32" spans="1:11" x14ac:dyDescent="0.15">
      <c r="A32" s="169" t="str">
        <f>IF(連結実質赤字比率に係る赤字・黒字の構成分析!C$38="",NA(),連結実質赤字比率に係る赤字・黒字の構成分析!C$38)</f>
        <v>水道事業会計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3.27</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2.97</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2.37</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1.35</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0.69</v>
      </c>
    </row>
    <row r="33" spans="1:16" x14ac:dyDescent="0.15">
      <c r="A33" s="169" t="str">
        <f>IF(連結実質赤字比率に係る赤字・黒字の構成分析!C$37="",NA(),連結実質赤字比率に係る赤字・黒字の構成分析!C$37)</f>
        <v>国民健康保険事業特別会計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1.39</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1.27</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1.22</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0.6</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0.84</v>
      </c>
    </row>
    <row r="34" spans="1:16" x14ac:dyDescent="0.15">
      <c r="A34" s="169" t="str">
        <f>IF(連結実質赤字比率に係る赤字・黒字の構成分析!C$36="",NA(),連結実質赤字比率に係る赤字・黒字の構成分析!C$36)</f>
        <v>農業集落排水事業特別会計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0.08</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0.1</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0.1</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0.15</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1.05</v>
      </c>
    </row>
    <row r="35" spans="1:16" x14ac:dyDescent="0.15">
      <c r="A35" s="169" t="str">
        <f>IF(連結実質赤字比率に係る赤字・黒字の構成分析!C$35="",NA(),連結実質赤字比率に係る赤字・黒字の構成分析!C$35)</f>
        <v>介護保険事業特別会計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0.88</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1.03</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0.79</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1.08</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1.54</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7.55</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9.77</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8.59</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8.48</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6.06</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496</v>
      </c>
      <c r="E42" s="170"/>
      <c r="F42" s="170"/>
      <c r="G42" s="170">
        <f>'実質公債費比率（分子）の構造'!L$52</f>
        <v>484</v>
      </c>
      <c r="H42" s="170"/>
      <c r="I42" s="170"/>
      <c r="J42" s="170">
        <f>'実質公債費比率（分子）の構造'!M$52</f>
        <v>472</v>
      </c>
      <c r="K42" s="170"/>
      <c r="L42" s="170"/>
      <c r="M42" s="170">
        <f>'実質公債費比率（分子）の構造'!N$52</f>
        <v>538</v>
      </c>
      <c r="N42" s="170"/>
      <c r="O42" s="170"/>
      <c r="P42" s="170">
        <f>'実質公債費比率（分子）の構造'!O$52</f>
        <v>518</v>
      </c>
    </row>
    <row r="43" spans="1:16" x14ac:dyDescent="0.15">
      <c r="A43" s="170" t="s">
        <v>16</v>
      </c>
      <c r="B43" s="170">
        <f>'実質公債費比率（分子）の構造'!K$51</f>
        <v>0</v>
      </c>
      <c r="C43" s="170"/>
      <c r="D43" s="170"/>
      <c r="E43" s="170">
        <f>'実質公債費比率（分子）の構造'!L$51</f>
        <v>0</v>
      </c>
      <c r="F43" s="170"/>
      <c r="G43" s="170"/>
      <c r="H43" s="170">
        <f>'実質公債費比率（分子）の構造'!M$51</f>
        <v>0</v>
      </c>
      <c r="I43" s="170"/>
      <c r="J43" s="170"/>
      <c r="K43" s="170" t="str">
        <f>'実質公債費比率（分子）の構造'!N$51</f>
        <v>-</v>
      </c>
      <c r="L43" s="170"/>
      <c r="M43" s="170"/>
      <c r="N43" s="170" t="str">
        <f>'実質公債費比率（分子）の構造'!O$51</f>
        <v>-</v>
      </c>
      <c r="O43" s="170"/>
      <c r="P43" s="170"/>
    </row>
    <row r="44" spans="1:16" x14ac:dyDescent="0.15">
      <c r="A44" s="170" t="s">
        <v>62</v>
      </c>
      <c r="B44" s="170">
        <f>'実質公債費比率（分子）の構造'!K$50</f>
        <v>2</v>
      </c>
      <c r="C44" s="170"/>
      <c r="D44" s="170"/>
      <c r="E44" s="170">
        <f>'実質公債費比率（分子）の構造'!L$50</f>
        <v>2</v>
      </c>
      <c r="F44" s="170"/>
      <c r="G44" s="170"/>
      <c r="H44" s="170">
        <f>'実質公債費比率（分子）の構造'!M$50</f>
        <v>2</v>
      </c>
      <c r="I44" s="170"/>
      <c r="J44" s="170"/>
      <c r="K44" s="170">
        <f>'実質公債費比率（分子）の構造'!N$50</f>
        <v>2</v>
      </c>
      <c r="L44" s="170"/>
      <c r="M44" s="170"/>
      <c r="N44" s="170">
        <f>'実質公債費比率（分子）の構造'!O$50</f>
        <v>2</v>
      </c>
      <c r="O44" s="170"/>
      <c r="P44" s="170"/>
    </row>
    <row r="45" spans="1:16" x14ac:dyDescent="0.15">
      <c r="A45" s="170" t="s">
        <v>63</v>
      </c>
      <c r="B45" s="170">
        <f>'実質公債費比率（分子）の構造'!K$49</f>
        <v>8</v>
      </c>
      <c r="C45" s="170"/>
      <c r="D45" s="170"/>
      <c r="E45" s="170">
        <f>'実質公債費比率（分子）の構造'!L$49</f>
        <v>6</v>
      </c>
      <c r="F45" s="170"/>
      <c r="G45" s="170"/>
      <c r="H45" s="170">
        <f>'実質公債費比率（分子）の構造'!M$49</f>
        <v>6</v>
      </c>
      <c r="I45" s="170"/>
      <c r="J45" s="170"/>
      <c r="K45" s="170">
        <f>'実質公債費比率（分子）の構造'!N$49</f>
        <v>7</v>
      </c>
      <c r="L45" s="170"/>
      <c r="M45" s="170"/>
      <c r="N45" s="170">
        <f>'実質公債費比率（分子）の構造'!O$49</f>
        <v>7</v>
      </c>
      <c r="O45" s="170"/>
      <c r="P45" s="170"/>
    </row>
    <row r="46" spans="1:16" x14ac:dyDescent="0.15">
      <c r="A46" s="170" t="s">
        <v>64</v>
      </c>
      <c r="B46" s="170">
        <f>'実質公債費比率（分子）の構造'!K$48</f>
        <v>294</v>
      </c>
      <c r="C46" s="170"/>
      <c r="D46" s="170"/>
      <c r="E46" s="170">
        <f>'実質公債費比率（分子）の構造'!L$48</f>
        <v>284</v>
      </c>
      <c r="F46" s="170"/>
      <c r="G46" s="170"/>
      <c r="H46" s="170">
        <f>'実質公債費比率（分子）の構造'!M$48</f>
        <v>273</v>
      </c>
      <c r="I46" s="170"/>
      <c r="J46" s="170"/>
      <c r="K46" s="170">
        <f>'実質公債費比率（分子）の構造'!N$48</f>
        <v>265</v>
      </c>
      <c r="L46" s="170"/>
      <c r="M46" s="170"/>
      <c r="N46" s="170">
        <f>'実質公債費比率（分子）の構造'!O$48</f>
        <v>255</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488</v>
      </c>
      <c r="C49" s="170"/>
      <c r="D49" s="170"/>
      <c r="E49" s="170">
        <f>'実質公債費比率（分子）の構造'!L$45</f>
        <v>475</v>
      </c>
      <c r="F49" s="170"/>
      <c r="G49" s="170"/>
      <c r="H49" s="170">
        <f>'実質公債費比率（分子）の構造'!M$45</f>
        <v>447</v>
      </c>
      <c r="I49" s="170"/>
      <c r="J49" s="170"/>
      <c r="K49" s="170">
        <f>'実質公債費比率（分子）の構造'!N$45</f>
        <v>526</v>
      </c>
      <c r="L49" s="170"/>
      <c r="M49" s="170"/>
      <c r="N49" s="170">
        <f>'実質公債費比率（分子）の構造'!O$45</f>
        <v>527</v>
      </c>
      <c r="O49" s="170"/>
      <c r="P49" s="170"/>
    </row>
    <row r="50" spans="1:16" x14ac:dyDescent="0.15">
      <c r="A50" s="170" t="s">
        <v>67</v>
      </c>
      <c r="B50" s="170" t="e">
        <f>NA()</f>
        <v>#N/A</v>
      </c>
      <c r="C50" s="170">
        <f>IF(ISNUMBER('実質公債費比率（分子）の構造'!K$53),'実質公債費比率（分子）の構造'!K$53,NA())</f>
        <v>296</v>
      </c>
      <c r="D50" s="170" t="e">
        <f>NA()</f>
        <v>#N/A</v>
      </c>
      <c r="E50" s="170" t="e">
        <f>NA()</f>
        <v>#N/A</v>
      </c>
      <c r="F50" s="170">
        <f>IF(ISNUMBER('実質公債費比率（分子）の構造'!L$53),'実質公債費比率（分子）の構造'!L$53,NA())</f>
        <v>283</v>
      </c>
      <c r="G50" s="170" t="e">
        <f>NA()</f>
        <v>#N/A</v>
      </c>
      <c r="H50" s="170" t="e">
        <f>NA()</f>
        <v>#N/A</v>
      </c>
      <c r="I50" s="170">
        <f>IF(ISNUMBER('実質公債費比率（分子）の構造'!M$53),'実質公債費比率（分子）の構造'!M$53,NA())</f>
        <v>256</v>
      </c>
      <c r="J50" s="170" t="e">
        <f>NA()</f>
        <v>#N/A</v>
      </c>
      <c r="K50" s="170" t="e">
        <f>NA()</f>
        <v>#N/A</v>
      </c>
      <c r="L50" s="170">
        <f>IF(ISNUMBER('実質公債費比率（分子）の構造'!N$53),'実質公債費比率（分子）の構造'!N$53,NA())</f>
        <v>262</v>
      </c>
      <c r="M50" s="170" t="e">
        <f>NA()</f>
        <v>#N/A</v>
      </c>
      <c r="N50" s="170" t="e">
        <f>NA()</f>
        <v>#N/A</v>
      </c>
      <c r="O50" s="170">
        <f>IF(ISNUMBER('実質公債費比率（分子）の構造'!O$53),'実質公債費比率（分子）の構造'!O$53,NA())</f>
        <v>273</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5454</v>
      </c>
      <c r="E56" s="169"/>
      <c r="F56" s="169"/>
      <c r="G56" s="169">
        <f>'将来負担比率（分子）の構造'!J$52</f>
        <v>5794</v>
      </c>
      <c r="H56" s="169"/>
      <c r="I56" s="169"/>
      <c r="J56" s="169">
        <f>'将来負担比率（分子）の構造'!K$52</f>
        <v>6078</v>
      </c>
      <c r="K56" s="169"/>
      <c r="L56" s="169"/>
      <c r="M56" s="169">
        <f>'将来負担比率（分子）の構造'!L$52</f>
        <v>5919</v>
      </c>
      <c r="N56" s="169"/>
      <c r="O56" s="169"/>
      <c r="P56" s="169">
        <f>'将来負担比率（分子）の構造'!M$52</f>
        <v>6718</v>
      </c>
    </row>
    <row r="57" spans="1:16" x14ac:dyDescent="0.15">
      <c r="A57" s="169" t="s">
        <v>42</v>
      </c>
      <c r="B57" s="169"/>
      <c r="C57" s="169"/>
      <c r="D57" s="169">
        <f>'将来負担比率（分子）の構造'!I$51</f>
        <v>102</v>
      </c>
      <c r="E57" s="169"/>
      <c r="F57" s="169"/>
      <c r="G57" s="169">
        <f>'将来負担比率（分子）の構造'!J$51</f>
        <v>84</v>
      </c>
      <c r="H57" s="169"/>
      <c r="I57" s="169"/>
      <c r="J57" s="169">
        <f>'将来負担比率（分子）の構造'!K$51</f>
        <v>76</v>
      </c>
      <c r="K57" s="169"/>
      <c r="L57" s="169"/>
      <c r="M57" s="169">
        <f>'将来負担比率（分子）の構造'!L$51</f>
        <v>73</v>
      </c>
      <c r="N57" s="169"/>
      <c r="O57" s="169"/>
      <c r="P57" s="169">
        <f>'将来負担比率（分子）の構造'!M$51</f>
        <v>68</v>
      </c>
    </row>
    <row r="58" spans="1:16" x14ac:dyDescent="0.15">
      <c r="A58" s="169" t="s">
        <v>41</v>
      </c>
      <c r="B58" s="169"/>
      <c r="C58" s="169"/>
      <c r="D58" s="169">
        <f>'将来負担比率（分子）の構造'!I$50</f>
        <v>2158</v>
      </c>
      <c r="E58" s="169"/>
      <c r="F58" s="169"/>
      <c r="G58" s="169">
        <f>'将来負担比率（分子）の構造'!J$50</f>
        <v>2518</v>
      </c>
      <c r="H58" s="169"/>
      <c r="I58" s="169"/>
      <c r="J58" s="169">
        <f>'将来負担比率（分子）の構造'!K$50</f>
        <v>3268</v>
      </c>
      <c r="K58" s="169"/>
      <c r="L58" s="169"/>
      <c r="M58" s="169">
        <f>'将来負担比率（分子）の構造'!L$50</f>
        <v>3709</v>
      </c>
      <c r="N58" s="169"/>
      <c r="O58" s="169"/>
      <c r="P58" s="169">
        <f>'将来負担比率（分子）の構造'!M$50</f>
        <v>4189</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480</v>
      </c>
      <c r="C62" s="169"/>
      <c r="D62" s="169"/>
      <c r="E62" s="169">
        <f>'将来負担比率（分子）の構造'!J$45</f>
        <v>465</v>
      </c>
      <c r="F62" s="169"/>
      <c r="G62" s="169"/>
      <c r="H62" s="169">
        <f>'将来負担比率（分子）の構造'!K$45</f>
        <v>442</v>
      </c>
      <c r="I62" s="169"/>
      <c r="J62" s="169"/>
      <c r="K62" s="169">
        <f>'将来負担比率（分子）の構造'!L$45</f>
        <v>443</v>
      </c>
      <c r="L62" s="169"/>
      <c r="M62" s="169"/>
      <c r="N62" s="169">
        <f>'将来負担比率（分子）の構造'!M$45</f>
        <v>428</v>
      </c>
      <c r="O62" s="169"/>
      <c r="P62" s="169"/>
    </row>
    <row r="63" spans="1:16" x14ac:dyDescent="0.15">
      <c r="A63" s="169" t="s">
        <v>34</v>
      </c>
      <c r="B63" s="169">
        <f>'将来負担比率（分子）の構造'!I$44</f>
        <v>14</v>
      </c>
      <c r="C63" s="169"/>
      <c r="D63" s="169"/>
      <c r="E63" s="169">
        <f>'将来負担比率（分子）の構造'!J$44</f>
        <v>7</v>
      </c>
      <c r="F63" s="169"/>
      <c r="G63" s="169"/>
      <c r="H63" s="169">
        <f>'将来負担比率（分子）の構造'!K$44</f>
        <v>7</v>
      </c>
      <c r="I63" s="169"/>
      <c r="J63" s="169"/>
      <c r="K63" s="169" t="str">
        <f>'将来負担比率（分子）の構造'!L$44</f>
        <v>-</v>
      </c>
      <c r="L63" s="169"/>
      <c r="M63" s="169"/>
      <c r="N63" s="169" t="str">
        <f>'将来負担比率（分子）の構造'!M$44</f>
        <v>-</v>
      </c>
      <c r="O63" s="169"/>
      <c r="P63" s="169"/>
    </row>
    <row r="64" spans="1:16" x14ac:dyDescent="0.15">
      <c r="A64" s="169" t="s">
        <v>33</v>
      </c>
      <c r="B64" s="169">
        <f>'将来負担比率（分子）の構造'!I$43</f>
        <v>2974</v>
      </c>
      <c r="C64" s="169"/>
      <c r="D64" s="169"/>
      <c r="E64" s="169">
        <f>'将来負担比率（分子）の構造'!J$43</f>
        <v>2716</v>
      </c>
      <c r="F64" s="169"/>
      <c r="G64" s="169"/>
      <c r="H64" s="169">
        <f>'将来負担比率（分子）の構造'!K$43</f>
        <v>2506</v>
      </c>
      <c r="I64" s="169"/>
      <c r="J64" s="169"/>
      <c r="K64" s="169">
        <f>'将来負担比率（分子）の構造'!L$43</f>
        <v>2319</v>
      </c>
      <c r="L64" s="169"/>
      <c r="M64" s="169"/>
      <c r="N64" s="169">
        <f>'将来負担比率（分子）の構造'!M$43</f>
        <v>2181</v>
      </c>
      <c r="O64" s="169"/>
      <c r="P64" s="169"/>
    </row>
    <row r="65" spans="1:16" x14ac:dyDescent="0.15">
      <c r="A65" s="169" t="s">
        <v>32</v>
      </c>
      <c r="B65" s="169">
        <f>'将来負担比率（分子）の構造'!I$42</f>
        <v>42</v>
      </c>
      <c r="C65" s="169"/>
      <c r="D65" s="169"/>
      <c r="E65" s="169">
        <f>'将来負担比率（分子）の構造'!J$42</f>
        <v>40</v>
      </c>
      <c r="F65" s="169"/>
      <c r="G65" s="169"/>
      <c r="H65" s="169">
        <f>'将来負担比率（分子）の構造'!K$42</f>
        <v>38</v>
      </c>
      <c r="I65" s="169"/>
      <c r="J65" s="169"/>
      <c r="K65" s="169">
        <f>'将来負担比率（分子）の構造'!L$42</f>
        <v>36</v>
      </c>
      <c r="L65" s="169"/>
      <c r="M65" s="169"/>
      <c r="N65" s="169">
        <f>'将来負担比率（分子）の構造'!M$42</f>
        <v>34</v>
      </c>
      <c r="O65" s="169"/>
      <c r="P65" s="169"/>
    </row>
    <row r="66" spans="1:16" x14ac:dyDescent="0.15">
      <c r="A66" s="169" t="s">
        <v>31</v>
      </c>
      <c r="B66" s="169">
        <f>'将来負担比率（分子）の構造'!I$41</f>
        <v>4774</v>
      </c>
      <c r="C66" s="169"/>
      <c r="D66" s="169"/>
      <c r="E66" s="169">
        <f>'将来負担比率（分子）の構造'!J$41</f>
        <v>5199</v>
      </c>
      <c r="F66" s="169"/>
      <c r="G66" s="169"/>
      <c r="H66" s="169">
        <f>'将来負担比率（分子）の構造'!K$41</f>
        <v>5509</v>
      </c>
      <c r="I66" s="169"/>
      <c r="J66" s="169"/>
      <c r="K66" s="169">
        <f>'将来負担比率（分子）の構造'!L$41</f>
        <v>5489</v>
      </c>
      <c r="L66" s="169"/>
      <c r="M66" s="169"/>
      <c r="N66" s="169">
        <f>'将来負担比率（分子）の構造'!M$41</f>
        <v>5445</v>
      </c>
      <c r="O66" s="169"/>
      <c r="P66" s="169"/>
    </row>
    <row r="67" spans="1:16" x14ac:dyDescent="0.15">
      <c r="A67" s="169" t="s">
        <v>71</v>
      </c>
      <c r="B67" s="169" t="e">
        <f>NA()</f>
        <v>#N/A</v>
      </c>
      <c r="C67" s="169">
        <f>IF(ISNUMBER('将来負担比率（分子）の構造'!I$53), IF('将来負担比率（分子）の構造'!I$53 &lt; 0, 0, '将来負担比率（分子）の構造'!I$53), NA())</f>
        <v>569</v>
      </c>
      <c r="D67" s="169" t="e">
        <f>NA()</f>
        <v>#N/A</v>
      </c>
      <c r="E67" s="169" t="e">
        <f>NA()</f>
        <v>#N/A</v>
      </c>
      <c r="F67" s="169">
        <f>IF(ISNUMBER('将来負担比率（分子）の構造'!J$53), IF('将来負担比率（分子）の構造'!J$53 &lt; 0, 0, '将来負担比率（分子）の構造'!J$53), NA())</f>
        <v>33</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606</v>
      </c>
      <c r="C72" s="173">
        <f>基金残高に係る経年分析!G55</f>
        <v>599</v>
      </c>
      <c r="D72" s="173">
        <f>基金残高に係る経年分析!H55</f>
        <v>600</v>
      </c>
    </row>
    <row r="73" spans="1:16" x14ac:dyDescent="0.15">
      <c r="A73" s="172" t="s">
        <v>74</v>
      </c>
      <c r="B73" s="173">
        <f>基金残高に係る経年分析!F56</f>
        <v>535</v>
      </c>
      <c r="C73" s="173">
        <f>基金残高に係る経年分析!G56</f>
        <v>569</v>
      </c>
      <c r="D73" s="173">
        <f>基金残高に係る経年分析!H56</f>
        <v>580</v>
      </c>
    </row>
    <row r="74" spans="1:16" x14ac:dyDescent="0.15">
      <c r="A74" s="172" t="s">
        <v>75</v>
      </c>
      <c r="B74" s="173">
        <f>基金残高に係る経年分析!F57</f>
        <v>1577</v>
      </c>
      <c r="C74" s="173">
        <f>基金残高に係る経年分析!G57</f>
        <v>1992</v>
      </c>
      <c r="D74" s="173">
        <f>基金残高に係る経年分析!H57</f>
        <v>2452</v>
      </c>
    </row>
  </sheetData>
  <sheetProtection algorithmName="SHA-512" hashValue="OtwGoYArwdTGAUU8sDXhcM6aClyzNEN+Y/RbKa6NHSrtdIA+VUJZu7pZr8wpxlLi1Fc9hM7Nqkc7NOcDiX/WDQ==" saltValue="mTVdvyDS6YHZlYqOIaK7/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渡邉佳穂</cp:lastModifiedBy>
  <cp:lastPrinted>2025-09-25T08:06:25Z</cp:lastPrinted>
  <dcterms:modified xsi:type="dcterms:W3CDTF">2025-09-25T09:44:00Z</dcterms:modified>
</cp:coreProperties>
</file>