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3C7F207B-34D4-4F80-9746-7958553E8D8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C36" i="10"/>
  <c r="CO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s="1"/>
  <c r="AM35" i="10" s="1"/>
  <c r="AM36" i="10" s="1"/>
  <c r="BE34" i="10" l="1"/>
  <c r="BE35" i="10" l="1"/>
  <c r="BE36" i="10" s="1"/>
  <c r="BE37" i="10" s="1"/>
  <c r="BW34" i="10" l="1"/>
  <c r="BW35" i="10" s="1"/>
  <c r="BW36" i="10" s="1"/>
  <c r="BW37" i="10" s="1"/>
  <c r="BW38" i="10" s="1"/>
  <c r="BW39" i="10" s="1"/>
  <c r="BW40" i="10" s="1"/>
  <c r="CO34" i="10" l="1"/>
</calcChain>
</file>

<file path=xl/sharedStrings.xml><?xml version="1.0" encoding="utf-8"?>
<sst xmlns="http://schemas.openxmlformats.org/spreadsheetml/2006/main" count="1162" uniqueCount="579">
  <si>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</si>
  <si>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</si>
  <si>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</si>
  <si>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</si>
  <si>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</si>
  <si>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</si>
  <si>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</si>
  <si>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</si>
  <si>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</si>
  <si>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</si>
  <si>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</si>
  <si>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</si>
  <si>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</si>
  <si>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</si>
  <si>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</si>
  <si>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</si>
  <si>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</si>
  <si>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</si>
  <si>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</si>
  <si>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</si>
  <si>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</si>
  <si>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</si>
  <si>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</si>
  <si>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</si>
  <si>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</si>
  <si>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</si>
  <si>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</si>
  <si>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</si>
  <si>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</si>
  <si>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</si>
  <si>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</si>
  <si>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</si>
  <si>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</si>
  <si>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</si>
  <si>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</si>
  <si>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</si>
  <si>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</si>
  <si>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</si>
  <si>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</si>
  <si>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</si>
  <si>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</si>
  <si>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</si>
  <si>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</si>
  <si>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</si>
  <si>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</si>
  <si>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</si>
  <si>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</si>
  <si>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</si>
  <si>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</si>
  <si>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</si>
  <si>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</si>
  <si>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</si>
  <si>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</si>
  <si>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</si>
  <si>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</si>
  <si>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</si>
  <si>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</si>
  <si>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</si>
  <si>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</si>
  <si>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</si>
  <si>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</si>
  <si>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</si>
  <si>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</si>
  <si>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</si>
  <si>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</si>
  <si>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</si>
  <si>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</si>
  <si>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</si>
  <si>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</si>
  <si>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</si>
  <si>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</si>
  <si>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</si>
  <si>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</si>
  <si>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</si>
  <si>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</si>
  <si>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</si>
  <si>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</si>
  <si>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</si>
  <si>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</si>
  <si>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</si>
  <si>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</si>
  <si>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</si>
  <si>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</si>
  <si>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</si>
  <si>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</si>
  <si>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</si>
  <si>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</si>
  <si>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</si>
  <si>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</si>
  <si>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</si>
  <si>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</si>
  <si>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</si>
  <si>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</si>
  <si>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</si>
  <si>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</si>
  <si>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</si>
  <si>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</si>
  <si>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</si>
  <si>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</si>
  <si>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</si>
  <si>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</si>
  <si>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</si>
  <si>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</si>
  <si>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</si>
  <si>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</si>
  <si>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</si>
  <si>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</si>
  <si>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</si>
  <si>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</si>
  <si>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</si>
  <si>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</si>
  <si>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</si>
  <si>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</si>
  <si>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</si>
  <si>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</si>
  <si>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</si>
  <si>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</si>
  <si>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</si>
  <si>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</si>
  <si>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</si>
  <si>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</si>
  <si>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</si>
  <si>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</si>
  <si>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</si>
  <si>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</si>
  <si>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</si>
  <si>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</si>
  <si>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</si>
  <si>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</si>
  <si>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</si>
  <si>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</si>
  <si>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</si>
  <si>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</si>
  <si>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</si>
  <si>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</si>
  <si>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</si>
  <si>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</si>
  <si>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</si>
  <si>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</si>
  <si>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</si>
  <si>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</si>
  <si>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</si>
  <si>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6"/>
  </si>
  <si>
    <t>うち日本人(％)</t>
    <phoneticPr fontId="5"/>
  </si>
  <si>
    <t>-2.9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</si>
  <si>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</si>
  <si>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</si>
  <si>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</si>
  <si>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</si>
  <si>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</si>
  <si>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</si>
  <si>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</si>
  <si>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</si>
  <si>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</si>
  <si>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</si>
  <si>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</si>
  <si>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</si>
  <si>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</si>
  <si>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</si>
  <si>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</si>
  <si>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</si>
  <si>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</si>
  <si>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</si>
  <si>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</si>
  <si>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</si>
  <si>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</si>
  <si>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</si>
  <si>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</si>
  <si>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</si>
  <si>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</si>
  <si>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</si>
  <si>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</si>
  <si>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</si>
  <si>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</si>
  <si>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</si>
  <si>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</si>
  <si>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</si>
  <si>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</si>
  <si>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</si>
  <si>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</si>
  <si>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</si>
  <si>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</si>
  <si>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</si>
  <si>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</si>
  <si>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</si>
  <si>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</si>
  <si>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</si>
  <si>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</si>
  <si>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</si>
  <si>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</si>
  <si>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</si>
  <si>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</si>
  <si>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</si>
  <si>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</si>
  <si>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</si>
  <si>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</si>
  <si>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</si>
  <si>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</si>
  <si>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</si>
  <si>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</si>
  <si>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</si>
  <si>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</si>
  <si>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</si>
  <si>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</si>
  <si>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山形県最上町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</si>
  <si>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</si>
  <si>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</si>
  <si>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</si>
  <si>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</si>
  <si>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</si>
  <si>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</si>
  <si>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</si>
  <si>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</si>
  <si>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</si>
  <si>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</si>
  <si>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</si>
  <si>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</si>
  <si>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</si>
  <si>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</si>
  <si>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</si>
  <si>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</si>
  <si>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</si>
  <si>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</si>
  <si>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</si>
  <si>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</si>
  <si>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</si>
  <si>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</si>
  <si>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</si>
  <si>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</si>
  <si>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</si>
  <si>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</si>
  <si>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</si>
  <si>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</si>
  <si>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</si>
  <si>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</si>
  <si>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</si>
  <si>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</si>
  <si>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</si>
  <si>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</si>
  <si>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</si>
  <si>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</si>
  <si>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</si>
  <si>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</si>
  <si>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</si>
  <si>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</si>
  <si>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</si>
  <si>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</si>
  <si>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</si>
  <si>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</si>
  <si>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</si>
  <si>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</si>
  <si>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</si>
  <si>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</si>
  <si>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</si>
  <si>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</si>
  <si>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</si>
  <si>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</si>
  <si>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</si>
  <si>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</si>
  <si>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</si>
  <si>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</si>
  <si>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</si>
  <si>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</si>
  <si>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</si>
  <si>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</si>
  <si>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</si>
  <si>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</si>
  <si>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</si>
  <si>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</si>
  <si>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</si>
  <si>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</si>
  <si>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</si>
  <si>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</si>
  <si>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</si>
  <si>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</si>
  <si>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</si>
  <si>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</si>
  <si>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</si>
  <si>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</si>
  <si>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</si>
  <si>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</si>
  <si>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</si>
  <si>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</si>
  <si>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</si>
  <si>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</si>
  <si>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</si>
  <si>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</si>
  <si>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</si>
  <si>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</si>
  <si>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</si>
  <si>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</si>
  <si>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</si>
  <si>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</si>
  <si>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</si>
  <si>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</si>
  <si>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</si>
  <si>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</si>
  <si>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</si>
  <si>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</si>
  <si>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</si>
  <si>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</si>
  <si>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</si>
  <si>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</si>
  <si>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</si>
  <si>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</si>
  <si>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</si>
  <si>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</si>
  <si>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</si>
  <si>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</si>
  <si>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</si>
  <si>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</si>
  <si>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</si>
  <si>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</si>
  <si>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</si>
  <si>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</si>
  <si>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</si>
  <si>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</si>
  <si>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</si>
  <si>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</si>
  <si>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</si>
  <si>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</si>
  <si>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</si>
  <si>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</si>
  <si>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</si>
  <si>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</si>
  <si>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</si>
  <si>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</si>
  <si>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</si>
  <si>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</si>
  <si>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</si>
  <si>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</si>
  <si>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</si>
  <si>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</si>
  <si>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</si>
  <si>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</si>
  <si>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</si>
  <si>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</si>
  <si>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</si>
  <si>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</si>
  <si>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</si>
  <si>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</si>
  <si>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</si>
  <si>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</si>
  <si>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</si>
  <si>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</si>
  <si>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</si>
  <si>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</si>
  <si>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</si>
  <si>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</si>
  <si>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</si>
  <si>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</si>
  <si>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</si>
  <si>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</si>
  <si>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</si>
  <si>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</si>
  <si>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山形県最上町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</si>
  <si>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</si>
  <si>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</si>
  <si>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</si>
  <si>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</si>
  <si>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</si>
  <si>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</si>
  <si>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</si>
  <si>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</si>
  <si>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</si>
  <si>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</si>
  <si>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</si>
  <si>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</si>
  <si>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</si>
  <si>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</si>
  <si>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</si>
  <si>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</si>
  <si>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</si>
  <si>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</si>
  <si>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</si>
  <si>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</si>
  <si>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</si>
  <si>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</si>
  <si>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</si>
  <si>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</si>
  <si>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</si>
  <si>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</si>
  <si>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</si>
  <si>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</si>
  <si>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</si>
  <si>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</si>
  <si>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</si>
  <si>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</si>
  <si>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</si>
  <si>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</si>
  <si>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</si>
  <si>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</si>
  <si>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</si>
  <si>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</si>
  <si>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病院事業特別会計</t>
    <phoneticPr fontId="5"/>
  </si>
  <si>
    <t>介護老人保健施設事業特別会計</t>
    <phoneticPr fontId="5"/>
  </si>
  <si>
    <t>下水道事業特別会計</t>
    <phoneticPr fontId="5"/>
  </si>
  <si>
    <t>法非適用企業</t>
    <phoneticPr fontId="5"/>
  </si>
  <si>
    <t>農業集落排水事業特別会計</t>
    <phoneticPr fontId="5"/>
  </si>
  <si>
    <t>浄化槽事業特別会計</t>
    <phoneticPr fontId="5"/>
  </si>
  <si>
    <t>瀬見温泉管理事業特別会計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</si>
  <si>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</si>
  <si>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</si>
  <si>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</si>
  <si>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</si>
  <si>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</si>
  <si>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</si>
  <si>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</si>
  <si>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</si>
  <si>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</si>
  <si>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</si>
  <si>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</si>
  <si>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</si>
  <si>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</si>
  <si>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</si>
  <si>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</si>
  <si>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</si>
  <si>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</si>
  <si>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</si>
  <si>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</si>
  <si>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</si>
  <si>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</si>
  <si>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</si>
  <si>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</si>
  <si>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</si>
  <si>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</si>
  <si>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</si>
  <si>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</si>
  <si>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</si>
  <si>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</si>
  <si>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</si>
  <si>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</si>
  <si>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</si>
  <si>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</si>
  <si>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</si>
  <si>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</si>
  <si>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</si>
  <si>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</si>
  <si>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</si>
  <si>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</si>
  <si>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</si>
  <si>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</si>
  <si>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</si>
  <si>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</si>
  <si>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</si>
  <si>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</si>
  <si>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</si>
  <si>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</si>
  <si>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</si>
  <si>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</si>
  <si>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</si>
  <si>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</si>
  <si>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</si>
  <si>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</si>
  <si>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</si>
  <si>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</si>
  <si>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</si>
  <si>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</si>
  <si>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</si>
  <si>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</si>
  <si>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</si>
  <si>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</si>
  <si>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</si>
  <si>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</si>
  <si>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</si>
  <si>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</si>
  <si>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</si>
  <si>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</si>
  <si>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</si>
  <si>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</si>
  <si>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</si>
  <si>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</si>
  <si>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</si>
  <si>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</si>
  <si>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</si>
  <si>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</si>
  <si>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</si>
  <si>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</si>
  <si>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</si>
  <si>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</si>
  <si>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</si>
  <si>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</si>
  <si>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</si>
  <si>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</si>
  <si>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</si>
  <si>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</si>
  <si>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</si>
  <si>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</si>
  <si>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</si>
  <si>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</si>
  <si>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</si>
  <si>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</si>
  <si>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</si>
  <si>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</si>
  <si>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</si>
  <si>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</si>
  <si>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</si>
  <si>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</si>
  <si>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</si>
  <si>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</si>
  <si>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</si>
  <si>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</si>
  <si>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</si>
  <si>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</si>
  <si>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</si>
  <si>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</si>
  <si>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</si>
  <si>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</si>
  <si>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</si>
  <si>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</si>
  <si>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</si>
  <si>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</si>
  <si>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</si>
  <si>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</si>
  <si>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</si>
  <si>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</si>
  <si>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</si>
  <si>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</si>
  <si>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</si>
  <si>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</si>
  <si>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</si>
  <si>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</si>
  <si>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</si>
  <si>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</si>
  <si>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</si>
  <si>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</si>
  <si>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</si>
  <si>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</si>
  <si>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</si>
  <si>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</si>
  <si>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</si>
  <si>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</si>
  <si>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</si>
  <si>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</si>
  <si>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</si>
  <si>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</si>
  <si>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2.38</t>
  </si>
  <si>
    <t>▲ 0.16</t>
  </si>
  <si>
    <t>一般会計</t>
  </si>
  <si>
    <t>水道事業特別会計</t>
  </si>
  <si>
    <t>病院事業特別会計</t>
  </si>
  <si>
    <t>介護保険事業特別会計</t>
  </si>
  <si>
    <t>国民健康保険事業特別会計</t>
  </si>
  <si>
    <t>介護老人保健施設事業特別会計</t>
  </si>
  <si>
    <t>下水道事業特別会計</t>
  </si>
  <si>
    <t>浄化槽事業特別会計</t>
  </si>
  <si>
    <t>その他会計（赤字）</t>
  </si>
  <si>
    <t>その他会計（黒字）</t>
  </si>
  <si>
    <t>R01</t>
    <phoneticPr fontId="5"/>
  </si>
  <si>
    <t>R02</t>
    <phoneticPr fontId="5"/>
  </si>
  <si>
    <t>R03</t>
    <phoneticPr fontId="5"/>
  </si>
  <si>
    <t>R04</t>
    <phoneticPr fontId="5"/>
  </si>
  <si>
    <t>R05</t>
    <phoneticPr fontId="5"/>
  </si>
  <si>
    <t>最上町地域振興公社</t>
  </si>
  <si>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</si>
  <si>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</si>
  <si>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</si>
  <si>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</si>
  <si>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</si>
  <si>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</si>
  <si>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</si>
  <si>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</si>
  <si>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ふるさともがみ応援基金</t>
    <phoneticPr fontId="5"/>
  </si>
  <si>
    <t>再生可能エネルギー供給施設整備基金</t>
    <phoneticPr fontId="2"/>
  </si>
  <si>
    <t>森林環境譲与税基金</t>
    <phoneticPr fontId="2"/>
  </si>
  <si>
    <t>農業振興基金</t>
    <phoneticPr fontId="2"/>
  </si>
  <si>
    <t>生活環境施設整備基金</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</si>
  <si>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</si>
  <si>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</si>
  <si>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</si>
  <si>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</si>
  <si>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</si>
  <si>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</si>
  <si>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</si>
  <si>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</si>
  <si>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</si>
  <si>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</si>
  <si>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5年度は昨年比で地方債残高が353,632千円減少したことが大きな要因となり、将来負担比率は1.0ポイント減少している。地方債について、これまで同様に償還額と借入額との均衡を図りながら活用し、適正に公共施設の更新・修繕等を実施していく。</t>
    <rPh sb="0" eb="2">
      <t>レイワ</t>
    </rPh>
    <rPh sb="3" eb="5">
      <t>ネンド</t>
    </rPh>
    <rPh sb="6" eb="9">
      <t>サクネンヒ</t>
    </rPh>
    <rPh sb="10" eb="15">
      <t>チホウサイザンダカ</t>
    </rPh>
    <rPh sb="23" eb="25">
      <t>センエン</t>
    </rPh>
    <rPh sb="25" eb="27">
      <t>ゲンショウ</t>
    </rPh>
    <rPh sb="32" eb="33">
      <t>オオ</t>
    </rPh>
    <rPh sb="35" eb="37">
      <t>ヨウイン</t>
    </rPh>
    <rPh sb="41" eb="47">
      <t>ショウライフタンヒリツ</t>
    </rPh>
    <rPh sb="55" eb="57">
      <t>ゲンショウ</t>
    </rPh>
    <rPh sb="62" eb="65">
      <t>チホウサイ</t>
    </rPh>
    <rPh sb="74" eb="76">
      <t>ドウヨウ</t>
    </rPh>
    <rPh sb="77" eb="80">
      <t>ショウカンガク</t>
    </rPh>
    <rPh sb="81" eb="84">
      <t>カリイレガク</t>
    </rPh>
    <rPh sb="86" eb="88">
      <t>キンコウ</t>
    </rPh>
    <rPh sb="89" eb="90">
      <t>ハカ</t>
    </rPh>
    <rPh sb="94" eb="96">
      <t>カツヨウ</t>
    </rPh>
    <rPh sb="98" eb="100">
      <t>テキセイ</t>
    </rPh>
    <rPh sb="101" eb="105">
      <t>コウキョウシセツ</t>
    </rPh>
    <rPh sb="106" eb="108">
      <t>コウシン</t>
    </rPh>
    <rPh sb="109" eb="112">
      <t>シュウゼントウ</t>
    </rPh>
    <rPh sb="113" eb="115">
      <t>ジッシ</t>
    </rPh>
    <phoneticPr fontId="5"/>
  </si>
  <si>
    <t>将来負担比率について、一般・特別会計の両方で地方債の償還が進んでいることから、近年は低下傾向にあり、一定の改善がみられる。実質公債費比率は、単年度決算では令和4年度より0.3ポイント改善しており、災害復旧費等に係る基準財政需要額と普通交付税の伸びによる要因が大きいと考えられる。しかしながら、依然として類似団体平均を上回っており、更に3ヵ年平均による算出のため昨年度より1.1ポイント上昇している。地方債については一層の発行抑制を図り、公債費平準化の促進、財政の健全化を目指す。</t>
    <rPh sb="0" eb="6">
      <t>ショウライフタンヒリツ</t>
    </rPh>
    <rPh sb="11" eb="13">
      <t>イッパン</t>
    </rPh>
    <rPh sb="14" eb="18">
      <t>トクベツカイケイ</t>
    </rPh>
    <rPh sb="19" eb="21">
      <t>リョウホウ</t>
    </rPh>
    <rPh sb="22" eb="25">
      <t>チホウサイ</t>
    </rPh>
    <rPh sb="26" eb="28">
      <t>ショウカン</t>
    </rPh>
    <rPh sb="29" eb="30">
      <t>スス</t>
    </rPh>
    <rPh sb="39" eb="41">
      <t>キンネン</t>
    </rPh>
    <rPh sb="42" eb="44">
      <t>テイカ</t>
    </rPh>
    <rPh sb="44" eb="46">
      <t>ケイコウ</t>
    </rPh>
    <rPh sb="50" eb="52">
      <t>イッテイ</t>
    </rPh>
    <rPh sb="53" eb="55">
      <t>カイゼン</t>
    </rPh>
    <rPh sb="70" eb="73">
      <t>タンネンド</t>
    </rPh>
    <rPh sb="73" eb="75">
      <t>ケッサン</t>
    </rPh>
    <rPh sb="77" eb="79">
      <t>レイワ</t>
    </rPh>
    <rPh sb="80" eb="82">
      <t>ネンド</t>
    </rPh>
    <rPh sb="91" eb="93">
      <t>カイゼン</t>
    </rPh>
    <rPh sb="98" eb="102">
      <t>サイガイフッキュウ</t>
    </rPh>
    <rPh sb="102" eb="103">
      <t>ヒ</t>
    </rPh>
    <rPh sb="103" eb="104">
      <t>トウ</t>
    </rPh>
    <rPh sb="105" eb="106">
      <t>カカ</t>
    </rPh>
    <rPh sb="107" eb="114">
      <t>キジュンザイセイジュヨウガク</t>
    </rPh>
    <rPh sb="115" eb="120">
      <t>フツウコウフゼイ</t>
    </rPh>
    <rPh sb="121" eb="122">
      <t>ノ</t>
    </rPh>
    <rPh sb="126" eb="128">
      <t>ヨウイン</t>
    </rPh>
    <rPh sb="129" eb="130">
      <t>オオ</t>
    </rPh>
    <rPh sb="133" eb="134">
      <t>カンガ</t>
    </rPh>
    <rPh sb="146" eb="148">
      <t>イゼン</t>
    </rPh>
    <rPh sb="151" eb="157">
      <t>ルイジダンタイヘイキン</t>
    </rPh>
    <rPh sb="158" eb="160">
      <t>ウワマワ</t>
    </rPh>
    <rPh sb="165" eb="166">
      <t>サラ</t>
    </rPh>
    <rPh sb="169" eb="170">
      <t>ネン</t>
    </rPh>
    <rPh sb="170" eb="172">
      <t>ヘイキン</t>
    </rPh>
    <rPh sb="175" eb="177">
      <t>サンシュツ</t>
    </rPh>
    <rPh sb="180" eb="183">
      <t>サクネンド</t>
    </rPh>
    <rPh sb="192" eb="194">
      <t>ジョウショウ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</si>
</sst>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8" fillId="0" borderId="21" xfId="3" quotePrefix="1" applyNumberFormat="1" applyFont="1" applyBorder="1" applyAlignment="1" applyProtection="1">
      <alignment horizontal="right" vertical="center" shrinkToFit="1"/>
      <protection locked="0"/>
    </xf>
    <xf numFmtId="177" fontId="8" fillId="0" borderId="29" xfId="3" quotePrefix="1"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36CC151-9617-465A-9A60-F610613A7FD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4D80-4991-9053-316EEC96C5C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120233</c:v>
                </c:pt>
                <c:pt idx="1">
                  <c:v>115704</c:v>
                </c:pt>
                <c:pt idx="2">
                  <c:v>86891</c:v>
                </c:pt>
                <c:pt idx="3">
                  <c:v>110037</c:v>
                </c:pt>
                <c:pt idx="4">
                  <c:v>132439</c:v>
                </c:pt>
              </c:numCache>
            </c:numRef>
          </c:val>
          <c:smooth val="0"/>
          <c:extLst>
            <c:ext xmlns:c16="http://schemas.microsoft.com/office/drawing/2014/chart" uri="{C3380CC4-5D6E-409C-BE32-E72D297353CC}">
              <c16:uniqueId val="{00000001-4D80-4991-9053-316EEC96C5C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7.69</c:v>
                </c:pt>
                <c:pt idx="1">
                  <c:v>7.64</c:v>
                </c:pt>
                <c:pt idx="2">
                  <c:v>6.41</c:v>
                </c:pt>
                <c:pt idx="3">
                  <c:v>8.27</c:v>
                </c:pt>
                <c:pt idx="4">
                  <c:v>7.15</c:v>
                </c:pt>
              </c:numCache>
            </c:numRef>
          </c:val>
          <c:extLst>
            <c:ext xmlns:c16="http://schemas.microsoft.com/office/drawing/2014/chart" uri="{C3380CC4-5D6E-409C-BE32-E72D297353CC}">
              <c16:uniqueId val="{00000000-55D3-4B11-A714-A5BEE342D0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24.62</c:v>
                </c:pt>
                <c:pt idx="1">
                  <c:v>26.34</c:v>
                </c:pt>
                <c:pt idx="2">
                  <c:v>27</c:v>
                </c:pt>
                <c:pt idx="3">
                  <c:v>23.33</c:v>
                </c:pt>
                <c:pt idx="4">
                  <c:v>24.33</c:v>
                </c:pt>
              </c:numCache>
            </c:numRef>
          </c:val>
          <c:extLst>
            <c:ext xmlns:c16="http://schemas.microsoft.com/office/drawing/2014/chart" uri="{C3380CC4-5D6E-409C-BE32-E72D297353CC}">
              <c16:uniqueId val="{00000001-55D3-4B11-A714-A5BEE342D0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7.02</c:v>
                </c:pt>
                <c:pt idx="1">
                  <c:v>3.44</c:v>
                </c:pt>
                <c:pt idx="2">
                  <c:v>1.66</c:v>
                </c:pt>
                <c:pt idx="3">
                  <c:v>-2.38</c:v>
                </c:pt>
                <c:pt idx="4">
                  <c:v>-0.16</c:v>
                </c:pt>
              </c:numCache>
            </c:numRef>
          </c:val>
          <c:smooth val="0"/>
          <c:extLst>
            <c:ext xmlns:c16="http://schemas.microsoft.com/office/drawing/2014/chart" uri="{C3380CC4-5D6E-409C-BE32-E72D297353CC}">
              <c16:uniqueId val="{00000002-55D3-4B11-A714-A5BEE342D0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7.0000000000000007E-2</c:v>
                </c:pt>
                <c:pt idx="2">
                  <c:v>#N/A</c:v>
                </c:pt>
                <c:pt idx="3">
                  <c:v>0.05</c:v>
                </c:pt>
                <c:pt idx="4">
                  <c:v>#N/A</c:v>
                </c:pt>
                <c:pt idx="5">
                  <c:v>0.06</c:v>
                </c:pt>
                <c:pt idx="6">
                  <c:v>#N/A</c:v>
                </c:pt>
                <c:pt idx="7">
                  <c:v>0.06</c:v>
                </c:pt>
                <c:pt idx="8">
                  <c:v>#N/A</c:v>
                </c:pt>
                <c:pt idx="9">
                  <c:v>0.14000000000000001</c:v>
                </c:pt>
              </c:numCache>
            </c:numRef>
          </c:val>
          <c:extLst>
            <c:ext xmlns:c16="http://schemas.microsoft.com/office/drawing/2014/chart" uri="{C3380CC4-5D6E-409C-BE32-E72D297353CC}">
              <c16:uniqueId val="{00000000-527D-4DFD-B194-8B4A065E59B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27D-4DFD-B194-8B4A065E59BF}"/>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0.04</c:v>
                </c:pt>
                <c:pt idx="2">
                  <c:v>#N/A</c:v>
                </c:pt>
                <c:pt idx="3">
                  <c:v>0.05</c:v>
                </c:pt>
                <c:pt idx="4">
                  <c:v>#N/A</c:v>
                </c:pt>
                <c:pt idx="5">
                  <c:v>7.0000000000000007E-2</c:v>
                </c:pt>
                <c:pt idx="6">
                  <c:v>#N/A</c:v>
                </c:pt>
                <c:pt idx="7">
                  <c:v>0.01</c:v>
                </c:pt>
                <c:pt idx="8">
                  <c:v>#N/A</c:v>
                </c:pt>
                <c:pt idx="9">
                  <c:v>0.2</c:v>
                </c:pt>
              </c:numCache>
            </c:numRef>
          </c:val>
          <c:extLst>
            <c:ext xmlns:c16="http://schemas.microsoft.com/office/drawing/2014/chart" uri="{C3380CC4-5D6E-409C-BE32-E72D297353CC}">
              <c16:uniqueId val="{00000002-527D-4DFD-B194-8B4A065E59BF}"/>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0.31</c:v>
                </c:pt>
                <c:pt idx="2">
                  <c:v>#N/A</c:v>
                </c:pt>
                <c:pt idx="3">
                  <c:v>0.15</c:v>
                </c:pt>
                <c:pt idx="4">
                  <c:v>#N/A</c:v>
                </c:pt>
                <c:pt idx="5">
                  <c:v>0.19</c:v>
                </c:pt>
                <c:pt idx="6">
                  <c:v>#N/A</c:v>
                </c:pt>
                <c:pt idx="7">
                  <c:v>0.39</c:v>
                </c:pt>
                <c:pt idx="8">
                  <c:v>#N/A</c:v>
                </c:pt>
                <c:pt idx="9">
                  <c:v>0.78</c:v>
                </c:pt>
              </c:numCache>
            </c:numRef>
          </c:val>
          <c:extLst>
            <c:ext xmlns:c16="http://schemas.microsoft.com/office/drawing/2014/chart" uri="{C3380CC4-5D6E-409C-BE32-E72D297353CC}">
              <c16:uniqueId val="{00000003-527D-4DFD-B194-8B4A065E59BF}"/>
            </c:ext>
          </c:extLst>
        </c:ser>
        <c:ser>
          <c:idx val="4"/>
          <c:order val="4"/>
          <c:tx>
            <c:strRef>
              <c:f>データシート!$A$31</c:f>
              <c:strCache>
                <c:ptCount val="1"/>
                <c:pt idx="0">
                  <c:v>介護老人保健施設事業特別会計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2.16</c:v>
                </c:pt>
                <c:pt idx="2">
                  <c:v>#N/A</c:v>
                </c:pt>
                <c:pt idx="3">
                  <c:v>1.5</c:v>
                </c:pt>
                <c:pt idx="4">
                  <c:v>#N/A</c:v>
                </c:pt>
                <c:pt idx="5">
                  <c:v>1.24</c:v>
                </c:pt>
                <c:pt idx="6">
                  <c:v>#N/A</c:v>
                </c:pt>
                <c:pt idx="7">
                  <c:v>1.1399999999999999</c:v>
                </c:pt>
                <c:pt idx="8">
                  <c:v>#N/A</c:v>
                </c:pt>
                <c:pt idx="9">
                  <c:v>0.85</c:v>
                </c:pt>
              </c:numCache>
            </c:numRef>
          </c:val>
          <c:extLst>
            <c:ext xmlns:c16="http://schemas.microsoft.com/office/drawing/2014/chart" uri="{C3380CC4-5D6E-409C-BE32-E72D297353CC}">
              <c16:uniqueId val="{00000004-527D-4DFD-B194-8B4A065E59B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2.0099999999999998</c:v>
                </c:pt>
                <c:pt idx="2">
                  <c:v>#N/A</c:v>
                </c:pt>
                <c:pt idx="3">
                  <c:v>1.95</c:v>
                </c:pt>
                <c:pt idx="4">
                  <c:v>#N/A</c:v>
                </c:pt>
                <c:pt idx="5">
                  <c:v>1.57</c:v>
                </c:pt>
                <c:pt idx="6">
                  <c:v>#N/A</c:v>
                </c:pt>
                <c:pt idx="7">
                  <c:v>0.94</c:v>
                </c:pt>
                <c:pt idx="8">
                  <c:v>#N/A</c:v>
                </c:pt>
                <c:pt idx="9">
                  <c:v>1.1000000000000001</c:v>
                </c:pt>
              </c:numCache>
            </c:numRef>
          </c:val>
          <c:extLst>
            <c:ext xmlns:c16="http://schemas.microsoft.com/office/drawing/2014/chart" uri="{C3380CC4-5D6E-409C-BE32-E72D297353CC}">
              <c16:uniqueId val="{00000005-527D-4DFD-B194-8B4A065E59BF}"/>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1.94</c:v>
                </c:pt>
                <c:pt idx="2">
                  <c:v>#N/A</c:v>
                </c:pt>
                <c:pt idx="3">
                  <c:v>2.12</c:v>
                </c:pt>
                <c:pt idx="4">
                  <c:v>#N/A</c:v>
                </c:pt>
                <c:pt idx="5">
                  <c:v>1.52</c:v>
                </c:pt>
                <c:pt idx="6">
                  <c:v>#N/A</c:v>
                </c:pt>
                <c:pt idx="7">
                  <c:v>1.85</c:v>
                </c:pt>
                <c:pt idx="8">
                  <c:v>#N/A</c:v>
                </c:pt>
                <c:pt idx="9">
                  <c:v>1.81</c:v>
                </c:pt>
              </c:numCache>
            </c:numRef>
          </c:val>
          <c:extLst>
            <c:ext xmlns:c16="http://schemas.microsoft.com/office/drawing/2014/chart" uri="{C3380CC4-5D6E-409C-BE32-E72D297353CC}">
              <c16:uniqueId val="{00000006-527D-4DFD-B194-8B4A065E59BF}"/>
            </c:ext>
          </c:extLst>
        </c:ser>
        <c:ser>
          <c:idx val="7"/>
          <c:order val="7"/>
          <c:tx>
            <c:strRef>
              <c:f>データシート!$A$34</c:f>
              <c:strCache>
                <c:ptCount val="1"/>
                <c:pt idx="0">
                  <c:v>病院事業特別会計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3.51</c:v>
                </c:pt>
                <c:pt idx="2">
                  <c:v>#N/A</c:v>
                </c:pt>
                <c:pt idx="3">
                  <c:v>2.66</c:v>
                </c:pt>
                <c:pt idx="4">
                  <c:v>#N/A</c:v>
                </c:pt>
                <c:pt idx="5">
                  <c:v>1.18</c:v>
                </c:pt>
                <c:pt idx="6">
                  <c:v>#N/A</c:v>
                </c:pt>
                <c:pt idx="7">
                  <c:v>2.34</c:v>
                </c:pt>
                <c:pt idx="8">
                  <c:v>#N/A</c:v>
                </c:pt>
                <c:pt idx="9">
                  <c:v>2.88</c:v>
                </c:pt>
              </c:numCache>
            </c:numRef>
          </c:val>
          <c:extLst>
            <c:ext xmlns:c16="http://schemas.microsoft.com/office/drawing/2014/chart" uri="{C3380CC4-5D6E-409C-BE32-E72D297353CC}">
              <c16:uniqueId val="{00000007-527D-4DFD-B194-8B4A065E59BF}"/>
            </c:ext>
          </c:extLst>
        </c:ser>
        <c:ser>
          <c:idx val="8"/>
          <c:order val="8"/>
          <c:tx>
            <c:strRef>
              <c:f>データシート!$A$35</c:f>
              <c:strCache>
                <c:ptCount val="1"/>
                <c:pt idx="0">
                  <c:v>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7.94</c:v>
                </c:pt>
                <c:pt idx="2">
                  <c:v>#N/A</c:v>
                </c:pt>
                <c:pt idx="3">
                  <c:v>6.97</c:v>
                </c:pt>
                <c:pt idx="4">
                  <c:v>#N/A</c:v>
                </c:pt>
                <c:pt idx="5">
                  <c:v>5.96</c:v>
                </c:pt>
                <c:pt idx="6">
                  <c:v>#N/A</c:v>
                </c:pt>
                <c:pt idx="7">
                  <c:v>5.34</c:v>
                </c:pt>
                <c:pt idx="8">
                  <c:v>#N/A</c:v>
                </c:pt>
                <c:pt idx="9">
                  <c:v>4.29</c:v>
                </c:pt>
              </c:numCache>
            </c:numRef>
          </c:val>
          <c:extLst>
            <c:ext xmlns:c16="http://schemas.microsoft.com/office/drawing/2014/chart" uri="{C3380CC4-5D6E-409C-BE32-E72D297353CC}">
              <c16:uniqueId val="{00000008-527D-4DFD-B194-8B4A065E59B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7.69</c:v>
                </c:pt>
                <c:pt idx="2">
                  <c:v>#N/A</c:v>
                </c:pt>
                <c:pt idx="3">
                  <c:v>7.64</c:v>
                </c:pt>
                <c:pt idx="4">
                  <c:v>#N/A</c:v>
                </c:pt>
                <c:pt idx="5">
                  <c:v>6.41</c:v>
                </c:pt>
                <c:pt idx="6">
                  <c:v>#N/A</c:v>
                </c:pt>
                <c:pt idx="7">
                  <c:v>8.27</c:v>
                </c:pt>
                <c:pt idx="8">
                  <c:v>#N/A</c:v>
                </c:pt>
                <c:pt idx="9">
                  <c:v>7.14</c:v>
                </c:pt>
              </c:numCache>
            </c:numRef>
          </c:val>
          <c:extLst>
            <c:ext xmlns:c16="http://schemas.microsoft.com/office/drawing/2014/chart" uri="{C3380CC4-5D6E-409C-BE32-E72D297353CC}">
              <c16:uniqueId val="{00000009-527D-4DFD-B194-8B4A065E59B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646</c:v>
                </c:pt>
                <c:pt idx="5">
                  <c:v>670</c:v>
                </c:pt>
                <c:pt idx="8">
                  <c:v>693</c:v>
                </c:pt>
                <c:pt idx="11">
                  <c:v>694</c:v>
                </c:pt>
                <c:pt idx="14">
                  <c:v>701</c:v>
                </c:pt>
              </c:numCache>
            </c:numRef>
          </c:val>
          <c:extLst>
            <c:ext xmlns:c16="http://schemas.microsoft.com/office/drawing/2014/chart" uri="{C3380CC4-5D6E-409C-BE32-E72D297353CC}">
              <c16:uniqueId val="{00000000-1ECE-4269-8F8D-4BDA2FDF4C6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ECE-4269-8F8D-4BDA2FDF4C6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ECE-4269-8F8D-4BDA2FDF4C6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13</c:v>
                </c:pt>
                <c:pt idx="3">
                  <c:v>10</c:v>
                </c:pt>
                <c:pt idx="6">
                  <c:v>9</c:v>
                </c:pt>
                <c:pt idx="9">
                  <c:v>12</c:v>
                </c:pt>
                <c:pt idx="12">
                  <c:v>12</c:v>
                </c:pt>
              </c:numCache>
            </c:numRef>
          </c:val>
          <c:extLst>
            <c:ext xmlns:c16="http://schemas.microsoft.com/office/drawing/2014/chart" uri="{C3380CC4-5D6E-409C-BE32-E72D297353CC}">
              <c16:uniqueId val="{00000003-1ECE-4269-8F8D-4BDA2FDF4C6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306</c:v>
                </c:pt>
                <c:pt idx="3">
                  <c:v>296</c:v>
                </c:pt>
                <c:pt idx="6">
                  <c:v>296</c:v>
                </c:pt>
                <c:pt idx="9">
                  <c:v>341</c:v>
                </c:pt>
                <c:pt idx="12">
                  <c:v>333</c:v>
                </c:pt>
              </c:numCache>
            </c:numRef>
          </c:val>
          <c:extLst>
            <c:ext xmlns:c16="http://schemas.microsoft.com/office/drawing/2014/chart" uri="{C3380CC4-5D6E-409C-BE32-E72D297353CC}">
              <c16:uniqueId val="{00000004-1ECE-4269-8F8D-4BDA2FDF4C6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ECE-4269-8F8D-4BDA2FDF4C6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ECE-4269-8F8D-4BDA2FDF4C6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601</c:v>
                </c:pt>
                <c:pt idx="3">
                  <c:v>640</c:v>
                </c:pt>
                <c:pt idx="6">
                  <c:v>689</c:v>
                </c:pt>
                <c:pt idx="9">
                  <c:v>753</c:v>
                </c:pt>
                <c:pt idx="12">
                  <c:v>755</c:v>
                </c:pt>
              </c:numCache>
            </c:numRef>
          </c:val>
          <c:extLst>
            <c:ext xmlns:c16="http://schemas.microsoft.com/office/drawing/2014/chart" uri="{C3380CC4-5D6E-409C-BE32-E72D297353CC}">
              <c16:uniqueId val="{00000007-1ECE-4269-8F8D-4BDA2FDF4C6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274</c:v>
                </c:pt>
                <c:pt idx="2">
                  <c:v>#N/A</c:v>
                </c:pt>
                <c:pt idx="3">
                  <c:v>#N/A</c:v>
                </c:pt>
                <c:pt idx="4">
                  <c:v>276</c:v>
                </c:pt>
                <c:pt idx="5">
                  <c:v>#N/A</c:v>
                </c:pt>
                <c:pt idx="6">
                  <c:v>#N/A</c:v>
                </c:pt>
                <c:pt idx="7">
                  <c:v>301</c:v>
                </c:pt>
                <c:pt idx="8">
                  <c:v>#N/A</c:v>
                </c:pt>
                <c:pt idx="9">
                  <c:v>#N/A</c:v>
                </c:pt>
                <c:pt idx="10">
                  <c:v>412</c:v>
                </c:pt>
                <c:pt idx="11">
                  <c:v>#N/A</c:v>
                </c:pt>
                <c:pt idx="12">
                  <c:v>#N/A</c:v>
                </c:pt>
                <c:pt idx="13">
                  <c:v>399</c:v>
                </c:pt>
                <c:pt idx="14">
                  <c:v>#N/A</c:v>
                </c:pt>
              </c:numCache>
            </c:numRef>
          </c:val>
          <c:smooth val="0"/>
          <c:extLst>
            <c:ext xmlns:c16="http://schemas.microsoft.com/office/drawing/2014/chart" uri="{C3380CC4-5D6E-409C-BE32-E72D297353CC}">
              <c16:uniqueId val="{00000008-1ECE-4269-8F8D-4BDA2FDF4C6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6321</c:v>
                </c:pt>
                <c:pt idx="5">
                  <c:v>6257</c:v>
                </c:pt>
                <c:pt idx="8">
                  <c:v>5905</c:v>
                </c:pt>
                <c:pt idx="11">
                  <c:v>5767</c:v>
                </c:pt>
                <c:pt idx="14">
                  <c:v>5411</c:v>
                </c:pt>
              </c:numCache>
            </c:numRef>
          </c:val>
          <c:extLst>
            <c:ext xmlns:c16="http://schemas.microsoft.com/office/drawing/2014/chart" uri="{C3380CC4-5D6E-409C-BE32-E72D297353CC}">
              <c16:uniqueId val="{00000000-1677-4FA2-866A-5CE950E5149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259</c:v>
                </c:pt>
                <c:pt idx="5">
                  <c:v>231</c:v>
                </c:pt>
                <c:pt idx="8">
                  <c:v>213</c:v>
                </c:pt>
                <c:pt idx="11">
                  <c:v>196</c:v>
                </c:pt>
                <c:pt idx="14">
                  <c:v>184</c:v>
                </c:pt>
              </c:numCache>
            </c:numRef>
          </c:val>
          <c:extLst>
            <c:ext xmlns:c16="http://schemas.microsoft.com/office/drawing/2014/chart" uri="{C3380CC4-5D6E-409C-BE32-E72D297353CC}">
              <c16:uniqueId val="{00000001-1677-4FA2-866A-5CE950E5149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1570</c:v>
                </c:pt>
                <c:pt idx="5">
                  <c:v>1777</c:v>
                </c:pt>
                <c:pt idx="8">
                  <c:v>2136</c:v>
                </c:pt>
                <c:pt idx="11">
                  <c:v>1935</c:v>
                </c:pt>
                <c:pt idx="14">
                  <c:v>1814</c:v>
                </c:pt>
              </c:numCache>
            </c:numRef>
          </c:val>
          <c:extLst>
            <c:ext xmlns:c16="http://schemas.microsoft.com/office/drawing/2014/chart" uri="{C3380CC4-5D6E-409C-BE32-E72D297353CC}">
              <c16:uniqueId val="{00000002-1677-4FA2-866A-5CE950E5149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677-4FA2-866A-5CE950E5149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677-4FA2-866A-5CE950E5149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677-4FA2-866A-5CE950E5149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655</c:v>
                </c:pt>
                <c:pt idx="3">
                  <c:v>616</c:v>
                </c:pt>
                <c:pt idx="6">
                  <c:v>562</c:v>
                </c:pt>
                <c:pt idx="9">
                  <c:v>556</c:v>
                </c:pt>
                <c:pt idx="12">
                  <c:v>544</c:v>
                </c:pt>
              </c:numCache>
            </c:numRef>
          </c:val>
          <c:extLst>
            <c:ext xmlns:c16="http://schemas.microsoft.com/office/drawing/2014/chart" uri="{C3380CC4-5D6E-409C-BE32-E72D297353CC}">
              <c16:uniqueId val="{00000006-1677-4FA2-866A-5CE950E5149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22</c:v>
                </c:pt>
                <c:pt idx="3">
                  <c:v>12</c:v>
                </c:pt>
                <c:pt idx="6">
                  <c:v>11</c:v>
                </c:pt>
                <c:pt idx="9">
                  <c:v>0</c:v>
                </c:pt>
                <c:pt idx="12">
                  <c:v>0</c:v>
                </c:pt>
              </c:numCache>
            </c:numRef>
          </c:val>
          <c:extLst>
            <c:ext xmlns:c16="http://schemas.microsoft.com/office/drawing/2014/chart" uri="{C3380CC4-5D6E-409C-BE32-E72D297353CC}">
              <c16:uniqueId val="{00000007-1677-4FA2-866A-5CE950E5149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2614</c:v>
                </c:pt>
                <c:pt idx="3">
                  <c:v>2458</c:v>
                </c:pt>
                <c:pt idx="6">
                  <c:v>2401</c:v>
                </c:pt>
                <c:pt idx="9">
                  <c:v>2307</c:v>
                </c:pt>
                <c:pt idx="12">
                  <c:v>2148</c:v>
                </c:pt>
              </c:numCache>
            </c:numRef>
          </c:val>
          <c:extLst>
            <c:ext xmlns:c16="http://schemas.microsoft.com/office/drawing/2014/chart" uri="{C3380CC4-5D6E-409C-BE32-E72D297353CC}">
              <c16:uniqueId val="{00000008-1677-4FA2-866A-5CE950E5149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677-4FA2-866A-5CE950E5149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6540</c:v>
                </c:pt>
                <c:pt idx="3">
                  <c:v>6603</c:v>
                </c:pt>
                <c:pt idx="6">
                  <c:v>6366</c:v>
                </c:pt>
                <c:pt idx="9">
                  <c:v>5991</c:v>
                </c:pt>
                <c:pt idx="12">
                  <c:v>5638</c:v>
                </c:pt>
              </c:numCache>
            </c:numRef>
          </c:val>
          <c:extLst>
            <c:ext xmlns:c16="http://schemas.microsoft.com/office/drawing/2014/chart" uri="{C3380CC4-5D6E-409C-BE32-E72D297353CC}">
              <c16:uniqueId val="{0000000A-1677-4FA2-866A-5CE950E5149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1681</c:v>
                </c:pt>
                <c:pt idx="2">
                  <c:v>#N/A</c:v>
                </c:pt>
                <c:pt idx="3">
                  <c:v>#N/A</c:v>
                </c:pt>
                <c:pt idx="4">
                  <c:v>1424</c:v>
                </c:pt>
                <c:pt idx="5">
                  <c:v>#N/A</c:v>
                </c:pt>
                <c:pt idx="6">
                  <c:v>#N/A</c:v>
                </c:pt>
                <c:pt idx="7">
                  <c:v>1086</c:v>
                </c:pt>
                <c:pt idx="8">
                  <c:v>#N/A</c:v>
                </c:pt>
                <c:pt idx="9">
                  <c:v>#N/A</c:v>
                </c:pt>
                <c:pt idx="10">
                  <c:v>956</c:v>
                </c:pt>
                <c:pt idx="11">
                  <c:v>#N/A</c:v>
                </c:pt>
                <c:pt idx="12">
                  <c:v>#N/A</c:v>
                </c:pt>
                <c:pt idx="13">
                  <c:v>921</c:v>
                </c:pt>
                <c:pt idx="14">
                  <c:v>#N/A</c:v>
                </c:pt>
              </c:numCache>
            </c:numRef>
          </c:val>
          <c:smooth val="0"/>
          <c:extLst>
            <c:ext xmlns:c16="http://schemas.microsoft.com/office/drawing/2014/chart" uri="{C3380CC4-5D6E-409C-BE32-E72D297353CC}">
              <c16:uniqueId val="{0000000B-1677-4FA2-866A-5CE950E5149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1130</c:v>
                </c:pt>
                <c:pt idx="1">
                  <c:v>960</c:v>
                </c:pt>
                <c:pt idx="2">
                  <c:v>1000</c:v>
                </c:pt>
              </c:numCache>
            </c:numRef>
          </c:val>
          <c:extLst>
            <c:ext xmlns:c16="http://schemas.microsoft.com/office/drawing/2014/chart" uri="{C3380CC4-5D6E-409C-BE32-E72D297353CC}">
              <c16:uniqueId val="{00000000-ED2D-47B9-9F8B-C7CCF56002C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300</c:v>
                </c:pt>
                <c:pt idx="1">
                  <c:v>225</c:v>
                </c:pt>
                <c:pt idx="2">
                  <c:v>200</c:v>
                </c:pt>
              </c:numCache>
            </c:numRef>
          </c:val>
          <c:extLst>
            <c:ext xmlns:c16="http://schemas.microsoft.com/office/drawing/2014/chart" uri="{C3380CC4-5D6E-409C-BE32-E72D297353CC}">
              <c16:uniqueId val="{00000001-ED2D-47B9-9F8B-C7CCF56002C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338</c:v>
                </c:pt>
                <c:pt idx="1">
                  <c:v>388</c:v>
                </c:pt>
                <c:pt idx="2">
                  <c:v>249</c:v>
                </c:pt>
              </c:numCache>
            </c:numRef>
          </c:val>
          <c:extLst>
            <c:ext xmlns:c16="http://schemas.microsoft.com/office/drawing/2014/chart" uri="{C3380CC4-5D6E-409C-BE32-E72D297353CC}">
              <c16:uniqueId val="{00000002-ED2D-47B9-9F8B-C7CCF56002C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{F72BF468-5269-4602-A465-92769EE4C2FC}</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A5C2-4D13-9EFC-F989DC095A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{9ABB31DC-14EC-4810-9E3C-A13B2A545551}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C2-4D13-9EFC-F989DC095A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{3E0BAD7E-EF82-4545-A13C-11E0A95844F2}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C2-4D13-9EFC-F989DC095A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{C0CFEF60-CB88-4876-BFC1-2594B0469C5B}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C2-4D13-9EFC-F989DC095A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{71D10260-1FED-4627-8508-2C8ACA02632F}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C2-4D13-9EFC-F989DC095A41}"/>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{6C96C2BE-20A8-4603-8F4D-0C8E43F5335E}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A5C2-4D13-9EFC-F989DC095A41}"/>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{D757C902-D003-48D3-908E-1A619A96BF63}</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A5C2-4D13-9EFC-F989DC095A41}"/>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{48D01B18-E437-4826-87E2-E4133E2A2059}</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A5C2-4D13-9EFC-F989DC095A41}"/>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{9CD77C88-1CCF-492A-AE27-349FBF0192CB}</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A5C2-4D13-9EFC-F989DC095A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71.2</c:v>
                </c:pt>
                <c:pt idx="8">
                  <c:v>57.3</c:v>
                </c:pt>
                <c:pt idx="16">
                  <c:v>70.3</c:v>
                </c:pt>
                <c:pt idx="24">
                  <c:v>71.599999999999994</c:v>
                </c:pt>
                <c:pt idx="32">
                  <c:v>72.8</c:v>
                </c:pt>
              </c:numCache>
            </c:numRef>
          </c:xVal>
          <c:yVal>
            <c:numRef>
              <c:f>公会計指標分析・財政指標組合せ分析表!$BP$51:$DC$51</c:f>
              <c:numCache>
                <c:formatCode>#,##0.0;"▲ "#,##0.0</c:formatCode>
                <c:ptCount val="40"/>
                <c:pt idx="0">
                  <c:v>54.7</c:v>
                </c:pt>
                <c:pt idx="8">
                  <c:v>43.6</c:v>
                </c:pt>
                <c:pt idx="16">
                  <c:v>30.9</c:v>
                </c:pt>
                <c:pt idx="24">
                  <c:v>27.8</c:v>
                </c:pt>
                <c:pt idx="32">
                  <c:v>26.8</c:v>
                </c:pt>
              </c:numCache>
            </c:numRef>
          </c:yVal>
          <c:smooth val="0"/>
          <c:extLst>
            <c:ext xmlns:c16="http://schemas.microsoft.com/office/drawing/2014/chart" uri="{C3380CC4-5D6E-409C-BE32-E72D297353CC}">
              <c16:uniqueId val="{00000009-A5C2-4D13-9EFC-F989DC095A4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{7DF40D00-6FD7-4F24-8DFE-22501A090A8B}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A5C2-4D13-9EFC-F989DC095A4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{3EDB4F1C-BCEF-48C5-BDB8-EC4CC2B64338}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C2-4D13-9EFC-F989DC095A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{CC449D1D-A837-423F-9E81-F0AB9735E2A9}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C2-4D13-9EFC-F989DC095A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{F21419B7-2D95-4ABF-991E-AD90279252EE}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C2-4D13-9EFC-F989DC095A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{A7045D6C-57EA-4920-9A65-634F7234AB6D}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C2-4D13-9EFC-F989DC095A41}"/>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{A140B5EB-3581-4928-AE67-1AAB6AEF7B3A}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A5C2-4D13-9EFC-F989DC095A41}"/>
                </c:ext>
              </c:extLst>
            </c:dLbl>
            <c:dLbl>
              <c:idx val="16"/>
              <c:layout>
                <c:manualLayout>
                  <c:x val="-3.1359255137876435E-2"/>
                  <c:y val="-0.10153527211214211"/>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{7406EBA1-EA9D-4260-B704-44485320E05D}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A5C2-4D13-9EFC-F989DC095A41}"/>
                </c:ext>
              </c:extLst>
            </c:dLbl>
            <c:dLbl>
              <c:idx val="24"/>
              <c:layout>
                <c:manualLayout>
                  <c:x val="-3.2672246162591886E-2"/>
                  <c:y val="-6.5965476536826245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{11C11CC5-340E-40B7-8A00-0B402798A16D}</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A5C2-4D13-9EFC-F989DC095A41}"/>
                </c:ext>
              </c:extLst>
            </c:dLbl>
            <c:dLbl>
              <c:idx val="32"/>
              <c:layout>
                <c:manualLayout>
                  <c:x val="-3.2015750650234161E-2"/>
                  <c:y val="-2.6716022437800011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{F660598B-77A4-421C-BB01-CD10200725B9}</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A5C2-4D13-9EFC-F989DC095A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64</c:v>
                </c:pt>
                <c:pt idx="16">
                  <c:v>66.2</c:v>
                </c:pt>
                <c:pt idx="24">
                  <c:v>67.099999999999994</c:v>
                </c:pt>
                <c:pt idx="32">
                  <c:v>67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5C2-4D13-9EFC-F989DC095A41}"/>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{1630D3AD-BB9F-40C6-AFE3-A4A62AFEFE72}</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98BC-460F-AE71-CD775B9B655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{9AB0CC52-F73D-42F9-863B-5E51CA485A1A}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8BC-460F-AE71-CD775B9B655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{4BAD9D4F-BED5-4F11-B436-2733F3F603FA}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8BC-460F-AE71-CD775B9B655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{2B51458F-DA1C-4DE1-8BCB-89005B677741}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8BC-460F-AE71-CD775B9B655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{96D65949-CFF2-4F2D-937F-489425519F0E}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8BC-460F-AE71-CD775B9B655D}"/>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{2DCB43B2-50FF-47E4-83CD-5828E4200A29}</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98BC-460F-AE71-CD775B9B655D}"/>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{7D3E86C0-F1B9-4AEC-BB7B-410C8ADF1FD3}</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98BC-460F-AE71-CD775B9B655D}"/>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{3642DF6D-2C39-4C15-AA4F-B1CF76CEFB01}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98BC-460F-AE71-CD775B9B655D}"/>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{CBC597FE-6BC2-49C6-A150-E4FBB22002E2}</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98BC-460F-AE71-CD775B9B655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8.5</c:v>
                </c:pt>
                <c:pt idx="16">
                  <c:v>8.6</c:v>
                </c:pt>
                <c:pt idx="24">
                  <c:v>9.6</c:v>
                </c:pt>
                <c:pt idx="32">
                  <c:v>10.7</c:v>
                </c:pt>
              </c:numCache>
            </c:numRef>
          </c:xVal>
          <c:yVal>
            <c:numRef>
              <c:f>公会計指標分析・財政指標組合せ分析表!$BP$73:$DC$73</c:f>
              <c:numCache>
                <c:formatCode>#,##0.0;"▲ "#,##0.0</c:formatCode>
                <c:ptCount val="40"/>
                <c:pt idx="0">
                  <c:v>54.7</c:v>
                </c:pt>
                <c:pt idx="8">
                  <c:v>43.6</c:v>
                </c:pt>
                <c:pt idx="16">
                  <c:v>30.9</c:v>
                </c:pt>
                <c:pt idx="24">
                  <c:v>27.8</c:v>
                </c:pt>
                <c:pt idx="32">
                  <c:v>26.8</c:v>
                </c:pt>
              </c:numCache>
            </c:numRef>
          </c:yVal>
          <c:smooth val="0"/>
          <c:extLst>
            <c:ext xmlns:c16="http://schemas.microsoft.com/office/drawing/2014/chart" uri="{C3380CC4-5D6E-409C-BE32-E72D297353CC}">
              <c16:uniqueId val="{00000009-98BC-460F-AE71-CD775B9B655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{DA67D155-15D1-4F99-893B-390D68AAEB29}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98BC-460F-AE71-CD775B9B655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{9931015C-6878-46FD-AA5A-AB6647C9C821}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8BC-460F-AE71-CD775B9B655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{255DE3F3-095B-4F47-939B-65577E144BB2}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8BC-460F-AE71-CD775B9B655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{73D338C0-7307-4413-8E40-488F4430D812}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8BC-460F-AE71-CD775B9B655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{4326E8BF-FBF3-4DA2-A8B8-9892F51DEE68}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8BC-460F-AE71-CD775B9B655D}"/>
                </c:ext>
              </c:extLst>
            </c:dLbl>
            <c:dLbl>
              <c:idx val="8"/>
              <c:layout>
                <c:manualLayout>
                  <c:x val="-4.4905057365901176E-2"/>
                  <c:y val="-4.3495921315535875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{3755CF5B-34DE-485E-B692-1AF517679B67}</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98BC-460F-AE71-CD775B9B655D}"/>
                </c:ext>
              </c:extLst>
            </c:dLbl>
            <c:dLbl>
              <c:idx val="16"/>
              <c:layout>
                <c:manualLayout>
                  <c:x val="-1.8235628084250128E-2"/>
                  <c:y val="-8.1337372860052048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{7A2B61BC-AA98-462B-90D9-AE54504EB0DB}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98BC-460F-AE71-CD775B9B655D}"/>
                </c:ext>
              </c:extLst>
            </c:dLbl>
            <c:dLbl>
              <c:idx val="24"/>
              <c:layout>
                <c:manualLayout>
                  <c:x val="-2.8829840147400729E-2"/>
                  <c:y val="-4.3495921315535875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{26974C17-03F6-48AB-BD67-2C8AD28A601A}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98BC-460F-AE71-CD775B9B655D}"/>
                </c:ext>
              </c:extLst>
            </c:dLbl>
            <c:dLbl>
              <c:idx val="32"/>
              <c:layout>
                <c:manualLayout>
                  <c:x val="-3.4310845302750435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{2F0BF894-2B35-408E-8B35-1F67913C39E6}</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98BC-460F-AE71-CD775B9B655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8BC-460F-AE71-CD775B9B655D}"/>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
7,495
330.37
8,106,865
7,781,781
293,813
4,109,631
5,637,612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基準財政収入額について、市町村民税の減等により</a:t>
          </a:r>
          <a:r>
            <a:rPr kumimoji="1" lang="en-US" altLang="ja-JP" sz="1300">
              <a:latin typeface="ＭＳ Ｐゴシック" panose="020B0600070205080204" pitchFamily="50" charset="-128"/>
              <a:ea typeface="ＭＳ Ｐゴシック" panose="020B0600070205080204" pitchFamily="50" charset="-128"/>
            </a:rPr>
            <a:t>8,513</a:t>
          </a:r>
          <a:r>
            <a:rPr kumimoji="1" lang="ja-JP" altLang="en-US" sz="1300">
              <a:latin typeface="ＭＳ Ｐゴシック" panose="020B0600070205080204" pitchFamily="50" charset="-128"/>
              <a:ea typeface="ＭＳ Ｐゴシック" panose="020B0600070205080204" pitchFamily="50" charset="-128"/>
            </a:rPr>
            <a:t>千円の減となっている。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また基準財政需要額については、臨時財政対策債振替相当額の減等により</a:t>
          </a:r>
          <a:r>
            <a:rPr kumimoji="1" lang="en-US" altLang="ja-JP" sz="1300">
              <a:latin typeface="ＭＳ Ｐゴシック" panose="020B0600070205080204" pitchFamily="50" charset="-128"/>
              <a:ea typeface="ＭＳ Ｐゴシック" panose="020B0600070205080204" pitchFamily="50" charset="-128"/>
            </a:rPr>
            <a:t>27,525</a:t>
          </a:r>
          <a:r>
            <a:rPr kumimoji="1" lang="ja-JP" altLang="en-US" sz="1300">
              <a:latin typeface="ＭＳ Ｐゴシック" panose="020B0600070205080204" pitchFamily="50" charset="-128"/>
              <a:ea typeface="ＭＳ Ｐゴシック" panose="020B0600070205080204" pitchFamily="50" charset="-128"/>
            </a:rPr>
            <a:t>千円の増となっている。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市町村民税の収納率は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％であるものの、人口減少等から収入額自体は下がっている。引き続き</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％を維持していくとともに、固定資産税等の収納に力を入れ、滞納額の圧縮、財政基盤の強化に努めていく。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134862</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07062"/>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49789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134862</xdr:rowOff>
    </xdr:from>
    <xdr:to>
      <xdr:col>24</xdr:col>
      <xdr:colOff>12700</xdr:colOff>
      <xdr:row>36</xdr:row>
      <xdr:rowOff>134862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38705</xdr:rowOff>
    </xdr:from>
    <xdr:to>
      <xdr:col>23</xdr:col>
      <xdr:colOff>133350</xdr:colOff>
      <xdr:row>44</xdr:row>
      <xdr:rowOff>50195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8250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38705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32959</xdr:rowOff>
    </xdr:from>
    <xdr:to>
      <xdr:col>19</xdr:col>
      <xdr:colOff>184150</xdr:colOff>
      <xdr:row>43</xdr:row>
      <xdr:rowOff>134559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144736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21469</xdr:rowOff>
    </xdr:from>
    <xdr:to>
      <xdr:col>15</xdr:col>
      <xdr:colOff>133350</xdr:colOff>
      <xdr:row>43</xdr:row>
      <xdr:rowOff>123069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133246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27215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170845</xdr:rowOff>
    </xdr:from>
    <xdr:to>
      <xdr:col>23</xdr:col>
      <xdr:colOff>184150</xdr:colOff>
      <xdr:row>44</xdr:row>
      <xdr:rowOff>100995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66722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3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159355</xdr:rowOff>
    </xdr:from>
    <xdr:to>
      <xdr:col>19</xdr:col>
      <xdr:colOff>184150</xdr:colOff>
      <xdr:row>44</xdr:row>
      <xdr:rowOff>89505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74282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昨年度と比較し、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要因として、交付金、地方交付税の増が挙げられる。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歳出に対する経常一般財源の充当額について、</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昨年度よりは減少しているものの、令和３年度以前ほどには達していない。引き続き</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計画的な職員採用・地方債発行を行う。また、物件費・補助費についても、既存事業の見直しを随時行い、経常経費の削減に努める。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32491</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76591"/>
          <a:ext cx="0" cy="1349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118868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2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32491</xdr:rowOff>
    </xdr:from>
    <xdr:to>
      <xdr:col>24</xdr:col>
      <xdr:colOff>12700</xdr:colOff>
      <xdr:row>58</xdr:row>
      <xdr:rowOff>32491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76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94721</xdr:rowOff>
    </xdr:from>
    <xdr:to>
      <xdr:col>23</xdr:col>
      <xdr:colOff>133350</xdr:colOff>
      <xdr:row>62</xdr:row>
      <xdr:rowOff>112819</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724621"/>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46901</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33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30374</xdr:rowOff>
    </xdr:from>
    <xdr:to>
      <xdr:col>23</xdr:col>
      <xdr:colOff>184150</xdr:colOff>
      <xdr:row>61</xdr:row>
      <xdr:rowOff>131974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127423</xdr:rowOff>
    </xdr:from>
    <xdr:to>
      <xdr:col>19</xdr:col>
      <xdr:colOff>133350</xdr:colOff>
      <xdr:row>62</xdr:row>
      <xdr:rowOff>112819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85873"/>
          <a:ext cx="8890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6244</xdr:rowOff>
    </xdr:from>
    <xdr:to>
      <xdr:col>19</xdr:col>
      <xdr:colOff>184150</xdr:colOff>
      <xdr:row>61</xdr:row>
      <xdr:rowOff>107844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118021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3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61</xdr:row>
      <xdr:rowOff>167640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58587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105304</xdr:rowOff>
    </xdr:from>
    <xdr:to>
      <xdr:col>15</xdr:col>
      <xdr:colOff>133350</xdr:colOff>
      <xdr:row>61</xdr:row>
      <xdr:rowOff>35454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45631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145521</xdr:rowOff>
    </xdr:from>
    <xdr:to>
      <xdr:col>11</xdr:col>
      <xdr:colOff>31750</xdr:colOff>
      <xdr:row>61</xdr:row>
      <xdr:rowOff>167640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603971"/>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30374</xdr:rowOff>
    </xdr:from>
    <xdr:to>
      <xdr:col>11</xdr:col>
      <xdr:colOff>82550</xdr:colOff>
      <xdr:row>61</xdr:row>
      <xdr:rowOff>131974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142151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58526</xdr:rowOff>
    </xdr:from>
    <xdr:to>
      <xdr:col>7</xdr:col>
      <xdr:colOff>31750</xdr:colOff>
      <xdr:row>61</xdr:row>
      <xdr:rowOff>160126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16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170303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8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43921</xdr:rowOff>
    </xdr:from>
    <xdr:to>
      <xdr:col>23</xdr:col>
      <xdr:colOff>184150</xdr:colOff>
      <xdr:row>62</xdr:row>
      <xdr:rowOff>145521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7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15998</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4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62019</xdr:rowOff>
    </xdr:from>
    <xdr:to>
      <xdr:col>19</xdr:col>
      <xdr:colOff>184150</xdr:colOff>
      <xdr:row>62</xdr:row>
      <xdr:rowOff>163619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148396</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78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76623</xdr:rowOff>
    </xdr:from>
    <xdr:to>
      <xdr:col>15</xdr:col>
      <xdr:colOff>133350</xdr:colOff>
      <xdr:row>62</xdr:row>
      <xdr:rowOff>6773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163000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116840</xdr:rowOff>
    </xdr:from>
    <xdr:to>
      <xdr:col>11</xdr:col>
      <xdr:colOff>82550</xdr:colOff>
      <xdr:row>62</xdr:row>
      <xdr:rowOff>46990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31767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94721</xdr:rowOff>
    </xdr:from>
    <xdr:to>
      <xdr:col>7</xdr:col>
      <xdr:colOff>31750</xdr:colOff>
      <xdr:row>62</xdr:row>
      <xdr:rowOff>24871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9648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3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[328,413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人件費について、職員・会計年度職員ともに給与の昇給等によって増加している。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物件費については、町民体育館の解体に係る事業費が皆増となっている。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今後の経費削減手段として、赤倉スキー場、</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湯けむり館</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への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指定管理者制度導入を視野に入れ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また各公共施設の老朽化が進んでいるため、</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公共施設等総合管理計画・個別管理計画に従い、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統廃合等、運営の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見直しに努める。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43290</xdr:rowOff>
    </xdr:from>
    <xdr:to>
      <xdr:col>23</xdr:col>
      <xdr:colOff>133350</xdr:colOff>
      <xdr:row>88</xdr:row>
      <xdr:rowOff>161155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0740"/>
          <a:ext cx="0" cy="13180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133232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161155</xdr:rowOff>
    </xdr:from>
    <xdr:to>
      <xdr:col>24</xdr:col>
      <xdr:colOff>12700</xdr:colOff>
      <xdr:row>88</xdr:row>
      <xdr:rowOff>161155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8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129667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43290</xdr:rowOff>
    </xdr:from>
    <xdr:to>
      <xdr:col>24</xdr:col>
      <xdr:colOff>12700</xdr:colOff>
      <xdr:row>81</xdr:row>
      <xdr:rowOff>43290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168687</xdr:rowOff>
    </xdr:from>
    <xdr:to>
      <xdr:col>23</xdr:col>
      <xdr:colOff>133350</xdr:colOff>
      <xdr:row>82</xdr:row>
      <xdr:rowOff>5921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56137"/>
          <a:ext cx="838200" cy="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122758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387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106231</xdr:rowOff>
    </xdr:from>
    <xdr:to>
      <xdr:col>23</xdr:col>
      <xdr:colOff>184150</xdr:colOff>
      <xdr:row>82</xdr:row>
      <xdr:rowOff>36381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155349</xdr:rowOff>
    </xdr:from>
    <xdr:to>
      <xdr:col>19</xdr:col>
      <xdr:colOff>133350</xdr:colOff>
      <xdr:row>81</xdr:row>
      <xdr:rowOff>168687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42799"/>
          <a:ext cx="889000" cy="1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98913</xdr:rowOff>
    </xdr:from>
    <xdr:to>
      <xdr:col>19</xdr:col>
      <xdr:colOff>184150</xdr:colOff>
      <xdr:row>82</xdr:row>
      <xdr:rowOff>29063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39240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55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136292</xdr:rowOff>
    </xdr:from>
    <xdr:to>
      <xdr:col>15</xdr:col>
      <xdr:colOff>82550</xdr:colOff>
      <xdr:row>81</xdr:row>
      <xdr:rowOff>155349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23742"/>
          <a:ext cx="889000" cy="1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85297</xdr:rowOff>
    </xdr:from>
    <xdr:to>
      <xdr:col>15</xdr:col>
      <xdr:colOff>133350</xdr:colOff>
      <xdr:row>82</xdr:row>
      <xdr:rowOff>15447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25624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112365</xdr:rowOff>
    </xdr:from>
    <xdr:to>
      <xdr:col>11</xdr:col>
      <xdr:colOff>31750</xdr:colOff>
      <xdr:row>81</xdr:row>
      <xdr:rowOff>136292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99815"/>
          <a:ext cx="889000" cy="2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65103</xdr:rowOff>
    </xdr:from>
    <xdr:to>
      <xdr:col>11</xdr:col>
      <xdr:colOff>82550</xdr:colOff>
      <xdr:row>81</xdr:row>
      <xdr:rowOff>166703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5430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47927</xdr:rowOff>
    </xdr:from>
    <xdr:to>
      <xdr:col>7</xdr:col>
      <xdr:colOff>31750</xdr:colOff>
      <xdr:row>81</xdr:row>
      <xdr:rowOff>149527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159704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04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126571</xdr:rowOff>
    </xdr:from>
    <xdr:to>
      <xdr:col>23</xdr:col>
      <xdr:colOff>184150</xdr:colOff>
      <xdr:row>82</xdr:row>
      <xdr:rowOff>56721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1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98648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86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117887</xdr:rowOff>
    </xdr:from>
    <xdr:to>
      <xdr:col>19</xdr:col>
      <xdr:colOff>184150</xdr:colOff>
      <xdr:row>82</xdr:row>
      <xdr:rowOff>48037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0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32814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91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104549</xdr:rowOff>
    </xdr:from>
    <xdr:to>
      <xdr:col>15</xdr:col>
      <xdr:colOff>133350</xdr:colOff>
      <xdr:row>82</xdr:row>
      <xdr:rowOff>34699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9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19476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78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85492</xdr:rowOff>
    </xdr:from>
    <xdr:to>
      <xdr:col>11</xdr:col>
      <xdr:colOff>82550</xdr:colOff>
      <xdr:row>82</xdr:row>
      <xdr:rowOff>15642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419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59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61565</xdr:rowOff>
    </xdr:from>
    <xdr:to>
      <xdr:col>7</xdr:col>
      <xdr:colOff>31750</xdr:colOff>
      <xdr:row>81</xdr:row>
      <xdr:rowOff>163165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4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147942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35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職員において大卒</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者</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・高卒</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者</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の両方が存在しているが、年を重ねるごとに高卒の給与水準が大卒の給与水準</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へ近づく</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ため、ラスパイレス指数が高くなっている。地域の民間企業の給与状況を踏まえ、給与の適正化に努める。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29634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48128"/>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16228</xdr:rowOff>
    </xdr:from>
    <xdr:to>
      <xdr:col>81</xdr:col>
      <xdr:colOff>44450</xdr:colOff>
      <xdr:row>89</xdr:row>
      <xdr:rowOff>29634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275278"/>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16228</xdr:rowOff>
    </xdr:from>
    <xdr:to>
      <xdr:col>77</xdr:col>
      <xdr:colOff>44450</xdr:colOff>
      <xdr:row>89</xdr:row>
      <xdr:rowOff>16228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2752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107245</xdr:rowOff>
    </xdr:from>
    <xdr:to>
      <xdr:col>72</xdr:col>
      <xdr:colOff>203200</xdr:colOff>
      <xdr:row>89</xdr:row>
      <xdr:rowOff>16228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1948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165805</xdr:rowOff>
    </xdr:from>
    <xdr:to>
      <xdr:col>73</xdr:col>
      <xdr:colOff>44450</xdr:colOff>
      <xdr:row>85</xdr:row>
      <xdr:rowOff>95955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107245</xdr:rowOff>
    </xdr:from>
    <xdr:to>
      <xdr:col>68</xdr:col>
      <xdr:colOff>152400</xdr:colOff>
      <xdr:row>88</xdr:row>
      <xdr:rowOff>147461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1948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150284</xdr:rowOff>
    </xdr:from>
    <xdr:to>
      <xdr:col>81</xdr:col>
      <xdr:colOff>95250</xdr:colOff>
      <xdr:row>89</xdr:row>
      <xdr:rowOff>80434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46161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13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136878</xdr:rowOff>
    </xdr:from>
    <xdr:to>
      <xdr:col>77</xdr:col>
      <xdr:colOff>95250</xdr:colOff>
      <xdr:row>89</xdr:row>
      <xdr:rowOff>67028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51805</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310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136878</xdr:rowOff>
    </xdr:from>
    <xdr:to>
      <xdr:col>73</xdr:col>
      <xdr:colOff>44450</xdr:colOff>
      <xdr:row>89</xdr:row>
      <xdr:rowOff>67028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51805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31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56445</xdr:rowOff>
    </xdr:from>
    <xdr:to>
      <xdr:col>68</xdr:col>
      <xdr:colOff>203200</xdr:colOff>
      <xdr:row>88</xdr:row>
      <xdr:rowOff>158045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142822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96661</xdr:rowOff>
    </xdr:from>
    <xdr:to>
      <xdr:col>64</xdr:col>
      <xdr:colOff>152400</xdr:colOff>
      <xdr:row>89</xdr:row>
      <xdr:rowOff>26811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11588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7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昨年度と比べ一般職員等の新規採用人数が増加し、また人口減少幅も大きかったため</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ポイント悪化している。人件費削減のため定員適正化計画に基づき管理を徹底していく一方、定年延長職員、再任用職員と新規採用職員の均衡も図っていく必要がある。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154146</xdr:rowOff>
    </xdr:from>
    <xdr:to>
      <xdr:col>81</xdr:col>
      <xdr:colOff>44450</xdr:colOff>
      <xdr:row>65</xdr:row>
      <xdr:rowOff>167735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98246"/>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139812</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2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167735</xdr:rowOff>
    </xdr:from>
    <xdr:to>
      <xdr:col>81</xdr:col>
      <xdr:colOff>133350</xdr:colOff>
      <xdr:row>65</xdr:row>
      <xdr:rowOff>167735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4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154146</xdr:rowOff>
    </xdr:from>
    <xdr:to>
      <xdr:col>81</xdr:col>
      <xdr:colOff>133350</xdr:colOff>
      <xdr:row>58</xdr:row>
      <xdr:rowOff>154146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98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4159</xdr:rowOff>
    </xdr:from>
    <xdr:to>
      <xdr:col>81</xdr:col>
      <xdr:colOff>44450</xdr:colOff>
      <xdr:row>61</xdr:row>
      <xdr:rowOff>10192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62609"/>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112983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28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96456</xdr:rowOff>
    </xdr:from>
    <xdr:to>
      <xdr:col>81</xdr:col>
      <xdr:colOff>95250</xdr:colOff>
      <xdr:row>61</xdr:row>
      <xdr:rowOff>26606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158115</xdr:rowOff>
    </xdr:from>
    <xdr:to>
      <xdr:col>77</xdr:col>
      <xdr:colOff>44450</xdr:colOff>
      <xdr:row>61</xdr:row>
      <xdr:rowOff>4159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45115"/>
          <a:ext cx="8890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84995</xdr:rowOff>
    </xdr:from>
    <xdr:to>
      <xdr:col>77</xdr:col>
      <xdr:colOff>95250</xdr:colOff>
      <xdr:row>61</xdr:row>
      <xdr:rowOff>15145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25322</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40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132175</xdr:rowOff>
    </xdr:from>
    <xdr:to>
      <xdr:col>72</xdr:col>
      <xdr:colOff>203200</xdr:colOff>
      <xdr:row>60</xdr:row>
      <xdr:rowOff>158115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19175"/>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63278</xdr:rowOff>
    </xdr:from>
    <xdr:to>
      <xdr:col>73</xdr:col>
      <xdr:colOff>44450</xdr:colOff>
      <xdr:row>60</xdr:row>
      <xdr:rowOff>164878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3605</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112871</xdr:rowOff>
    </xdr:from>
    <xdr:to>
      <xdr:col>68</xdr:col>
      <xdr:colOff>152400</xdr:colOff>
      <xdr:row>60</xdr:row>
      <xdr:rowOff>132175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99871"/>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56642</xdr:rowOff>
    </xdr:from>
    <xdr:to>
      <xdr:col>68</xdr:col>
      <xdr:colOff>203200</xdr:colOff>
      <xdr:row>60</xdr:row>
      <xdr:rowOff>158242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168419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48196</xdr:rowOff>
    </xdr:from>
    <xdr:to>
      <xdr:col>64</xdr:col>
      <xdr:colOff>152400</xdr:colOff>
      <xdr:row>60</xdr:row>
      <xdr:rowOff>149796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159973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0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130842</xdr:rowOff>
    </xdr:from>
    <xdr:to>
      <xdr:col>81</xdr:col>
      <xdr:colOff>95250</xdr:colOff>
      <xdr:row>61</xdr:row>
      <xdr:rowOff>60992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1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102919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89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124809</xdr:rowOff>
    </xdr:from>
    <xdr:to>
      <xdr:col>77</xdr:col>
      <xdr:colOff>95250</xdr:colOff>
      <xdr:row>61</xdr:row>
      <xdr:rowOff>54959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1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39736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98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107315</xdr:rowOff>
    </xdr:from>
    <xdr:to>
      <xdr:col>73</xdr:col>
      <xdr:colOff>44450</xdr:colOff>
      <xdr:row>61</xdr:row>
      <xdr:rowOff>37465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22242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8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81375</xdr:rowOff>
    </xdr:from>
    <xdr:to>
      <xdr:col>68</xdr:col>
      <xdr:colOff>203200</xdr:colOff>
      <xdr:row>61</xdr:row>
      <xdr:rowOff>11525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6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167752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5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62071</xdr:rowOff>
    </xdr:from>
    <xdr:to>
      <xdr:col>64</xdr:col>
      <xdr:colOff>152400</xdr:colOff>
      <xdr:row>60</xdr:row>
      <xdr:rowOff>163671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148448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令和５年度の元利償還金について、前年度と比べ</a:t>
          </a:r>
          <a:r>
            <a:rPr kumimoji="1" lang="en-US" altLang="ja-JP" sz="1200">
              <a:latin typeface="ＭＳ Ｐゴシック" panose="020B0600070205080204" pitchFamily="50" charset="-128"/>
              <a:ea typeface="ＭＳ Ｐゴシック" panose="020B0600070205080204" pitchFamily="50" charset="-128"/>
            </a:rPr>
            <a:t>1,949</a:t>
          </a:r>
          <a:r>
            <a:rPr kumimoji="1" lang="ja-JP" altLang="en-US" sz="1200">
              <a:latin typeface="ＭＳ Ｐゴシック" panose="020B0600070205080204" pitchFamily="50" charset="-128"/>
              <a:ea typeface="ＭＳ Ｐゴシック" panose="020B0600070205080204" pitchFamily="50" charset="-128"/>
            </a:rPr>
            <a:t>千円の増となっている。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主な増加要因として、令和２年度に発行した緊急防災・減災事業債（防災無線デジタル化）や過年災害復旧事業債に係る元金償還の開始が挙げられる。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今後も計画的に</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事業を行い、地方債発行の抑制、平準化を図るとともに、借入時には過疎債や辺地債の発行を優先的に行っていく。</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67056</xdr:rowOff>
    </xdr:from>
    <xdr:to>
      <xdr:col>81</xdr:col>
      <xdr:colOff>44450</xdr:colOff>
      <xdr:row>43</xdr:row>
      <xdr:rowOff>133858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410706"/>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105935</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7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133858</xdr:rowOff>
    </xdr:from>
    <xdr:to>
      <xdr:col>81</xdr:col>
      <xdr:colOff>133350</xdr:colOff>
      <xdr:row>43</xdr:row>
      <xdr:rowOff>133858</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0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153433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5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67056</xdr:rowOff>
    </xdr:from>
    <xdr:to>
      <xdr:col>81</xdr:col>
      <xdr:colOff>133350</xdr:colOff>
      <xdr:row>37</xdr:row>
      <xdr:rowOff>67056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41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6096</xdr:rowOff>
    </xdr:from>
    <xdr:to>
      <xdr:col>81</xdr:col>
      <xdr:colOff>44450</xdr:colOff>
      <xdr:row>42</xdr:row>
      <xdr:rowOff>59182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06996"/>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85361</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129286</xdr:rowOff>
    </xdr:from>
    <xdr:to>
      <xdr:col>77</xdr:col>
      <xdr:colOff>44450</xdr:colOff>
      <xdr:row>42</xdr:row>
      <xdr:rowOff>6096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5873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64008</xdr:rowOff>
    </xdr:from>
    <xdr:to>
      <xdr:col>77</xdr:col>
      <xdr:colOff>95250</xdr:colOff>
      <xdr:row>41</xdr:row>
      <xdr:rowOff>165608</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4335</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124460</xdr:rowOff>
    </xdr:from>
    <xdr:to>
      <xdr:col>72</xdr:col>
      <xdr:colOff>203200</xdr:colOff>
      <xdr:row>41</xdr:row>
      <xdr:rowOff>129286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5391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124460</xdr:rowOff>
    </xdr:from>
    <xdr:to>
      <xdr:col>68</xdr:col>
      <xdr:colOff>152400</xdr:colOff>
      <xdr:row>41</xdr:row>
      <xdr:rowOff>124460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153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146829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8382</xdr:rowOff>
    </xdr:from>
    <xdr:to>
      <xdr:col>81</xdr:col>
      <xdr:colOff>95250</xdr:colOff>
      <xdr:row>42</xdr:row>
      <xdr:rowOff>109982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151909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8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126746</xdr:rowOff>
    </xdr:from>
    <xdr:to>
      <xdr:col>77</xdr:col>
      <xdr:colOff>95250</xdr:colOff>
      <xdr:row>42</xdr:row>
      <xdr:rowOff>56896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41673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42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78486</xdr:rowOff>
    </xdr:from>
    <xdr:to>
      <xdr:col>73</xdr:col>
      <xdr:colOff>44450</xdr:colOff>
      <xdr:row>42</xdr:row>
      <xdr:rowOff>8636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164863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73660</xdr:rowOff>
    </xdr:from>
    <xdr:to>
      <xdr:col>68</xdr:col>
      <xdr:colOff>203200</xdr:colOff>
      <xdr:row>42</xdr:row>
      <xdr:rowOff>3810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160037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160037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地方債の発行を抑制し償還に注力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ことで、</a:t>
          </a:r>
          <a:r>
            <a:rPr kumimoji="1" lang="ja-JP" altLang="en-US" sz="1300">
              <a:latin typeface="ＭＳ Ｐゴシック" panose="020B0600070205080204" pitchFamily="50" charset="-128"/>
              <a:ea typeface="ＭＳ Ｐゴシック" panose="020B0600070205080204" pitchFamily="50" charset="-128"/>
            </a:rPr>
            <a:t>昨年度と比較し</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ポイント改善している。一方、令和５年度は町民体育館の解体や特別会計への繰出金に係る基金の取り崩しが多く、充当可能基金の残高が減少している。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今後も町人口は減少する見込である。将来負担の平準化も考慮し、事業実施の適正化を図るなどして財政健全化に努めていく。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61504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33581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0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61504</xdr:rowOff>
    </xdr:from>
    <xdr:to>
      <xdr:col>81</xdr:col>
      <xdr:colOff>133350</xdr:colOff>
      <xdr:row>22</xdr:row>
      <xdr:rowOff>61504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33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49409</xdr:rowOff>
    </xdr:from>
    <xdr:to>
      <xdr:col>81</xdr:col>
      <xdr:colOff>44450</xdr:colOff>
      <xdr:row>15</xdr:row>
      <xdr:rowOff>60900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621159"/>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60900</xdr:rowOff>
    </xdr:from>
    <xdr:to>
      <xdr:col>77</xdr:col>
      <xdr:colOff>44450</xdr:colOff>
      <xdr:row>15</xdr:row>
      <xdr:rowOff>96520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632650"/>
          <a:ext cx="8890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96520</xdr:rowOff>
    </xdr:from>
    <xdr:to>
      <xdr:col>72</xdr:col>
      <xdr:colOff>203200</xdr:colOff>
      <xdr:row>16</xdr:row>
      <xdr:rowOff>70999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668270"/>
          <a:ext cx="889000" cy="14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70999</xdr:rowOff>
    </xdr:from>
    <xdr:to>
      <xdr:col>68</xdr:col>
      <xdr:colOff>152400</xdr:colOff>
      <xdr:row>17</xdr:row>
      <xdr:rowOff>27093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814199"/>
          <a:ext cx="889000" cy="1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170059</xdr:rowOff>
    </xdr:from>
    <xdr:to>
      <xdr:col>81</xdr:col>
      <xdr:colOff>95250</xdr:colOff>
      <xdr:row>15</xdr:row>
      <xdr:rowOff>100209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57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142136</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542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10100</xdr:rowOff>
    </xdr:from>
    <xdr:to>
      <xdr:col>77</xdr:col>
      <xdr:colOff>95250</xdr:colOff>
      <xdr:row>15</xdr:row>
      <xdr:rowOff>111700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5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96477</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6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45720</xdr:rowOff>
    </xdr:from>
    <xdr:to>
      <xdr:col>73</xdr:col>
      <xdr:colOff>44450</xdr:colOff>
      <xdr:row>15</xdr:row>
      <xdr:rowOff>147320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132097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70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20199</xdr:rowOff>
    </xdr:from>
    <xdr:to>
      <xdr:col>68</xdr:col>
      <xdr:colOff>203200</xdr:colOff>
      <xdr:row>16</xdr:row>
      <xdr:rowOff>121799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76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106576</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849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147743</xdr:rowOff>
    </xdr:from>
    <xdr:to>
      <xdr:col>64</xdr:col>
      <xdr:colOff>152400</xdr:colOff>
      <xdr:row>17</xdr:row>
      <xdr:rowOff>77893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89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62670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97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
7,495
330.37
8,106,865
7,781,781
293,813
4,109,631
5,637,612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ポイント増となっている。要因として、給与表の改定により職員給与が増加した。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一般職員・会計年度任用職員共に、雇用を抑制し、人件費増加の抑制を図っていく。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42</xdr:row>
      <xdr:rowOff>3556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32272"/>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147083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xdr:rowOff>
    </xdr:from>
    <xdr:to>
      <xdr:col>24</xdr:col>
      <xdr:colOff>114300</xdr:colOff>
      <xdr:row>42</xdr:row>
      <xdr:rowOff>3556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20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28702</xdr:rowOff>
    </xdr:from>
    <xdr:to>
      <xdr:col>24</xdr:col>
      <xdr:colOff>25400</xdr:colOff>
      <xdr:row>37</xdr:row>
      <xdr:rowOff>51562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7235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153433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28702</xdr:rowOff>
    </xdr:from>
    <xdr:to>
      <xdr:col>19</xdr:col>
      <xdr:colOff>187325</xdr:colOff>
      <xdr:row>37</xdr:row>
      <xdr:rowOff>33274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72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33274</xdr:rowOff>
    </xdr:from>
    <xdr:to>
      <xdr:col>15</xdr:col>
      <xdr:colOff>98425</xdr:colOff>
      <xdr:row>37</xdr:row>
      <xdr:rowOff>78994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769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69850</xdr:rowOff>
    </xdr:from>
    <xdr:to>
      <xdr:col>11</xdr:col>
      <xdr:colOff>9525</xdr:colOff>
      <xdr:row>37</xdr:row>
      <xdr:rowOff>78994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13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60198</xdr:rowOff>
    </xdr:from>
    <xdr:to>
      <xdr:col>11</xdr:col>
      <xdr:colOff>60325</xdr:colOff>
      <xdr:row>37</xdr:row>
      <xdr:rowOff>161798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17289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149352</xdr:rowOff>
    </xdr:from>
    <xdr:to>
      <xdr:col>20</xdr:col>
      <xdr:colOff>38100</xdr:colOff>
      <xdr:row>37</xdr:row>
      <xdr:rowOff>79502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139971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昨年度と比較し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ポイント改善しているが、支出額自体は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百万円の増となっている。要因として、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町民体育館の解体</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費用の皆増、ふるさと寄附支援業務委託料の増等が挙げられる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今後の経費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削減手段として、赤倉スキー場、</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湯けむり館への指定管理者制度導入を視野に入れている。また各公共施設の老朽化が進んでいるため、公共施設等総合管理計画・個別管理計画に従い、統廃合等、運営の見直しに努める。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20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16</xdr:row>
      <xdr:rowOff>157480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7876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101617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44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119380</xdr:rowOff>
    </xdr:from>
    <xdr:to>
      <xdr:col>78</xdr:col>
      <xdr:colOff>69850</xdr:colOff>
      <xdr:row>16</xdr:row>
      <xdr:rowOff>157480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62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31767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119380</xdr:rowOff>
    </xdr:from>
    <xdr:to>
      <xdr:col>73</xdr:col>
      <xdr:colOff>180975</xdr:colOff>
      <xdr:row>16</xdr:row>
      <xdr:rowOff>149860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8625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134637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149860</xdr:rowOff>
    </xdr:from>
    <xdr:to>
      <xdr:col>69</xdr:col>
      <xdr:colOff>92075</xdr:colOff>
      <xdr:row>17</xdr:row>
      <xdr:rowOff>24130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93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157497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156210</xdr:rowOff>
    </xdr:from>
    <xdr:to>
      <xdr:col>82</xdr:col>
      <xdr:colOff>158750</xdr:colOff>
      <xdr:row>16</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106680</xdr:rowOff>
    </xdr:from>
    <xdr:to>
      <xdr:col>78</xdr:col>
      <xdr:colOff>120650</xdr:colOff>
      <xdr:row>17</xdr:row>
      <xdr:rowOff>36830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21607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68580</xdr:rowOff>
    </xdr:from>
    <xdr:to>
      <xdr:col>74</xdr:col>
      <xdr:colOff>31750</xdr:colOff>
      <xdr:row>16</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154957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99060</xdr:rowOff>
    </xdr:from>
    <xdr:to>
      <xdr:col>69</xdr:col>
      <xdr:colOff>142875</xdr:colOff>
      <xdr:row>17</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13987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悪化しているものの、類似団体・全国・山形県平均値よりも低い数値となっている。事業として医療費の無償化や身体障がい者給付等を行っているが、過疎対策事業債（ソフト事業分）や障がい者総合支援給付費負担金等の国庫支出金を財源としており、一般財源の割合を抑えているため。</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人口は減少し続けているが、必要なサービスの拡充と財政健全化の均衡を図りながら、住民の満足度を上げていく。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62</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281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2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55</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5377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55</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53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537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556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92727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16527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ポイント悪化しており、除雪関連経費については、降雪が少なかったため改善に向かったが、国民健康保険事業特別会計、介護保険事業特別会計への繰出金が増加したため、悪化となった。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特別会計についても、一般会計同様に、物件費等の削減や、独自事業の見直しを随時行い、経常経費の削減に努める。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102507</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6510000" y="8938985"/>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4" name="その他最小値テキスト">
          <a:extLst>
            <a:ext uri="{FF2B5EF4-FFF2-40B4-BE49-F238E27FC236}">
              <a16:creationId xmlns:a16="http://schemas.microsoft.com/office/drawing/2014/main" id="{00000000-0008-0000-0400-0000F4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6" name="その他最大値テキスト">
          <a:extLst>
            <a:ext uri="{FF2B5EF4-FFF2-40B4-BE49-F238E27FC236}">
              <a16:creationId xmlns:a16="http://schemas.microsoft.com/office/drawing/2014/main" id="{00000000-0008-0000-0400-0000F6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5671800" y="99187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87284</xdr:rowOff>
    </xdr:from>
    <xdr:ext cx="762000" cy="259045"/>
    <xdr:sp macro="" textlink="">
      <xdr:nvSpPr>
        <xdr:cNvPr id="249" name="その他平均値テキスト">
          <a:extLst>
            <a:ext uri="{FF2B5EF4-FFF2-40B4-BE49-F238E27FC236}">
              <a16:creationId xmlns:a16="http://schemas.microsoft.com/office/drawing/2014/main" id="{00000000-0008-0000-0400-0000F9000000}"/>
            </a:ext>
          </a:extLst>
        </xdr:cNvPr>
        <xdr:cNvSpPr txBox="1"/>
      </xdr:nvSpPr>
      <xdr:spPr>
        <a:xfrm>
          <a:off x="16598900" y="9517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64592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121557</xdr:rowOff>
    </xdr:from>
    <xdr:to>
      <xdr:col>78</xdr:col>
      <xdr:colOff>69850</xdr:colOff>
      <xdr:row>57</xdr:row>
      <xdr:rowOff>146050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782800" y="97227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121557</xdr:rowOff>
    </xdr:from>
    <xdr:to>
      <xdr:col>73</xdr:col>
      <xdr:colOff>180975</xdr:colOff>
      <xdr:row>57</xdr:row>
      <xdr:rowOff>48078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893800" y="97227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40112</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401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48078</xdr:rowOff>
    </xdr:from>
    <xdr:to>
      <xdr:col>69</xdr:col>
      <xdr:colOff>92075</xdr:colOff>
      <xdr:row>57</xdr:row>
      <xdr:rowOff>58965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004800" y="9820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62593</xdr:rowOff>
    </xdr:from>
    <xdr:to>
      <xdr:col>69</xdr:col>
      <xdr:colOff>142875</xdr:colOff>
      <xdr:row>57</xdr:row>
      <xdr:rowOff>164193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843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148970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512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2954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42834</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623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138793</xdr:rowOff>
    </xdr:from>
    <xdr:to>
      <xdr:col>82</xdr:col>
      <xdr:colOff>158750</xdr:colOff>
      <xdr:row>58</xdr:row>
      <xdr:rowOff>68943</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6459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110870</xdr:rowOff>
    </xdr:from>
    <xdr:ext cx="762000" cy="259045"/>
    <xdr:sp macro="" textlink="">
      <xdr:nvSpPr>
        <xdr:cNvPr id="268" name="その他該当値テキスト">
          <a:extLst>
            <a:ext uri="{FF2B5EF4-FFF2-40B4-BE49-F238E27FC236}">
              <a16:creationId xmlns:a16="http://schemas.microsoft.com/office/drawing/2014/main" id="{00000000-0008-0000-0400-00000C010000}"/>
            </a:ext>
          </a:extLst>
        </xdr:cNvPr>
        <xdr:cNvSpPr txBox="1"/>
      </xdr:nvSpPr>
      <xdr:spPr>
        <a:xfrm>
          <a:off x="16598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70757</xdr:rowOff>
    </xdr:from>
    <xdr:to>
      <xdr:col>74</xdr:col>
      <xdr:colOff>31750</xdr:colOff>
      <xdr:row>57</xdr:row>
      <xdr:rowOff>907</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4732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11084</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401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168728</xdr:rowOff>
    </xdr:from>
    <xdr:to>
      <xdr:col>69</xdr:col>
      <xdr:colOff>142875</xdr:colOff>
      <xdr:row>57</xdr:row>
      <xdr:rowOff>98878</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3843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109055</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512800" y="95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2954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119942</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623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一部事務組合の分担金・負担金と法適用事業への繰出金が構成費用の大半を占めているため、適正な繰出金を行い、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一部事務組合の財政計画等を参考とし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つつ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今後の推移を注視する。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特に、病院会計への繰出金が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年々増加傾向にあ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。令和５年度に策定した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経営強化プラン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に沿い、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病院会計の健全化に努める。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94996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855716"/>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67073</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9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94996</xdr:rowOff>
    </xdr:from>
    <xdr:to>
      <xdr:col>82</xdr:col>
      <xdr:colOff>196850</xdr:colOff>
      <xdr:row>40</xdr:row>
      <xdr:rowOff>94996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95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165862</xdr:rowOff>
    </xdr:from>
    <xdr:to>
      <xdr:col>82</xdr:col>
      <xdr:colOff>107950</xdr:colOff>
      <xdr:row>40</xdr:row>
      <xdr:rowOff>17272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5671800" y="68524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90441</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19558</xdr:rowOff>
    </xdr:from>
    <xdr:to>
      <xdr:col>78</xdr:col>
      <xdr:colOff>69850</xdr:colOff>
      <xdr:row>40</xdr:row>
      <xdr:rowOff>17272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6706108"/>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1270</xdr:rowOff>
    </xdr:from>
    <xdr:to>
      <xdr:col>73</xdr:col>
      <xdr:colOff>180975</xdr:colOff>
      <xdr:row>39</xdr:row>
      <xdr:rowOff>19558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893800" y="66878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149352</xdr:rowOff>
    </xdr:from>
    <xdr:to>
      <xdr:col>74</xdr:col>
      <xdr:colOff>31750</xdr:colOff>
      <xdr:row>37</xdr:row>
      <xdr:rowOff>79502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89679</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90424</xdr:rowOff>
    </xdr:from>
    <xdr:to>
      <xdr:col>69</xdr:col>
      <xdr:colOff>92075</xdr:colOff>
      <xdr:row>39</xdr:row>
      <xdr:rowOff>1270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004800" y="66055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158496</xdr:rowOff>
    </xdr:from>
    <xdr:to>
      <xdr:col>69</xdr:col>
      <xdr:colOff>142875</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98823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80535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115062</xdr:rowOff>
    </xdr:from>
    <xdr:to>
      <xdr:col>82</xdr:col>
      <xdr:colOff>158750</xdr:colOff>
      <xdr:row>40</xdr:row>
      <xdr:rowOff>45212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680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23639</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71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137922</xdr:rowOff>
    </xdr:from>
    <xdr:to>
      <xdr:col>78</xdr:col>
      <xdr:colOff>120650</xdr:colOff>
      <xdr:row>40</xdr:row>
      <xdr:rowOff>68072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52849</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691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140208</xdr:rowOff>
    </xdr:from>
    <xdr:to>
      <xdr:col>74</xdr:col>
      <xdr:colOff>31750</xdr:colOff>
      <xdr:row>39</xdr:row>
      <xdr:rowOff>70358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55135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121920</xdr:rowOff>
    </xdr:from>
    <xdr:to>
      <xdr:col>69</xdr:col>
      <xdr:colOff>142875</xdr:colOff>
      <xdr:row>39</xdr:row>
      <xdr:rowOff>52070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36847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39624</xdr:rowOff>
    </xdr:from>
    <xdr:to>
      <xdr:col>65</xdr:col>
      <xdr:colOff>53975</xdr:colOff>
      <xdr:row>38</xdr:row>
      <xdr:rowOff>141224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126001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昨年度と比較し</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ポイント悪化している。要因としては、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令和２年度に発行した緊急防災・減災事業債（防災無線デジタル化）や過年災害復旧事業債に係る元金償還の開始が挙げられる。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一方、当該年度をもって平成１５年度に発行した臨時財政対策債や現年災害復旧事業債に係る償還が完了したため、令和６年度以降の公債費負担は減少していく見込み。</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今後も計画的に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事業を行い、地方債発行の抑制、平準化を図るとともに、借入時には過疎債や辺地債の発行を優先的に行っていく。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517120"/>
          <a:ext cx="0" cy="128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57166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85089</xdr:rowOff>
    </xdr:from>
    <xdr:to>
      <xdr:col>24</xdr:col>
      <xdr:colOff>114300</xdr:colOff>
      <xdr:row>80</xdr:row>
      <xdr:rowOff>85089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153670</xdr:rowOff>
    </xdr:from>
    <xdr:to>
      <xdr:col>24</xdr:col>
      <xdr:colOff>25400</xdr:colOff>
      <xdr:row>76</xdr:row>
      <xdr:rowOff>161289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1838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43197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2901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153670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114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41911</xdr:rowOff>
    </xdr:from>
    <xdr:to>
      <xdr:col>20</xdr:col>
      <xdr:colOff>38100</xdr:colOff>
      <xdr:row>76</xdr:row>
      <xdr:rowOff>143511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153687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84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81280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11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3811</xdr:rowOff>
    </xdr:from>
    <xdr:to>
      <xdr:col>15</xdr:col>
      <xdr:colOff>149225</xdr:colOff>
      <xdr:row>76</xdr:row>
      <xdr:rowOff>105411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77470</xdr:rowOff>
    </xdr:from>
    <xdr:to>
      <xdr:col>11</xdr:col>
      <xdr:colOff>9525</xdr:colOff>
      <xdr:row>76</xdr:row>
      <xdr:rowOff>81280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107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143527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82566</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11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102870</xdr:rowOff>
    </xdr:from>
    <xdr:to>
      <xdr:col>20</xdr:col>
      <xdr:colOff>38100</xdr:colOff>
      <xdr:row>77</xdr:row>
      <xdr:rowOff>33020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17797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219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116857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ポイント改善している。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個々の性質別歳出について、人件費、補助費等の比重が高いため、定員管理の徹底や、一部事務組合、公営企業会計への補助費等の縮減に努めていく。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124714</xdr:rowOff>
    </xdr:from>
    <xdr:to>
      <xdr:col>82</xdr:col>
      <xdr:colOff>107950</xdr:colOff>
      <xdr:row>79</xdr:row>
      <xdr:rowOff>106426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911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39641</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1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124714</xdr:rowOff>
    </xdr:from>
    <xdr:to>
      <xdr:col>82</xdr:col>
      <xdr:colOff>196850</xdr:colOff>
      <xdr:row>72</xdr:row>
      <xdr:rowOff>124714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76</xdr:row>
      <xdr:rowOff>5842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01089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129303</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6451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76</xdr:row>
      <xdr:rowOff>5842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01168"/>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75</xdr:row>
      <xdr:rowOff>88138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29011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xdr:rowOff>
    </xdr:from>
    <xdr:to>
      <xdr:col>74</xdr:col>
      <xdr:colOff>31750</xdr:colOff>
      <xdr:row>74</xdr:row>
      <xdr:rowOff>118364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128541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65278</xdr:rowOff>
    </xdr:from>
    <xdr:to>
      <xdr:col>69</xdr:col>
      <xdr:colOff>92075</xdr:colOff>
      <xdr:row>75</xdr:row>
      <xdr:rowOff>88138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29240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103632</xdr:rowOff>
    </xdr:from>
    <xdr:to>
      <xdr:col>69</xdr:col>
      <xdr:colOff>142875</xdr:colOff>
      <xdr:row>75</xdr:row>
      <xdr:rowOff>33782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43959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66819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58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101346</xdr:rowOff>
    </xdr:from>
    <xdr:to>
      <xdr:col>82</xdr:col>
      <xdr:colOff>158750</xdr:colOff>
      <xdr:row>76</xdr:row>
      <xdr:rowOff>31496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73423</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32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126492</xdr:rowOff>
    </xdr:from>
    <xdr:to>
      <xdr:col>78</xdr:col>
      <xdr:colOff>120650</xdr:colOff>
      <xdr:row>76</xdr:row>
      <xdr:rowOff>56642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8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41419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071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163068</xdr:rowOff>
    </xdr:from>
    <xdr:to>
      <xdr:col>74</xdr:col>
      <xdr:colOff>31750</xdr:colOff>
      <xdr:row>75</xdr:row>
      <xdr:rowOff>93218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77995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936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37338</xdr:rowOff>
    </xdr:from>
    <xdr:to>
      <xdr:col>69</xdr:col>
      <xdr:colOff>142875</xdr:colOff>
      <xdr:row>75</xdr:row>
      <xdr:rowOff>138938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123714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982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xdr:rowOff>
    </xdr:from>
    <xdr:to>
      <xdr:col>65</xdr:col>
      <xdr:colOff>53975</xdr:colOff>
      <xdr:row>75</xdr:row>
      <xdr:rowOff>116078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100855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959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62001</xdr:rowOff>
    </xdr:from>
    <xdr:to>
      <xdr:col>29</xdr:col>
      <xdr:colOff>127000</xdr:colOff>
      <xdr:row>20</xdr:row>
      <xdr:rowOff>89845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7026"/>
          <a:ext cx="0" cy="13994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61922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89845</xdr:rowOff>
    </xdr:from>
    <xdr:to>
      <xdr:col>30</xdr:col>
      <xdr:colOff>25400</xdr:colOff>
      <xdr:row>20</xdr:row>
      <xdr:rowOff>89845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664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148378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62001</xdr:rowOff>
    </xdr:from>
    <xdr:to>
      <xdr:col>30</xdr:col>
      <xdr:colOff>25400</xdr:colOff>
      <xdr:row>12</xdr:row>
      <xdr:rowOff>62001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70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50449</xdr:rowOff>
    </xdr:from>
    <xdr:to>
      <xdr:col>29</xdr:col>
      <xdr:colOff>127000</xdr:colOff>
      <xdr:row>17</xdr:row>
      <xdr:rowOff>107866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12724"/>
          <a:ext cx="647700" cy="57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49092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11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77015</xdr:rowOff>
    </xdr:from>
    <xdr:to>
      <xdr:col>29</xdr:col>
      <xdr:colOff>177800</xdr:colOff>
      <xdr:row>18</xdr:row>
      <xdr:rowOff>7165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107866</xdr:rowOff>
    </xdr:from>
    <xdr:to>
      <xdr:col>26</xdr:col>
      <xdr:colOff>50800</xdr:colOff>
      <xdr:row>17</xdr:row>
      <xdr:rowOff>155887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70141"/>
          <a:ext cx="698500" cy="480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119009</xdr:rowOff>
    </xdr:from>
    <xdr:to>
      <xdr:col>26</xdr:col>
      <xdr:colOff>101600</xdr:colOff>
      <xdr:row>18</xdr:row>
      <xdr:rowOff>49159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33936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67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155887</xdr:rowOff>
    </xdr:from>
    <xdr:to>
      <xdr:col>22</xdr:col>
      <xdr:colOff>114300</xdr:colOff>
      <xdr:row>18</xdr:row>
      <xdr:rowOff>59151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18162"/>
          <a:ext cx="698500" cy="74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163990</xdr:rowOff>
    </xdr:from>
    <xdr:to>
      <xdr:col>22</xdr:col>
      <xdr:colOff>165100</xdr:colOff>
      <xdr:row>18</xdr:row>
      <xdr:rowOff>94140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78917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55753</xdr:rowOff>
    </xdr:from>
    <xdr:to>
      <xdr:col>18</xdr:col>
      <xdr:colOff>177800</xdr:colOff>
      <xdr:row>18</xdr:row>
      <xdr:rowOff>59151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89478"/>
          <a:ext cx="698500" cy="3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23889</xdr:rowOff>
    </xdr:from>
    <xdr:to>
      <xdr:col>19</xdr:col>
      <xdr:colOff>38100</xdr:colOff>
      <xdr:row>18</xdr:row>
      <xdr:rowOff>125488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110266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51351</xdr:rowOff>
    </xdr:from>
    <xdr:to>
      <xdr:col>15</xdr:col>
      <xdr:colOff>101600</xdr:colOff>
      <xdr:row>18</xdr:row>
      <xdr:rowOff>152951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85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137728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7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171099</xdr:rowOff>
    </xdr:from>
    <xdr:to>
      <xdr:col>29</xdr:col>
      <xdr:colOff>177800</xdr:colOff>
      <xdr:row>17</xdr:row>
      <xdr:rowOff>101249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61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16176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07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57066</xdr:rowOff>
    </xdr:from>
    <xdr:to>
      <xdr:col>26</xdr:col>
      <xdr:colOff>101600</xdr:colOff>
      <xdr:row>17</xdr:row>
      <xdr:rowOff>158666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19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168843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8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105087</xdr:rowOff>
    </xdr:from>
    <xdr:to>
      <xdr:col>22</xdr:col>
      <xdr:colOff>165100</xdr:colOff>
      <xdr:row>18</xdr:row>
      <xdr:rowOff>35237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67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45414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3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8351</xdr:rowOff>
    </xdr:from>
    <xdr:to>
      <xdr:col>19</xdr:col>
      <xdr:colOff>38100</xdr:colOff>
      <xdr:row>18</xdr:row>
      <xdr:rowOff>109951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2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120128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4953</xdr:rowOff>
    </xdr:from>
    <xdr:to>
      <xdr:col>15</xdr:col>
      <xdr:colOff>101600</xdr:colOff>
      <xdr:row>18</xdr:row>
      <xdr:rowOff>106553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38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116730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0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331109</xdr:rowOff>
    </xdr:from>
    <xdr:to>
      <xdr:col>29</xdr:col>
      <xdr:colOff>127000</xdr:colOff>
      <xdr:row>38</xdr:row>
      <xdr:rowOff>19710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55659"/>
          <a:ext cx="0" cy="12316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334687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19710</xdr:rowOff>
    </xdr:from>
    <xdr:to>
      <xdr:col>30</xdr:col>
      <xdr:colOff>25400</xdr:colOff>
      <xdr:row>38</xdr:row>
      <xdr:rowOff>19710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873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74586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331109</xdr:rowOff>
    </xdr:from>
    <xdr:to>
      <xdr:col>30</xdr:col>
      <xdr:colOff>25400</xdr:colOff>
      <xdr:row>33</xdr:row>
      <xdr:rowOff>331109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556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163051</xdr:rowOff>
    </xdr:from>
    <xdr:to>
      <xdr:col>29</xdr:col>
      <xdr:colOff>127000</xdr:colOff>
      <xdr:row>35</xdr:row>
      <xdr:rowOff>165466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73401"/>
          <a:ext cx="647700" cy="24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204602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14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232525</xdr:rowOff>
    </xdr:from>
    <xdr:to>
      <xdr:col>29</xdr:col>
      <xdr:colOff>177800</xdr:colOff>
      <xdr:row>35</xdr:row>
      <xdr:rowOff>334125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42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163051</xdr:rowOff>
    </xdr:from>
    <xdr:to>
      <xdr:col>26</xdr:col>
      <xdr:colOff>50800</xdr:colOff>
      <xdr:row>35</xdr:row>
      <xdr:rowOff>277647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73401"/>
          <a:ext cx="698500" cy="114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234033</xdr:rowOff>
    </xdr:from>
    <xdr:to>
      <xdr:col>26</xdr:col>
      <xdr:colOff>101600</xdr:colOff>
      <xdr:row>35</xdr:row>
      <xdr:rowOff>335633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4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320410</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30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277647</xdr:rowOff>
    </xdr:from>
    <xdr:to>
      <xdr:col>22</xdr:col>
      <xdr:colOff>114300</xdr:colOff>
      <xdr:row>35</xdr:row>
      <xdr:rowOff>310238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87997"/>
          <a:ext cx="698500" cy="32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263423</xdr:rowOff>
    </xdr:from>
    <xdr:to>
      <xdr:col>22</xdr:col>
      <xdr:colOff>165100</xdr:colOff>
      <xdr:row>36</xdr:row>
      <xdr:rowOff>22123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737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6900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6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310238</xdr:rowOff>
    </xdr:from>
    <xdr:to>
      <xdr:col>18</xdr:col>
      <xdr:colOff>177800</xdr:colOff>
      <xdr:row>35</xdr:row>
      <xdr:rowOff>318658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20588"/>
          <a:ext cx="698500" cy="8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282374</xdr:rowOff>
    </xdr:from>
    <xdr:to>
      <xdr:col>19</xdr:col>
      <xdr:colOff>38100</xdr:colOff>
      <xdr:row>36</xdr:row>
      <xdr:rowOff>41074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927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25851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299108</xdr:rowOff>
    </xdr:from>
    <xdr:to>
      <xdr:col>15</xdr:col>
      <xdr:colOff>101600</xdr:colOff>
      <xdr:row>36</xdr:row>
      <xdr:rowOff>57808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0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42585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9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114666</xdr:rowOff>
    </xdr:from>
    <xdr:to>
      <xdr:col>29</xdr:col>
      <xdr:colOff>177800</xdr:colOff>
      <xdr:row>35</xdr:row>
      <xdr:rowOff>216266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25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302643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7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112251</xdr:rowOff>
    </xdr:from>
    <xdr:to>
      <xdr:col>26</xdr:col>
      <xdr:colOff>101600</xdr:colOff>
      <xdr:row>35</xdr:row>
      <xdr:rowOff>213851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22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224028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91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226847</xdr:rowOff>
    </xdr:from>
    <xdr:to>
      <xdr:col>22</xdr:col>
      <xdr:colOff>165100</xdr:colOff>
      <xdr:row>35</xdr:row>
      <xdr:rowOff>328447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37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338624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0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259438</xdr:rowOff>
    </xdr:from>
    <xdr:to>
      <xdr:col>19</xdr:col>
      <xdr:colOff>38100</xdr:colOff>
      <xdr:row>36</xdr:row>
      <xdr:rowOff>18138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69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28315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38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267858</xdr:rowOff>
    </xdr:from>
    <xdr:to>
      <xdr:col>15</xdr:col>
      <xdr:colOff>101600</xdr:colOff>
      <xdr:row>36</xdr:row>
      <xdr:rowOff>26558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78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36735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47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
7,495
330.37
8,106,865
7,781,781
293,813
4,109,631
5,637,612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68761</xdr:rowOff>
    </xdr:from>
    <xdr:to>
      <xdr:col>24</xdr:col>
      <xdr:colOff>62865</xdr:colOff>
      <xdr:row>39</xdr:row>
      <xdr:rowOff>54368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12261"/>
          <a:ext cx="1270" cy="152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58195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54368</xdr:rowOff>
    </xdr:from>
    <xdr:to>
      <xdr:col>24</xdr:col>
      <xdr:colOff>152400</xdr:colOff>
      <xdr:row>39</xdr:row>
      <xdr:rowOff>54368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15438</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68761</xdr:rowOff>
    </xdr:from>
    <xdr:to>
      <xdr:col>24</xdr:col>
      <xdr:colOff>152400</xdr:colOff>
      <xdr:row>30</xdr:row>
      <xdr:rowOff>68761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1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2961</xdr:rowOff>
    </xdr:from>
    <xdr:to>
      <xdr:col>24</xdr:col>
      <xdr:colOff>63500</xdr:colOff>
      <xdr:row>36</xdr:row>
      <xdr:rowOff>54441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75161"/>
          <a:ext cx="838200" cy="5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16651</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8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38224</xdr:rowOff>
    </xdr:from>
    <xdr:to>
      <xdr:col>24</xdr:col>
      <xdr:colOff>114300</xdr:colOff>
      <xdr:row>36</xdr:row>
      <xdr:rowOff>139824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1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54441</xdr:rowOff>
    </xdr:from>
    <xdr:to>
      <xdr:col>19</xdr:col>
      <xdr:colOff>177800</xdr:colOff>
      <xdr:row>36</xdr:row>
      <xdr:rowOff>74101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26641"/>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78997</xdr:rowOff>
    </xdr:from>
    <xdr:to>
      <xdr:col>20</xdr:col>
      <xdr:colOff>38100</xdr:colOff>
      <xdr:row>37</xdr:row>
      <xdr:rowOff>9147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274</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43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74101</xdr:rowOff>
    </xdr:from>
    <xdr:to>
      <xdr:col>15</xdr:col>
      <xdr:colOff>50800</xdr:colOff>
      <xdr:row>36</xdr:row>
      <xdr:rowOff>170533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46301"/>
          <a:ext cx="889000" cy="9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105378</xdr:rowOff>
    </xdr:from>
    <xdr:to>
      <xdr:col>15</xdr:col>
      <xdr:colOff>101600</xdr:colOff>
      <xdr:row>37</xdr:row>
      <xdr:rowOff>35528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26655</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170533</xdr:rowOff>
    </xdr:from>
    <xdr:to>
      <xdr:col>10</xdr:col>
      <xdr:colOff>114300</xdr:colOff>
      <xdr:row>37</xdr:row>
      <xdr:rowOff>152117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42733"/>
          <a:ext cx="889000" cy="15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143289</xdr:rowOff>
    </xdr:from>
    <xdr:to>
      <xdr:col>10</xdr:col>
      <xdr:colOff>165100</xdr:colOff>
      <xdr:row>37</xdr:row>
      <xdr:rowOff>73439</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64566</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124306</xdr:rowOff>
    </xdr:from>
    <xdr:to>
      <xdr:col>6</xdr:col>
      <xdr:colOff>38100</xdr:colOff>
      <xdr:row>38</xdr:row>
      <xdr:rowOff>54456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45583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123611</xdr:rowOff>
    </xdr:from>
    <xdr:to>
      <xdr:col>24</xdr:col>
      <xdr:colOff>114300</xdr:colOff>
      <xdr:row>36</xdr:row>
      <xdr:rowOff>53761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2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146488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75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3641</xdr:rowOff>
    </xdr:from>
    <xdr:to>
      <xdr:col>20</xdr:col>
      <xdr:colOff>38100</xdr:colOff>
      <xdr:row>36</xdr:row>
      <xdr:rowOff>105241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7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121768</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951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23301</xdr:rowOff>
    </xdr:from>
    <xdr:to>
      <xdr:col>15</xdr:col>
      <xdr:colOff>101600</xdr:colOff>
      <xdr:row>36</xdr:row>
      <xdr:rowOff>124901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9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141428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970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119733</xdr:rowOff>
    </xdr:from>
    <xdr:to>
      <xdr:col>10</xdr:col>
      <xdr:colOff>165100</xdr:colOff>
      <xdr:row>37</xdr:row>
      <xdr:rowOff>49883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9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66410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6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101317</xdr:rowOff>
    </xdr:from>
    <xdr:to>
      <xdr:col>6</xdr:col>
      <xdr:colOff>38100</xdr:colOff>
      <xdr:row>38</xdr:row>
      <xdr:rowOff>31468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449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47994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22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52857</xdr:rowOff>
    </xdr:from>
    <xdr:to>
      <xdr:col>24</xdr:col>
      <xdr:colOff>62865</xdr:colOff>
      <xdr:row>58</xdr:row>
      <xdr:rowOff>92386</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625357"/>
          <a:ext cx="1270" cy="1411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96213</xdr:rowOff>
    </xdr:from>
    <xdr:ext cx="534377" cy="259045"/>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1004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92386</xdr:rowOff>
    </xdr:from>
    <xdr:to>
      <xdr:col>24</xdr:col>
      <xdr:colOff>152400</xdr:colOff>
      <xdr:row>58</xdr:row>
      <xdr:rowOff>92386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1003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170984</xdr:rowOff>
    </xdr:from>
    <xdr:ext cx="690189" cy="2590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4005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52857</xdr:rowOff>
    </xdr:from>
    <xdr:to>
      <xdr:col>24</xdr:col>
      <xdr:colOff>152400</xdr:colOff>
      <xdr:row>50</xdr:row>
      <xdr:rowOff>52857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62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166275</xdr:rowOff>
    </xdr:from>
    <xdr:to>
      <xdr:col>24</xdr:col>
      <xdr:colOff>63500</xdr:colOff>
      <xdr:row>58</xdr:row>
      <xdr:rowOff>9931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3797300" y="9938925"/>
          <a:ext cx="838200" cy="1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102015</xdr:rowOff>
    </xdr:from>
    <xdr:ext cx="599010" cy="25904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8746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123588</xdr:rowOff>
    </xdr:from>
    <xdr:to>
      <xdr:col>24</xdr:col>
      <xdr:colOff>114300</xdr:colOff>
      <xdr:row>58</xdr:row>
      <xdr:rowOff>53738</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9931</xdr:rowOff>
    </xdr:from>
    <xdr:to>
      <xdr:col>19</xdr:col>
      <xdr:colOff>177800</xdr:colOff>
      <xdr:row>58</xdr:row>
      <xdr:rowOff>26112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2908300" y="9954031"/>
          <a:ext cx="889000" cy="1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128687</xdr:rowOff>
    </xdr:from>
    <xdr:to>
      <xdr:col>20</xdr:col>
      <xdr:colOff>38100</xdr:colOff>
      <xdr:row>58</xdr:row>
      <xdr:rowOff>58837</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9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75364</xdr:rowOff>
    </xdr:from>
    <xdr:ext cx="599010" cy="25904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497795" y="9676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26112</xdr:rowOff>
    </xdr:from>
    <xdr:to>
      <xdr:col>15</xdr:col>
      <xdr:colOff>50800</xdr:colOff>
      <xdr:row>58</xdr:row>
      <xdr:rowOff>31162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019300" y="9970212"/>
          <a:ext cx="889000" cy="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141191</xdr:rowOff>
    </xdr:from>
    <xdr:to>
      <xdr:col>15</xdr:col>
      <xdr:colOff>101600</xdr:colOff>
      <xdr:row>58</xdr:row>
      <xdr:rowOff>71341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913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87868</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08795" y="968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28747</xdr:rowOff>
    </xdr:from>
    <xdr:to>
      <xdr:col>10</xdr:col>
      <xdr:colOff>114300</xdr:colOff>
      <xdr:row>58</xdr:row>
      <xdr:rowOff>31162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1130300" y="9972847"/>
          <a:ext cx="889000" cy="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157146</xdr:rowOff>
    </xdr:from>
    <xdr:to>
      <xdr:col>10</xdr:col>
      <xdr:colOff>165100</xdr:colOff>
      <xdr:row>58</xdr:row>
      <xdr:rowOff>87296</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9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78423</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19795" y="1002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156938</xdr:rowOff>
    </xdr:from>
    <xdr:to>
      <xdr:col>6</xdr:col>
      <xdr:colOff>38100</xdr:colOff>
      <xdr:row>58</xdr:row>
      <xdr:rowOff>87088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9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78215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30795" y="1002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115475</xdr:rowOff>
    </xdr:from>
    <xdr:to>
      <xdr:col>24</xdr:col>
      <xdr:colOff>114300</xdr:colOff>
      <xdr:row>58</xdr:row>
      <xdr:rowOff>45625</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8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74852</xdr:rowOff>
    </xdr:from>
    <xdr:ext cx="599010" cy="2590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67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130581</xdr:rowOff>
    </xdr:from>
    <xdr:to>
      <xdr:col>20</xdr:col>
      <xdr:colOff>38100</xdr:colOff>
      <xdr:row>58</xdr:row>
      <xdr:rowOff>60731</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90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51858</xdr:rowOff>
    </xdr:from>
    <xdr:ext cx="59901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497795" y="9995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146762</xdr:rowOff>
    </xdr:from>
    <xdr:to>
      <xdr:col>15</xdr:col>
      <xdr:colOff>101600</xdr:colOff>
      <xdr:row>58</xdr:row>
      <xdr:rowOff>76912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91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68039</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08795" y="1001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151812</xdr:rowOff>
    </xdr:from>
    <xdr:to>
      <xdr:col>10</xdr:col>
      <xdr:colOff>165100</xdr:colOff>
      <xdr:row>58</xdr:row>
      <xdr:rowOff>81962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92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98489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19795" y="9699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149397</xdr:rowOff>
    </xdr:from>
    <xdr:to>
      <xdr:col>6</xdr:col>
      <xdr:colOff>38100</xdr:colOff>
      <xdr:row>58</xdr:row>
      <xdr:rowOff>79547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92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96074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30795" y="9697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140824</xdr:rowOff>
    </xdr:from>
    <xdr:to>
      <xdr:col>24</xdr:col>
      <xdr:colOff>62865</xdr:colOff>
      <xdr:row>79</xdr:row>
      <xdr:rowOff>20162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42324"/>
          <a:ext cx="1270" cy="1422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23989</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6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20162</xdr:rowOff>
    </xdr:from>
    <xdr:to>
      <xdr:col>24</xdr:col>
      <xdr:colOff>152400</xdr:colOff>
      <xdr:row>79</xdr:row>
      <xdr:rowOff>20162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564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87501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140824</xdr:rowOff>
    </xdr:from>
    <xdr:to>
      <xdr:col>24</xdr:col>
      <xdr:colOff>152400</xdr:colOff>
      <xdr:row>70</xdr:row>
      <xdr:rowOff>140824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4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24885</xdr:rowOff>
    </xdr:from>
    <xdr:to>
      <xdr:col>24</xdr:col>
      <xdr:colOff>63500</xdr:colOff>
      <xdr:row>76</xdr:row>
      <xdr:rowOff>86779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3797300" y="12883635"/>
          <a:ext cx="838200" cy="23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880</xdr:rowOff>
    </xdr:from>
    <xdr:ext cx="534377"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02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22453</xdr:rowOff>
    </xdr:from>
    <xdr:to>
      <xdr:col>24</xdr:col>
      <xdr:colOff>114300</xdr:colOff>
      <xdr:row>77</xdr:row>
      <xdr:rowOff>124053</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107753</xdr:rowOff>
    </xdr:from>
    <xdr:to>
      <xdr:col>19</xdr:col>
      <xdr:colOff>177800</xdr:colOff>
      <xdr:row>75</xdr:row>
      <xdr:rowOff>24885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2908300" y="12795053"/>
          <a:ext cx="889000" cy="8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164148</xdr:rowOff>
    </xdr:from>
    <xdr:to>
      <xdr:col>20</xdr:col>
      <xdr:colOff>38100</xdr:colOff>
      <xdr:row>77</xdr:row>
      <xdr:rowOff>94298</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85425</xdr:rowOff>
    </xdr:from>
    <xdr:ext cx="534377"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30111" y="1328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107753</xdr:rowOff>
    </xdr:from>
    <xdr:to>
      <xdr:col>15</xdr:col>
      <xdr:colOff>50800</xdr:colOff>
      <xdr:row>75</xdr:row>
      <xdr:rowOff>119926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2795053"/>
          <a:ext cx="889000" cy="18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155766</xdr:rowOff>
    </xdr:from>
    <xdr:to>
      <xdr:col>15</xdr:col>
      <xdr:colOff>101600</xdr:colOff>
      <xdr:row>77</xdr:row>
      <xdr:rowOff>85916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8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77043</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41111" y="1327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119926</xdr:rowOff>
    </xdr:from>
    <xdr:to>
      <xdr:col>10</xdr:col>
      <xdr:colOff>114300</xdr:colOff>
      <xdr:row>77</xdr:row>
      <xdr:rowOff>86094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2978676"/>
          <a:ext cx="889000" cy="30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53715</xdr:rowOff>
    </xdr:from>
    <xdr:to>
      <xdr:col>10</xdr:col>
      <xdr:colOff>165100</xdr:colOff>
      <xdr:row>77</xdr:row>
      <xdr:rowOff>155315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146442</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52111" y="1334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150413</xdr:rowOff>
    </xdr:from>
    <xdr:to>
      <xdr:col>6</xdr:col>
      <xdr:colOff>38100</xdr:colOff>
      <xdr:row>78</xdr:row>
      <xdr:rowOff>80563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5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71690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44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35979</xdr:rowOff>
    </xdr:from>
    <xdr:to>
      <xdr:col>24</xdr:col>
      <xdr:colOff>114300</xdr:colOff>
      <xdr:row>76</xdr:row>
      <xdr:rowOff>137579</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06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58856</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91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145535</xdr:rowOff>
    </xdr:from>
    <xdr:to>
      <xdr:col>20</xdr:col>
      <xdr:colOff>38100</xdr:colOff>
      <xdr:row>75</xdr:row>
      <xdr:rowOff>75685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283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92212</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60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56953</xdr:rowOff>
    </xdr:from>
    <xdr:to>
      <xdr:col>15</xdr:col>
      <xdr:colOff>101600</xdr:colOff>
      <xdr:row>74</xdr:row>
      <xdr:rowOff>158553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274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3630</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251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69126</xdr:rowOff>
    </xdr:from>
    <xdr:to>
      <xdr:col>10</xdr:col>
      <xdr:colOff>165100</xdr:colOff>
      <xdr:row>75</xdr:row>
      <xdr:rowOff>170726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29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15803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703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35294</xdr:rowOff>
    </xdr:from>
    <xdr:to>
      <xdr:col>6</xdr:col>
      <xdr:colOff>38100</xdr:colOff>
      <xdr:row>77</xdr:row>
      <xdr:rowOff>136894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23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153421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301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72405</xdr:rowOff>
    </xdr:from>
    <xdr:to>
      <xdr:col>24</xdr:col>
      <xdr:colOff>62865</xdr:colOff>
      <xdr:row>98</xdr:row>
      <xdr:rowOff>90007</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02905"/>
          <a:ext cx="1270" cy="138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93834</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9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90007</xdr:rowOff>
    </xdr:from>
    <xdr:to>
      <xdr:col>24</xdr:col>
      <xdr:colOff>152400</xdr:colOff>
      <xdr:row>98</xdr:row>
      <xdr:rowOff>90007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9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19082</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7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72405</xdr:rowOff>
    </xdr:from>
    <xdr:to>
      <xdr:col>24</xdr:col>
      <xdr:colOff>152400</xdr:colOff>
      <xdr:row>90</xdr:row>
      <xdr:rowOff>72405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0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55401</xdr:rowOff>
    </xdr:from>
    <xdr:to>
      <xdr:col>24</xdr:col>
      <xdr:colOff>63500</xdr:colOff>
      <xdr:row>97</xdr:row>
      <xdr:rowOff>89474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686051"/>
          <a:ext cx="838200" cy="3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68702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356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45825</xdr:rowOff>
    </xdr:from>
    <xdr:to>
      <xdr:col>24</xdr:col>
      <xdr:colOff>114300</xdr:colOff>
      <xdr:row>96</xdr:row>
      <xdr:rowOff>147425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138089</xdr:rowOff>
    </xdr:from>
    <xdr:to>
      <xdr:col>19</xdr:col>
      <xdr:colOff>177800</xdr:colOff>
      <xdr:row>97</xdr:row>
      <xdr:rowOff>89474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597289"/>
          <a:ext cx="889000" cy="12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105305</xdr:rowOff>
    </xdr:from>
    <xdr:to>
      <xdr:col>20</xdr:col>
      <xdr:colOff>38100</xdr:colOff>
      <xdr:row>97</xdr:row>
      <xdr:rowOff>35455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51982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138089</xdr:rowOff>
    </xdr:from>
    <xdr:to>
      <xdr:col>15</xdr:col>
      <xdr:colOff>50800</xdr:colOff>
      <xdr:row>98</xdr:row>
      <xdr:rowOff>44983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97289"/>
          <a:ext cx="889000" cy="24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161846</xdr:rowOff>
    </xdr:from>
    <xdr:to>
      <xdr:col>15</xdr:col>
      <xdr:colOff>101600</xdr:colOff>
      <xdr:row>96</xdr:row>
      <xdr:rowOff>91996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108523</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44983</xdr:rowOff>
    </xdr:from>
    <xdr:to>
      <xdr:col>10</xdr:col>
      <xdr:colOff>114300</xdr:colOff>
      <xdr:row>98</xdr:row>
      <xdr:rowOff>93545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47083"/>
          <a:ext cx="889000" cy="4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42973</xdr:rowOff>
    </xdr:from>
    <xdr:to>
      <xdr:col>10</xdr:col>
      <xdr:colOff>165100</xdr:colOff>
      <xdr:row>97</xdr:row>
      <xdr:rowOff>144573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161100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69208</xdr:rowOff>
    </xdr:from>
    <xdr:to>
      <xdr:col>6</xdr:col>
      <xdr:colOff>38100</xdr:colOff>
      <xdr:row>97</xdr:row>
      <xdr:rowOff>170808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15885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47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4601</xdr:rowOff>
    </xdr:from>
    <xdr:to>
      <xdr:col>24</xdr:col>
      <xdr:colOff>114300</xdr:colOff>
      <xdr:row>97</xdr:row>
      <xdr:rowOff>106201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3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154478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1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38674</xdr:rowOff>
    </xdr:from>
    <xdr:to>
      <xdr:col>20</xdr:col>
      <xdr:colOff>38100</xdr:colOff>
      <xdr:row>97</xdr:row>
      <xdr:rowOff>140274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66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131401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76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87289</xdr:rowOff>
    </xdr:from>
    <xdr:to>
      <xdr:col>15</xdr:col>
      <xdr:colOff>101600</xdr:colOff>
      <xdr:row>97</xdr:row>
      <xdr:rowOff>17439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4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8566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165633</xdr:rowOff>
    </xdr:from>
    <xdr:to>
      <xdr:col>10</xdr:col>
      <xdr:colOff>165100</xdr:colOff>
      <xdr:row>98</xdr:row>
      <xdr:rowOff>95783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79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86910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88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42745</xdr:rowOff>
    </xdr:from>
    <xdr:to>
      <xdr:col>6</xdr:col>
      <xdr:colOff>38100</xdr:colOff>
      <xdr:row>98</xdr:row>
      <xdr:rowOff>144345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135472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3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43825</xdr:rowOff>
    </xdr:from>
    <xdr:to>
      <xdr:col>54</xdr:col>
      <xdr:colOff>189865</xdr:colOff>
      <xdr:row>37</xdr:row>
      <xdr:rowOff>54597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187325"/>
          <a:ext cx="1270" cy="121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58424</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4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54597</xdr:rowOff>
    </xdr:from>
    <xdr:to>
      <xdr:col>55</xdr:col>
      <xdr:colOff>88900</xdr:colOff>
      <xdr:row>37</xdr:row>
      <xdr:rowOff>54597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39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161952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496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43825</xdr:rowOff>
    </xdr:from>
    <xdr:to>
      <xdr:col>55</xdr:col>
      <xdr:colOff>88900</xdr:colOff>
      <xdr:row>30</xdr:row>
      <xdr:rowOff>43825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18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69799</xdr:rowOff>
    </xdr:from>
    <xdr:to>
      <xdr:col>55</xdr:col>
      <xdr:colOff>0</xdr:colOff>
      <xdr:row>33</xdr:row>
      <xdr:rowOff>149155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639300" y="5727649"/>
          <a:ext cx="838200" cy="7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90407</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919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111980</xdr:rowOff>
    </xdr:from>
    <xdr:to>
      <xdr:col>55</xdr:col>
      <xdr:colOff>50800</xdr:colOff>
      <xdr:row>35</xdr:row>
      <xdr:rowOff>42130</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594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149155</xdr:rowOff>
    </xdr:from>
    <xdr:to>
      <xdr:col>50</xdr:col>
      <xdr:colOff>114300</xdr:colOff>
      <xdr:row>34</xdr:row>
      <xdr:rowOff>104742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5807005"/>
          <a:ext cx="889000" cy="12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122838</xdr:rowOff>
    </xdr:from>
    <xdr:to>
      <xdr:col>50</xdr:col>
      <xdr:colOff>165100</xdr:colOff>
      <xdr:row>35</xdr:row>
      <xdr:rowOff>52988</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44115</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6044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18450</xdr:rowOff>
    </xdr:from>
    <xdr:to>
      <xdr:col>45</xdr:col>
      <xdr:colOff>177800</xdr:colOff>
      <xdr:row>34</xdr:row>
      <xdr:rowOff>104742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5504850"/>
          <a:ext cx="889000" cy="42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167872</xdr:rowOff>
    </xdr:from>
    <xdr:to>
      <xdr:col>46</xdr:col>
      <xdr:colOff>38100</xdr:colOff>
      <xdr:row>35</xdr:row>
      <xdr:rowOff>98022</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89149</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18450</xdr:rowOff>
    </xdr:from>
    <xdr:to>
      <xdr:col>41</xdr:col>
      <xdr:colOff>50800</xdr:colOff>
      <xdr:row>35</xdr:row>
      <xdr:rowOff>49837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5504850"/>
          <a:ext cx="889000" cy="54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38105</xdr:rowOff>
    </xdr:from>
    <xdr:to>
      <xdr:col>41</xdr:col>
      <xdr:colOff>101600</xdr:colOff>
      <xdr:row>32</xdr:row>
      <xdr:rowOff>139705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130832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143920</xdr:rowOff>
    </xdr:from>
    <xdr:to>
      <xdr:col>36</xdr:col>
      <xdr:colOff>165100</xdr:colOff>
      <xdr:row>36</xdr:row>
      <xdr:rowOff>74070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65197</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18999</xdr:rowOff>
    </xdr:from>
    <xdr:to>
      <xdr:col>55</xdr:col>
      <xdr:colOff>50800</xdr:colOff>
      <xdr:row>33</xdr:row>
      <xdr:rowOff>120599</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567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41876</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552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98355</xdr:rowOff>
    </xdr:from>
    <xdr:to>
      <xdr:col>50</xdr:col>
      <xdr:colOff>165100</xdr:colOff>
      <xdr:row>34</xdr:row>
      <xdr:rowOff>28505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575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45032</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5531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53942</xdr:rowOff>
    </xdr:from>
    <xdr:to>
      <xdr:col>46</xdr:col>
      <xdr:colOff>38100</xdr:colOff>
      <xdr:row>34</xdr:row>
      <xdr:rowOff>155542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588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619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5658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139100</xdr:rowOff>
    </xdr:from>
    <xdr:to>
      <xdr:col>41</xdr:col>
      <xdr:colOff>101600</xdr:colOff>
      <xdr:row>32</xdr:row>
      <xdr:rowOff>69250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54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85777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229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170487</xdr:rowOff>
    </xdr:from>
    <xdr:to>
      <xdr:col>36</xdr:col>
      <xdr:colOff>165100</xdr:colOff>
      <xdr:row>35</xdr:row>
      <xdr:rowOff>100637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599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117164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7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82907</xdr:rowOff>
    </xdr:from>
    <xdr:to>
      <xdr:col>54</xdr:col>
      <xdr:colOff>189865</xdr:colOff>
      <xdr:row>59</xdr:row>
      <xdr:rowOff>58206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55407"/>
          <a:ext cx="1270" cy="15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62033</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7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58206</xdr:rowOff>
    </xdr:from>
    <xdr:to>
      <xdr:col>55</xdr:col>
      <xdr:colOff>88900</xdr:colOff>
      <xdr:row>59</xdr:row>
      <xdr:rowOff>58206</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29584</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3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82907</xdr:rowOff>
    </xdr:from>
    <xdr:to>
      <xdr:col>55</xdr:col>
      <xdr:colOff>88900</xdr:colOff>
      <xdr:row>50</xdr:row>
      <xdr:rowOff>82907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5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54074</xdr:rowOff>
    </xdr:from>
    <xdr:to>
      <xdr:col>55</xdr:col>
      <xdr:colOff>0</xdr:colOff>
      <xdr:row>58</xdr:row>
      <xdr:rowOff>90654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998174"/>
          <a:ext cx="838200" cy="3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160535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9331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10658</xdr:rowOff>
    </xdr:from>
    <xdr:to>
      <xdr:col>55</xdr:col>
      <xdr:colOff>50800</xdr:colOff>
      <xdr:row>58</xdr:row>
      <xdr:rowOff>112258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90654</xdr:rowOff>
    </xdr:from>
    <xdr:to>
      <xdr:col>50</xdr:col>
      <xdr:colOff>114300</xdr:colOff>
      <xdr:row>58</xdr:row>
      <xdr:rowOff>128448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10034754"/>
          <a:ext cx="889000" cy="3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37230</xdr:rowOff>
    </xdr:from>
    <xdr:to>
      <xdr:col>50</xdr:col>
      <xdr:colOff>165100</xdr:colOff>
      <xdr:row>58</xdr:row>
      <xdr:rowOff>138830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155357</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5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81400</xdr:rowOff>
    </xdr:from>
    <xdr:to>
      <xdr:col>45</xdr:col>
      <xdr:colOff>177800</xdr:colOff>
      <xdr:row>58</xdr:row>
      <xdr:rowOff>128448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10025500"/>
          <a:ext cx="889000" cy="4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20232</xdr:rowOff>
    </xdr:from>
    <xdr:to>
      <xdr:col>46</xdr:col>
      <xdr:colOff>38100</xdr:colOff>
      <xdr:row>58</xdr:row>
      <xdr:rowOff>121832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138359</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74006</xdr:rowOff>
    </xdr:from>
    <xdr:to>
      <xdr:col>41</xdr:col>
      <xdr:colOff>50800</xdr:colOff>
      <xdr:row>58</xdr:row>
      <xdr:rowOff>81400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10018106"/>
          <a:ext cx="889000" cy="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12931</xdr:rowOff>
    </xdr:from>
    <xdr:to>
      <xdr:col>41</xdr:col>
      <xdr:colOff>101600</xdr:colOff>
      <xdr:row>58</xdr:row>
      <xdr:rowOff>114531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131058</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13360</xdr:rowOff>
    </xdr:from>
    <xdr:to>
      <xdr:col>36</xdr:col>
      <xdr:colOff>165100</xdr:colOff>
      <xdr:row>58</xdr:row>
      <xdr:rowOff>114960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131487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3274</xdr:rowOff>
    </xdr:from>
    <xdr:to>
      <xdr:col>55</xdr:col>
      <xdr:colOff>50800</xdr:colOff>
      <xdr:row>58</xdr:row>
      <xdr:rowOff>104874</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4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26151</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98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39854</xdr:rowOff>
    </xdr:from>
    <xdr:to>
      <xdr:col>50</xdr:col>
      <xdr:colOff>165100</xdr:colOff>
      <xdr:row>58</xdr:row>
      <xdr:rowOff>141454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8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132581</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10076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77648</xdr:rowOff>
    </xdr:from>
    <xdr:to>
      <xdr:col>46</xdr:col>
      <xdr:colOff>38100</xdr:colOff>
      <xdr:row>59</xdr:row>
      <xdr:rowOff>7798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1002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170375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11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30600</xdr:rowOff>
    </xdr:from>
    <xdr:to>
      <xdr:col>41</xdr:col>
      <xdr:colOff>101600</xdr:colOff>
      <xdr:row>58</xdr:row>
      <xdr:rowOff>132200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123327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10067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23206</xdr:rowOff>
    </xdr:from>
    <xdr:to>
      <xdr:col>36</xdr:col>
      <xdr:colOff>165100</xdr:colOff>
      <xdr:row>58</xdr:row>
      <xdr:rowOff>124806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6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115933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1006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77284</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078784"/>
          <a:ext cx="1270" cy="151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23961</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5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77284</xdr:rowOff>
    </xdr:from>
    <xdr:to>
      <xdr:col>55</xdr:col>
      <xdr:colOff>88900</xdr:colOff>
      <xdr:row>70</xdr:row>
      <xdr:rowOff>77284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0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100141</xdr:rowOff>
    </xdr:from>
    <xdr:to>
      <xdr:col>55</xdr:col>
      <xdr:colOff>0</xdr:colOff>
      <xdr:row>79</xdr:row>
      <xdr:rowOff>23304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473241"/>
          <a:ext cx="838200" cy="9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78977</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452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100550</xdr:rowOff>
    </xdr:from>
    <xdr:to>
      <xdr:col>55</xdr:col>
      <xdr:colOff>50800</xdr:colOff>
      <xdr:row>79</xdr:row>
      <xdr:rowOff>30700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23304</xdr:rowOff>
    </xdr:from>
    <xdr:to>
      <xdr:col>50</xdr:col>
      <xdr:colOff>114300</xdr:colOff>
      <xdr:row>79</xdr:row>
      <xdr:rowOff>42021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67854"/>
          <a:ext cx="889000" cy="1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110896</xdr:rowOff>
    </xdr:from>
    <xdr:to>
      <xdr:col>50</xdr:col>
      <xdr:colOff>165100</xdr:colOff>
      <xdr:row>79</xdr:row>
      <xdr:rowOff>41046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8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17400</xdr:rowOff>
    </xdr:from>
    <xdr:to>
      <xdr:col>45</xdr:col>
      <xdr:colOff>177800</xdr:colOff>
      <xdr:row>79</xdr:row>
      <xdr:rowOff>42021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561950"/>
          <a:ext cx="889000" cy="2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112852</xdr:rowOff>
    </xdr:from>
    <xdr:to>
      <xdr:col>46</xdr:col>
      <xdr:colOff>38100</xdr:colOff>
      <xdr:row>79</xdr:row>
      <xdr:rowOff>43002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59529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11897</xdr:rowOff>
    </xdr:from>
    <xdr:to>
      <xdr:col>41</xdr:col>
      <xdr:colOff>50800</xdr:colOff>
      <xdr:row>79</xdr:row>
      <xdr:rowOff>17400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556447"/>
          <a:ext cx="889000" cy="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96785</xdr:rowOff>
    </xdr:from>
    <xdr:to>
      <xdr:col>41</xdr:col>
      <xdr:colOff>101600</xdr:colOff>
      <xdr:row>79</xdr:row>
      <xdr:rowOff>26935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43462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4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88103</xdr:rowOff>
    </xdr:from>
    <xdr:to>
      <xdr:col>36</xdr:col>
      <xdr:colOff>165100</xdr:colOff>
      <xdr:row>79</xdr:row>
      <xdr:rowOff>18253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34780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3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49341</xdr:rowOff>
    </xdr:from>
    <xdr:to>
      <xdr:col>55</xdr:col>
      <xdr:colOff>50800</xdr:colOff>
      <xdr:row>78</xdr:row>
      <xdr:rowOff>150941</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2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8718</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21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143954</xdr:rowOff>
    </xdr:from>
    <xdr:to>
      <xdr:col>50</xdr:col>
      <xdr:colOff>165100</xdr:colOff>
      <xdr:row>79</xdr:row>
      <xdr:rowOff>74104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1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65231</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60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162671</xdr:rowOff>
    </xdr:from>
    <xdr:to>
      <xdr:col>46</xdr:col>
      <xdr:colOff>38100</xdr:colOff>
      <xdr:row>79</xdr:row>
      <xdr:rowOff>92821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3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83948</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62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138050</xdr:rowOff>
    </xdr:from>
    <xdr:to>
      <xdr:col>41</xdr:col>
      <xdr:colOff>101600</xdr:colOff>
      <xdr:row>79</xdr:row>
      <xdr:rowOff>68200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59327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60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132547</xdr:rowOff>
    </xdr:from>
    <xdr:to>
      <xdr:col>36</xdr:col>
      <xdr:colOff>165100</xdr:colOff>
      <xdr:row>79</xdr:row>
      <xdr:rowOff>62697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50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53824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32414</xdr:rowOff>
    </xdr:from>
    <xdr:to>
      <xdr:col>54</xdr:col>
      <xdr:colOff>189865</xdr:colOff>
      <xdr:row>99</xdr:row>
      <xdr:rowOff>5234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34364"/>
          <a:ext cx="1270" cy="134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9061</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8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5234</xdr:rowOff>
    </xdr:from>
    <xdr:to>
      <xdr:col>55</xdr:col>
      <xdr:colOff>88900</xdr:colOff>
      <xdr:row>99</xdr:row>
      <xdr:rowOff>5234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150541</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0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32414</xdr:rowOff>
    </xdr:from>
    <xdr:to>
      <xdr:col>55</xdr:col>
      <xdr:colOff>88900</xdr:colOff>
      <xdr:row>91</xdr:row>
      <xdr:rowOff>32414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34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152460</xdr:rowOff>
    </xdr:from>
    <xdr:to>
      <xdr:col>55</xdr:col>
      <xdr:colOff>0</xdr:colOff>
      <xdr:row>98</xdr:row>
      <xdr:rowOff>62361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783110"/>
          <a:ext cx="838200" cy="8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53289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12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30412</xdr:rowOff>
    </xdr:from>
    <xdr:to>
      <xdr:col>55</xdr:col>
      <xdr:colOff>50800</xdr:colOff>
      <xdr:row>97</xdr:row>
      <xdr:rowOff>132012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152460</xdr:rowOff>
    </xdr:from>
    <xdr:to>
      <xdr:col>50</xdr:col>
      <xdr:colOff>114300</xdr:colOff>
      <xdr:row>97</xdr:row>
      <xdr:rowOff>168393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83110"/>
          <a:ext cx="889000" cy="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65343</xdr:rowOff>
    </xdr:from>
    <xdr:to>
      <xdr:col>50</xdr:col>
      <xdr:colOff>165100</xdr:colOff>
      <xdr:row>97</xdr:row>
      <xdr:rowOff>166943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9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12020</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47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81483</xdr:rowOff>
    </xdr:from>
    <xdr:to>
      <xdr:col>45</xdr:col>
      <xdr:colOff>177800</xdr:colOff>
      <xdr:row>97</xdr:row>
      <xdr:rowOff>168393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12133"/>
          <a:ext cx="889000" cy="8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36813</xdr:rowOff>
    </xdr:from>
    <xdr:to>
      <xdr:col>46</xdr:col>
      <xdr:colOff>38100</xdr:colOff>
      <xdr:row>97</xdr:row>
      <xdr:rowOff>138413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6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154940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4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81483</xdr:rowOff>
    </xdr:from>
    <xdr:to>
      <xdr:col>41</xdr:col>
      <xdr:colOff>50800</xdr:colOff>
      <xdr:row>97</xdr:row>
      <xdr:rowOff>95176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12133"/>
          <a:ext cx="889000" cy="1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67187</xdr:rowOff>
    </xdr:from>
    <xdr:to>
      <xdr:col>41</xdr:col>
      <xdr:colOff>101600</xdr:colOff>
      <xdr:row>97</xdr:row>
      <xdr:rowOff>168787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9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159914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9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65305</xdr:rowOff>
    </xdr:from>
    <xdr:to>
      <xdr:col>36</xdr:col>
      <xdr:colOff>165100</xdr:colOff>
      <xdr:row>97</xdr:row>
      <xdr:rowOff>166905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158032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8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11561</xdr:rowOff>
    </xdr:from>
    <xdr:to>
      <xdr:col>55</xdr:col>
      <xdr:colOff>50800</xdr:colOff>
      <xdr:row>98</xdr:row>
      <xdr:rowOff>113161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1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97938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2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101660</xdr:rowOff>
    </xdr:from>
    <xdr:to>
      <xdr:col>50</xdr:col>
      <xdr:colOff>165100</xdr:colOff>
      <xdr:row>98</xdr:row>
      <xdr:rowOff>31810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3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22937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2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117593</xdr:rowOff>
    </xdr:from>
    <xdr:to>
      <xdr:col>46</xdr:col>
      <xdr:colOff>38100</xdr:colOff>
      <xdr:row>98</xdr:row>
      <xdr:rowOff>47743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4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38870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4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30683</xdr:rowOff>
    </xdr:from>
    <xdr:to>
      <xdr:col>41</xdr:col>
      <xdr:colOff>101600</xdr:colOff>
      <xdr:row>97</xdr:row>
      <xdr:rowOff>132283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6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148810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43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44376</xdr:rowOff>
    </xdr:from>
    <xdr:to>
      <xdr:col>36</xdr:col>
      <xdr:colOff>165100</xdr:colOff>
      <xdr:row>97</xdr:row>
      <xdr:rowOff>145976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7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162503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45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78426</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21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25103</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499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78426</xdr:rowOff>
    </xdr:from>
    <xdr:to>
      <xdr:col>86</xdr:col>
      <xdr:colOff>25400</xdr:colOff>
      <xdr:row>30</xdr:row>
      <xdr:rowOff>78426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2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125285</xdr:rowOff>
    </xdr:from>
    <xdr:to>
      <xdr:col>85</xdr:col>
      <xdr:colOff>127000</xdr:colOff>
      <xdr:row>38</xdr:row>
      <xdr:rowOff>137725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640385"/>
          <a:ext cx="838200" cy="1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41446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385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18569</xdr:rowOff>
    </xdr:from>
    <xdr:to>
      <xdr:col>85</xdr:col>
      <xdr:colOff>177800</xdr:colOff>
      <xdr:row>38</xdr:row>
      <xdr:rowOff>120169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125285</xdr:rowOff>
    </xdr:from>
    <xdr:to>
      <xdr:col>81</xdr:col>
      <xdr:colOff>50800</xdr:colOff>
      <xdr:row>38</xdr:row>
      <xdr:rowOff>139632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40385"/>
          <a:ext cx="889000" cy="1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24741</xdr:rowOff>
    </xdr:from>
    <xdr:to>
      <xdr:col>81</xdr:col>
      <xdr:colOff>101600</xdr:colOff>
      <xdr:row>38</xdr:row>
      <xdr:rowOff>126341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142868</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31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92225</xdr:rowOff>
    </xdr:from>
    <xdr:to>
      <xdr:col>76</xdr:col>
      <xdr:colOff>114300</xdr:colOff>
      <xdr:row>38</xdr:row>
      <xdr:rowOff>139632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07325"/>
          <a:ext cx="889000" cy="4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38800</xdr:rowOff>
    </xdr:from>
    <xdr:to>
      <xdr:col>76</xdr:col>
      <xdr:colOff>165100</xdr:colOff>
      <xdr:row>38</xdr:row>
      <xdr:rowOff>140400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156927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32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3404</xdr:rowOff>
    </xdr:from>
    <xdr:to>
      <xdr:col>71</xdr:col>
      <xdr:colOff>177800</xdr:colOff>
      <xdr:row>38</xdr:row>
      <xdr:rowOff>92225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518504"/>
          <a:ext cx="889000" cy="8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41612</xdr:rowOff>
    </xdr:from>
    <xdr:to>
      <xdr:col>72</xdr:col>
      <xdr:colOff>38100</xdr:colOff>
      <xdr:row>38</xdr:row>
      <xdr:rowOff>143212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134339</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48845</xdr:rowOff>
    </xdr:from>
    <xdr:to>
      <xdr:col>67</xdr:col>
      <xdr:colOff>101600</xdr:colOff>
      <xdr:row>38</xdr:row>
      <xdr:rowOff>150445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141572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65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86925</xdr:rowOff>
    </xdr:from>
    <xdr:to>
      <xdr:col>85</xdr:col>
      <xdr:colOff>177800</xdr:colOff>
      <xdr:row>39</xdr:row>
      <xdr:rowOff>17075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0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1852</xdr:rowOff>
    </xdr:from>
    <xdr:ext cx="378565"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16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74485</xdr:rowOff>
    </xdr:from>
    <xdr:to>
      <xdr:col>81</xdr:col>
      <xdr:colOff>101600</xdr:colOff>
      <xdr:row>39</xdr:row>
      <xdr:rowOff>4635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167212</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68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88832</xdr:rowOff>
    </xdr:from>
    <xdr:to>
      <xdr:col>76</xdr:col>
      <xdr:colOff>165100</xdr:colOff>
      <xdr:row>39</xdr:row>
      <xdr:rowOff>18982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10109</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35333" y="6696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41425</xdr:rowOff>
    </xdr:from>
    <xdr:to>
      <xdr:col>72</xdr:col>
      <xdr:colOff>38100</xdr:colOff>
      <xdr:row>38</xdr:row>
      <xdr:rowOff>143025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5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159551</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33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124054</xdr:rowOff>
    </xdr:from>
    <xdr:to>
      <xdr:col>67</xdr:col>
      <xdr:colOff>101600</xdr:colOff>
      <xdr:row>38</xdr:row>
      <xdr:rowOff>54204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4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70731</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24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80406</xdr:rowOff>
    </xdr:from>
    <xdr:to>
      <xdr:col>85</xdr:col>
      <xdr:colOff>126364</xdr:colOff>
      <xdr:row>78</xdr:row>
      <xdr:rowOff>136733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424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140560</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3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136733</xdr:rowOff>
    </xdr:from>
    <xdr:to>
      <xdr:col>86</xdr:col>
      <xdr:colOff>25400</xdr:colOff>
      <xdr:row>78</xdr:row>
      <xdr:rowOff>136733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27083</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20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80406</xdr:rowOff>
    </xdr:from>
    <xdr:to>
      <xdr:col>86</xdr:col>
      <xdr:colOff>25400</xdr:colOff>
      <xdr:row>72</xdr:row>
      <xdr:rowOff>80406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42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28820</xdr:rowOff>
    </xdr:from>
    <xdr:to>
      <xdr:col>85</xdr:col>
      <xdr:colOff>127000</xdr:colOff>
      <xdr:row>76</xdr:row>
      <xdr:rowOff>41018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059020"/>
          <a:ext cx="838200" cy="1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21232</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5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42805</xdr:rowOff>
    </xdr:from>
    <xdr:to>
      <xdr:col>85</xdr:col>
      <xdr:colOff>177800</xdr:colOff>
      <xdr:row>76</xdr:row>
      <xdr:rowOff>144405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41018</xdr:rowOff>
    </xdr:from>
    <xdr:to>
      <xdr:col>81</xdr:col>
      <xdr:colOff>50800</xdr:colOff>
      <xdr:row>76</xdr:row>
      <xdr:rowOff>90089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071218"/>
          <a:ext cx="889000" cy="4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39357</xdr:rowOff>
    </xdr:from>
    <xdr:to>
      <xdr:col>81</xdr:col>
      <xdr:colOff>101600</xdr:colOff>
      <xdr:row>76</xdr:row>
      <xdr:rowOff>140957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132084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6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90089</xdr:rowOff>
    </xdr:from>
    <xdr:to>
      <xdr:col>76</xdr:col>
      <xdr:colOff>114300</xdr:colOff>
      <xdr:row>76</xdr:row>
      <xdr:rowOff>128987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20289"/>
          <a:ext cx="889000" cy="3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57719</xdr:rowOff>
    </xdr:from>
    <xdr:to>
      <xdr:col>76</xdr:col>
      <xdr:colOff>165100</xdr:colOff>
      <xdr:row>76</xdr:row>
      <xdr:rowOff>159319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150446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128987</xdr:rowOff>
    </xdr:from>
    <xdr:to>
      <xdr:col>71</xdr:col>
      <xdr:colOff>177800</xdr:colOff>
      <xdr:row>76</xdr:row>
      <xdr:rowOff>158386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59187"/>
          <a:ext cx="889000" cy="2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79587</xdr:rowOff>
    </xdr:from>
    <xdr:to>
      <xdr:col>72</xdr:col>
      <xdr:colOff>38100</xdr:colOff>
      <xdr:row>77</xdr:row>
      <xdr:rowOff>9737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864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88506</xdr:rowOff>
    </xdr:from>
    <xdr:to>
      <xdr:col>67</xdr:col>
      <xdr:colOff>101600</xdr:colOff>
      <xdr:row>77</xdr:row>
      <xdr:rowOff>18656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35184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149470</xdr:rowOff>
    </xdr:from>
    <xdr:to>
      <xdr:col>85</xdr:col>
      <xdr:colOff>177800</xdr:colOff>
      <xdr:row>76</xdr:row>
      <xdr:rowOff>79620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0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897</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85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161668</xdr:rowOff>
    </xdr:from>
    <xdr:to>
      <xdr:col>81</xdr:col>
      <xdr:colOff>101600</xdr:colOff>
      <xdr:row>76</xdr:row>
      <xdr:rowOff>91818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2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108345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79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39289</xdr:rowOff>
    </xdr:from>
    <xdr:to>
      <xdr:col>76</xdr:col>
      <xdr:colOff>165100</xdr:colOff>
      <xdr:row>76</xdr:row>
      <xdr:rowOff>140889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6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157416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4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78187</xdr:rowOff>
    </xdr:from>
    <xdr:to>
      <xdr:col>72</xdr:col>
      <xdr:colOff>38100</xdr:colOff>
      <xdr:row>77</xdr:row>
      <xdr:rowOff>8337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0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24864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8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107586</xdr:rowOff>
    </xdr:from>
    <xdr:to>
      <xdr:col>67</xdr:col>
      <xdr:colOff>101600</xdr:colOff>
      <xdr:row>77</xdr:row>
      <xdr:rowOff>37736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3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28863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3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60506</xdr:rowOff>
    </xdr:from>
    <xdr:to>
      <xdr:col>85</xdr:col>
      <xdr:colOff>126364</xdr:colOff>
      <xdr:row>99</xdr:row>
      <xdr:rowOff>94754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91006"/>
          <a:ext cx="1269" cy="1577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98581</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94754</xdr:rowOff>
    </xdr:from>
    <xdr:to>
      <xdr:col>86</xdr:col>
      <xdr:colOff>25400</xdr:colOff>
      <xdr:row>99</xdr:row>
      <xdr:rowOff>94754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7183</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6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60506</xdr:rowOff>
    </xdr:from>
    <xdr:to>
      <xdr:col>86</xdr:col>
      <xdr:colOff>25400</xdr:colOff>
      <xdr:row>90</xdr:row>
      <xdr:rowOff>60506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9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93490</xdr:rowOff>
    </xdr:from>
    <xdr:to>
      <xdr:col>85</xdr:col>
      <xdr:colOff>127000</xdr:colOff>
      <xdr:row>99</xdr:row>
      <xdr:rowOff>16025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95590"/>
          <a:ext cx="838200" cy="9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92572</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94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114145</xdr:rowOff>
    </xdr:from>
    <xdr:to>
      <xdr:col>85</xdr:col>
      <xdr:colOff>177800</xdr:colOff>
      <xdr:row>99</xdr:row>
      <xdr:rowOff>44295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105324</xdr:rowOff>
    </xdr:from>
    <xdr:to>
      <xdr:col>81</xdr:col>
      <xdr:colOff>50800</xdr:colOff>
      <xdr:row>99</xdr:row>
      <xdr:rowOff>16025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07424"/>
          <a:ext cx="889000" cy="8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118791</xdr:rowOff>
    </xdr:from>
    <xdr:to>
      <xdr:col>81</xdr:col>
      <xdr:colOff>101600</xdr:colOff>
      <xdr:row>99</xdr:row>
      <xdr:rowOff>48941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65468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69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105324</xdr:rowOff>
    </xdr:from>
    <xdr:to>
      <xdr:col>76</xdr:col>
      <xdr:colOff>114300</xdr:colOff>
      <xdr:row>98</xdr:row>
      <xdr:rowOff>131549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07424"/>
          <a:ext cx="889000" cy="2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98070</xdr:rowOff>
    </xdr:from>
    <xdr:to>
      <xdr:col>76</xdr:col>
      <xdr:colOff>165100</xdr:colOff>
      <xdr:row>99</xdr:row>
      <xdr:rowOff>28220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19347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131549</xdr:rowOff>
    </xdr:from>
    <xdr:to>
      <xdr:col>71</xdr:col>
      <xdr:colOff>177800</xdr:colOff>
      <xdr:row>98</xdr:row>
      <xdr:rowOff>135139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33649"/>
          <a:ext cx="889000" cy="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144523</xdr:rowOff>
    </xdr:from>
    <xdr:to>
      <xdr:col>72</xdr:col>
      <xdr:colOff>38100</xdr:colOff>
      <xdr:row>99</xdr:row>
      <xdr:rowOff>74673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65800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169461</xdr:rowOff>
    </xdr:from>
    <xdr:to>
      <xdr:col>67</xdr:col>
      <xdr:colOff>101600</xdr:colOff>
      <xdr:row>99</xdr:row>
      <xdr:rowOff>99611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90738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42690</xdr:rowOff>
    </xdr:from>
    <xdr:to>
      <xdr:col>85</xdr:col>
      <xdr:colOff>177800</xdr:colOff>
      <xdr:row>98</xdr:row>
      <xdr:rowOff>144290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4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65567</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96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136675</xdr:rowOff>
    </xdr:from>
    <xdr:to>
      <xdr:col>81</xdr:col>
      <xdr:colOff>101600</xdr:colOff>
      <xdr:row>99</xdr:row>
      <xdr:rowOff>66825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93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57952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703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54524</xdr:rowOff>
    </xdr:from>
    <xdr:to>
      <xdr:col>76</xdr:col>
      <xdr:colOff>165100</xdr:colOff>
      <xdr:row>98</xdr:row>
      <xdr:rowOff>156124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1201</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63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80749</xdr:rowOff>
    </xdr:from>
    <xdr:to>
      <xdr:col>72</xdr:col>
      <xdr:colOff>38100</xdr:colOff>
      <xdr:row>99</xdr:row>
      <xdr:rowOff>10899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8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27426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5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84339</xdr:rowOff>
    </xdr:from>
    <xdr:to>
      <xdr:col>67</xdr:col>
      <xdr:colOff>101600</xdr:colOff>
      <xdr:row>99</xdr:row>
      <xdr:rowOff>14489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31016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6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22725</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66225"/>
          <a:ext cx="1269" cy="148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140852</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4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22725</xdr:rowOff>
    </xdr:from>
    <xdr:to>
      <xdr:col>116</xdr:col>
      <xdr:colOff>152400</xdr:colOff>
      <xdr:row>30</xdr:row>
      <xdr:rowOff>22725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66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2415</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6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150988</xdr:rowOff>
    </xdr:from>
    <xdr:to>
      <xdr:col>116</xdr:col>
      <xdr:colOff>114300</xdr:colOff>
      <xdr:row>38</xdr:row>
      <xdr:rowOff>81138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168339</xdr:rowOff>
    </xdr:from>
    <xdr:to>
      <xdr:col>112</xdr:col>
      <xdr:colOff>38100</xdr:colOff>
      <xdr:row>38</xdr:row>
      <xdr:rowOff>98489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1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115016</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8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171265</xdr:rowOff>
    </xdr:from>
    <xdr:to>
      <xdr:col>107</xdr:col>
      <xdr:colOff>101600</xdr:colOff>
      <xdr:row>38</xdr:row>
      <xdr:rowOff>101415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117942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9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24709</xdr:rowOff>
    </xdr:from>
    <xdr:to>
      <xdr:col>102</xdr:col>
      <xdr:colOff>165100</xdr:colOff>
      <xdr:row>38</xdr:row>
      <xdr:rowOff>126309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142836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36757</xdr:rowOff>
    </xdr:from>
    <xdr:to>
      <xdr:col>98</xdr:col>
      <xdr:colOff>38100</xdr:colOff>
      <xdr:row>38</xdr:row>
      <xdr:rowOff>138357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154883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87313</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831263"/>
          <a:ext cx="1269" cy="1328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33990</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60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87313</xdr:rowOff>
    </xdr:from>
    <xdr:to>
      <xdr:col>116</xdr:col>
      <xdr:colOff>152400</xdr:colOff>
      <xdr:row>51</xdr:row>
      <xdr:rowOff>87313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83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23914</xdr:rowOff>
    </xdr:from>
    <xdr:to>
      <xdr:col>116</xdr:col>
      <xdr:colOff>63500</xdr:colOff>
      <xdr:row>59</xdr:row>
      <xdr:rowOff>26410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139464"/>
          <a:ext cx="8382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133189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05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110312</xdr:rowOff>
    </xdr:from>
    <xdr:to>
      <xdr:col>116</xdr:col>
      <xdr:colOff>114300</xdr:colOff>
      <xdr:row>59</xdr:row>
      <xdr:rowOff>40462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20256</xdr:rowOff>
    </xdr:from>
    <xdr:to>
      <xdr:col>111</xdr:col>
      <xdr:colOff>177800</xdr:colOff>
      <xdr:row>59</xdr:row>
      <xdr:rowOff>26410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135806"/>
          <a:ext cx="889000" cy="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110560</xdr:rowOff>
    </xdr:from>
    <xdr:to>
      <xdr:col>112</xdr:col>
      <xdr:colOff>38100</xdr:colOff>
      <xdr:row>59</xdr:row>
      <xdr:rowOff>40710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57237</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14770</xdr:rowOff>
    </xdr:from>
    <xdr:to>
      <xdr:col>107</xdr:col>
      <xdr:colOff>50800</xdr:colOff>
      <xdr:row>59</xdr:row>
      <xdr:rowOff>20256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1013032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108750</xdr:rowOff>
    </xdr:from>
    <xdr:to>
      <xdr:col>107</xdr:col>
      <xdr:colOff>101600</xdr:colOff>
      <xdr:row>59</xdr:row>
      <xdr:rowOff>38900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55427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10065</xdr:rowOff>
    </xdr:from>
    <xdr:to>
      <xdr:col>102</xdr:col>
      <xdr:colOff>114300</xdr:colOff>
      <xdr:row>59</xdr:row>
      <xdr:rowOff>14770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125615"/>
          <a:ext cx="8890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103816</xdr:rowOff>
    </xdr:from>
    <xdr:to>
      <xdr:col>102</xdr:col>
      <xdr:colOff>165100</xdr:colOff>
      <xdr:row>59</xdr:row>
      <xdr:rowOff>33966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50493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113608</xdr:rowOff>
    </xdr:from>
    <xdr:to>
      <xdr:col>98</xdr:col>
      <xdr:colOff>38100</xdr:colOff>
      <xdr:row>59</xdr:row>
      <xdr:rowOff>43758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60285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144564</xdr:rowOff>
    </xdr:from>
    <xdr:to>
      <xdr:col>116</xdr:col>
      <xdr:colOff>114300</xdr:colOff>
      <xdr:row>59</xdr:row>
      <xdr:rowOff>74714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8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88739</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1003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147060</xdr:rowOff>
    </xdr:from>
    <xdr:to>
      <xdr:col>112</xdr:col>
      <xdr:colOff>38100</xdr:colOff>
      <xdr:row>59</xdr:row>
      <xdr:rowOff>77210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68337</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4017" y="10183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140906</xdr:rowOff>
    </xdr:from>
    <xdr:to>
      <xdr:col>107</xdr:col>
      <xdr:colOff>101600</xdr:colOff>
      <xdr:row>59</xdr:row>
      <xdr:rowOff>71056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8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62183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77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135420</xdr:rowOff>
    </xdr:from>
    <xdr:to>
      <xdr:col>102</xdr:col>
      <xdr:colOff>165100</xdr:colOff>
      <xdr:row>59</xdr:row>
      <xdr:rowOff>65570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7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56697</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1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130715</xdr:rowOff>
    </xdr:from>
    <xdr:to>
      <xdr:col>98</xdr:col>
      <xdr:colOff>38100</xdr:colOff>
      <xdr:row>59</xdr:row>
      <xdr:rowOff>60865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51992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16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66908</xdr:rowOff>
    </xdr:from>
    <xdr:to>
      <xdr:col>116</xdr:col>
      <xdr:colOff>62864</xdr:colOff>
      <xdr:row>79</xdr:row>
      <xdr:rowOff>111234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8408"/>
          <a:ext cx="1269" cy="158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115061</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111234</xdr:rowOff>
    </xdr:from>
    <xdr:to>
      <xdr:col>116</xdr:col>
      <xdr:colOff>152400</xdr:colOff>
      <xdr:row>79</xdr:row>
      <xdr:rowOff>111234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55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13585</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66908</xdr:rowOff>
    </xdr:from>
    <xdr:to>
      <xdr:col>116</xdr:col>
      <xdr:colOff>152400</xdr:colOff>
      <xdr:row>70</xdr:row>
      <xdr:rowOff>66908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95907</xdr:rowOff>
    </xdr:from>
    <xdr:to>
      <xdr:col>116</xdr:col>
      <xdr:colOff>63500</xdr:colOff>
      <xdr:row>76</xdr:row>
      <xdr:rowOff>137294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126107"/>
          <a:ext cx="838200" cy="41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91450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3121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113023</xdr:rowOff>
    </xdr:from>
    <xdr:to>
      <xdr:col>116</xdr:col>
      <xdr:colOff>114300</xdr:colOff>
      <xdr:row>77</xdr:row>
      <xdr:rowOff>43173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1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137294</xdr:rowOff>
    </xdr:from>
    <xdr:to>
      <xdr:col>111</xdr:col>
      <xdr:colOff>177800</xdr:colOff>
      <xdr:row>77</xdr:row>
      <xdr:rowOff>21231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167494"/>
          <a:ext cx="889000" cy="5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94300</xdr:rowOff>
    </xdr:from>
    <xdr:to>
      <xdr:col>112</xdr:col>
      <xdr:colOff>38100</xdr:colOff>
      <xdr:row>77</xdr:row>
      <xdr:rowOff>24450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12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15577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21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21231</xdr:rowOff>
    </xdr:from>
    <xdr:to>
      <xdr:col>107</xdr:col>
      <xdr:colOff>50800</xdr:colOff>
      <xdr:row>77</xdr:row>
      <xdr:rowOff>54725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3222881"/>
          <a:ext cx="889000" cy="3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127860</xdr:rowOff>
    </xdr:from>
    <xdr:to>
      <xdr:col>107</xdr:col>
      <xdr:colOff>101600</xdr:colOff>
      <xdr:row>77</xdr:row>
      <xdr:rowOff>58010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15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74537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9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54725</xdr:rowOff>
    </xdr:from>
    <xdr:to>
      <xdr:col>102</xdr:col>
      <xdr:colOff>114300</xdr:colOff>
      <xdr:row>77</xdr:row>
      <xdr:rowOff>75681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325637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121786</xdr:rowOff>
    </xdr:from>
    <xdr:to>
      <xdr:col>102</xdr:col>
      <xdr:colOff>165100</xdr:colOff>
      <xdr:row>77</xdr:row>
      <xdr:rowOff>51936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68463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92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89847</xdr:rowOff>
    </xdr:from>
    <xdr:to>
      <xdr:col>98</xdr:col>
      <xdr:colOff>38100</xdr:colOff>
      <xdr:row>77</xdr:row>
      <xdr:rowOff>19997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36524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8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45107</xdr:rowOff>
    </xdr:from>
    <xdr:to>
      <xdr:col>116</xdr:col>
      <xdr:colOff>114300</xdr:colOff>
      <xdr:row>76</xdr:row>
      <xdr:rowOff>146707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0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67984</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92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86494</xdr:rowOff>
    </xdr:from>
    <xdr:to>
      <xdr:col>112</xdr:col>
      <xdr:colOff>38100</xdr:colOff>
      <xdr:row>77</xdr:row>
      <xdr:rowOff>16644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11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33171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89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141881</xdr:rowOff>
    </xdr:from>
    <xdr:to>
      <xdr:col>107</xdr:col>
      <xdr:colOff>101600</xdr:colOff>
      <xdr:row>77</xdr:row>
      <xdr:rowOff>72031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17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63158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26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3925</xdr:rowOff>
    </xdr:from>
    <xdr:to>
      <xdr:col>102</xdr:col>
      <xdr:colOff>165100</xdr:colOff>
      <xdr:row>77</xdr:row>
      <xdr:rowOff>105525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2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96652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29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24881</xdr:rowOff>
    </xdr:from>
    <xdr:to>
      <xdr:col>98</xdr:col>
      <xdr:colOff>38100</xdr:colOff>
      <xdr:row>77</xdr:row>
      <xdr:rowOff>126481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22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117608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31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物件費について、町民体育館の解体工事費の皆増による。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普通建設事業費について、道の駅整備事業、赤倉温泉スキー場管理用道路整備事業の増による。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維持補修費について、昨年度より降雪量が減ったため除排雪事業経費が減少したことによる。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積立金について、町民体育館の解体事業への基金繰出、元利償還に伴う減債基金の減による。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
7,495
330.37
8,106,865
7,781,781
293,813
4,109,631
5,637,612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108458</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3408"/>
          <a:ext cx="1270" cy="137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116222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55135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108458</xdr:rowOff>
    </xdr:from>
    <xdr:to>
      <xdr:col>24</xdr:col>
      <xdr:colOff>152400</xdr:colOff>
      <xdr:row>31</xdr:row>
      <xdr:rowOff>108458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3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154559</xdr:rowOff>
    </xdr:from>
    <xdr:to>
      <xdr:col>24</xdr:col>
      <xdr:colOff>63500</xdr:colOff>
      <xdr:row>36</xdr:row>
      <xdr:rowOff>4064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55309"/>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4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4064</xdr:rowOff>
    </xdr:from>
    <xdr:to>
      <xdr:col>19</xdr:col>
      <xdr:colOff>177800</xdr:colOff>
      <xdr:row>36</xdr:row>
      <xdr:rowOff>36576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76264"/>
          <a:ext cx="8890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116222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36576</xdr:rowOff>
    </xdr:from>
    <xdr:to>
      <xdr:col>15</xdr:col>
      <xdr:colOff>50800</xdr:colOff>
      <xdr:row>36</xdr:row>
      <xdr:rowOff>79883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08776"/>
          <a:ext cx="889000" cy="4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159402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50038</xdr:rowOff>
    </xdr:from>
    <xdr:to>
      <xdr:col>10</xdr:col>
      <xdr:colOff>114300</xdr:colOff>
      <xdr:row>36</xdr:row>
      <xdr:rowOff>79883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22238"/>
          <a:ext cx="8890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88646</xdr:rowOff>
    </xdr:from>
    <xdr:to>
      <xdr:col>10</xdr:col>
      <xdr:colOff>165100</xdr:colOff>
      <xdr:row>37</xdr:row>
      <xdr:rowOff>18796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9923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51689</xdr:rowOff>
    </xdr:from>
    <xdr:to>
      <xdr:col>6</xdr:col>
      <xdr:colOff>38100</xdr:colOff>
      <xdr:row>36</xdr:row>
      <xdr:rowOff>153289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144416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103759</xdr:rowOff>
    </xdr:from>
    <xdr:to>
      <xdr:col>24</xdr:col>
      <xdr:colOff>114300</xdr:colOff>
      <xdr:row>36</xdr:row>
      <xdr:rowOff>33909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0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126636</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5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124714</xdr:rowOff>
    </xdr:from>
    <xdr:to>
      <xdr:col>20</xdr:col>
      <xdr:colOff>38100</xdr:colOff>
      <xdr:row>36</xdr:row>
      <xdr:rowOff>54864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71391</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90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157226</xdr:rowOff>
    </xdr:from>
    <xdr:to>
      <xdr:col>15</xdr:col>
      <xdr:colOff>101600</xdr:colOff>
      <xdr:row>36</xdr:row>
      <xdr:rowOff>87376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5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103903</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93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29083</xdr:rowOff>
    </xdr:from>
    <xdr:to>
      <xdr:col>10</xdr:col>
      <xdr:colOff>165100</xdr:colOff>
      <xdr:row>36</xdr:row>
      <xdr:rowOff>130683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0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147210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7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170688</xdr:rowOff>
    </xdr:from>
    <xdr:to>
      <xdr:col>6</xdr:col>
      <xdr:colOff>38100</xdr:colOff>
      <xdr:row>36</xdr:row>
      <xdr:rowOff>100838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117365</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94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94405</xdr:rowOff>
    </xdr:from>
    <xdr:to>
      <xdr:col>24</xdr:col>
      <xdr:colOff>62865</xdr:colOff>
      <xdr:row>58</xdr:row>
      <xdr:rowOff>111055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9009805"/>
          <a:ext cx="1270" cy="104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114882</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111055</xdr:rowOff>
    </xdr:from>
    <xdr:to>
      <xdr:col>24</xdr:col>
      <xdr:colOff>152400</xdr:colOff>
      <xdr:row>58</xdr:row>
      <xdr:rowOff>111055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41082</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78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94405</xdr:rowOff>
    </xdr:from>
    <xdr:to>
      <xdr:col>24</xdr:col>
      <xdr:colOff>152400</xdr:colOff>
      <xdr:row>52</xdr:row>
      <xdr:rowOff>94405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00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40584</xdr:rowOff>
    </xdr:from>
    <xdr:to>
      <xdr:col>24</xdr:col>
      <xdr:colOff>63500</xdr:colOff>
      <xdr:row>58</xdr:row>
      <xdr:rowOff>67556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84684"/>
          <a:ext cx="838200" cy="2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145298</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17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166871</xdr:rowOff>
    </xdr:from>
    <xdr:to>
      <xdr:col>24</xdr:col>
      <xdr:colOff>114300</xdr:colOff>
      <xdr:row>58</xdr:row>
      <xdr:rowOff>97021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53299</xdr:rowOff>
    </xdr:from>
    <xdr:to>
      <xdr:col>19</xdr:col>
      <xdr:colOff>177800</xdr:colOff>
      <xdr:row>58</xdr:row>
      <xdr:rowOff>67556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97399"/>
          <a:ext cx="889000" cy="1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2391</xdr:rowOff>
    </xdr:from>
    <xdr:to>
      <xdr:col>20</xdr:col>
      <xdr:colOff>38100</xdr:colOff>
      <xdr:row>58</xdr:row>
      <xdr:rowOff>103991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120518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168369</xdr:rowOff>
    </xdr:from>
    <xdr:to>
      <xdr:col>15</xdr:col>
      <xdr:colOff>50800</xdr:colOff>
      <xdr:row>58</xdr:row>
      <xdr:rowOff>53299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41019"/>
          <a:ext cx="889000" cy="5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169463</xdr:rowOff>
    </xdr:from>
    <xdr:to>
      <xdr:col>15</xdr:col>
      <xdr:colOff>101600</xdr:colOff>
      <xdr:row>58</xdr:row>
      <xdr:rowOff>99613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116140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168369</xdr:rowOff>
    </xdr:from>
    <xdr:to>
      <xdr:col>10</xdr:col>
      <xdr:colOff>114300</xdr:colOff>
      <xdr:row>58</xdr:row>
      <xdr:rowOff>51198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41019"/>
          <a:ext cx="889000" cy="5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140361</xdr:rowOff>
    </xdr:from>
    <xdr:to>
      <xdr:col>10</xdr:col>
      <xdr:colOff>165100</xdr:colOff>
      <xdr:row>58</xdr:row>
      <xdr:rowOff>70511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61638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30176</xdr:rowOff>
    </xdr:from>
    <xdr:to>
      <xdr:col>6</xdr:col>
      <xdr:colOff>38100</xdr:colOff>
      <xdr:row>58</xdr:row>
      <xdr:rowOff>131776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74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122903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6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161234</xdr:rowOff>
    </xdr:from>
    <xdr:to>
      <xdr:col>24</xdr:col>
      <xdr:colOff>114300</xdr:colOff>
      <xdr:row>58</xdr:row>
      <xdr:rowOff>91384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3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120611</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21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16756</xdr:rowOff>
    </xdr:from>
    <xdr:to>
      <xdr:col>20</xdr:col>
      <xdr:colOff>38100</xdr:colOff>
      <xdr:row>58</xdr:row>
      <xdr:rowOff>118356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6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109483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53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2499</xdr:rowOff>
    </xdr:from>
    <xdr:to>
      <xdr:col>15</xdr:col>
      <xdr:colOff>101600</xdr:colOff>
      <xdr:row>58</xdr:row>
      <xdr:rowOff>104099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95226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3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117569</xdr:rowOff>
    </xdr:from>
    <xdr:to>
      <xdr:col>10</xdr:col>
      <xdr:colOff>165100</xdr:colOff>
      <xdr:row>58</xdr:row>
      <xdr:rowOff>47719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9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64246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6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398</xdr:rowOff>
    </xdr:from>
    <xdr:to>
      <xdr:col>6</xdr:col>
      <xdr:colOff>38100</xdr:colOff>
      <xdr:row>58</xdr:row>
      <xdr:rowOff>101998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4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118525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719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85361</xdr:rowOff>
    </xdr:from>
    <xdr:to>
      <xdr:col>24</xdr:col>
      <xdr:colOff>62865</xdr:colOff>
      <xdr:row>77</xdr:row>
      <xdr:rowOff>54392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086861"/>
          <a:ext cx="1270" cy="116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58219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5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54392</xdr:rowOff>
    </xdr:from>
    <xdr:to>
      <xdr:col>24</xdr:col>
      <xdr:colOff>152400</xdr:colOff>
      <xdr:row>77</xdr:row>
      <xdr:rowOff>54392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56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32038</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6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85361</xdr:rowOff>
    </xdr:from>
    <xdr:to>
      <xdr:col>24</xdr:col>
      <xdr:colOff>152400</xdr:colOff>
      <xdr:row>70</xdr:row>
      <xdr:rowOff>85361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0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16182</xdr:rowOff>
    </xdr:from>
    <xdr:to>
      <xdr:col>24</xdr:col>
      <xdr:colOff>63500</xdr:colOff>
      <xdr:row>75</xdr:row>
      <xdr:rowOff>74063</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2874932"/>
          <a:ext cx="838200" cy="5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119356</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806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140929</xdr:rowOff>
    </xdr:from>
    <xdr:to>
      <xdr:col>24</xdr:col>
      <xdr:colOff>114300</xdr:colOff>
      <xdr:row>75</xdr:row>
      <xdr:rowOff>71079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82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45123</xdr:rowOff>
    </xdr:from>
    <xdr:to>
      <xdr:col>19</xdr:col>
      <xdr:colOff>177800</xdr:colOff>
      <xdr:row>75</xdr:row>
      <xdr:rowOff>74063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2903873"/>
          <a:ext cx="889000" cy="2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15680</xdr:rowOff>
    </xdr:from>
    <xdr:to>
      <xdr:col>20</xdr:col>
      <xdr:colOff>38100</xdr:colOff>
      <xdr:row>75</xdr:row>
      <xdr:rowOff>117280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87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133807</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649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45123</xdr:rowOff>
    </xdr:from>
    <xdr:to>
      <xdr:col>15</xdr:col>
      <xdr:colOff>50800</xdr:colOff>
      <xdr:row>76</xdr:row>
      <xdr:rowOff>67022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2903873"/>
          <a:ext cx="889000" cy="19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158166</xdr:rowOff>
    </xdr:from>
    <xdr:to>
      <xdr:col>15</xdr:col>
      <xdr:colOff>101600</xdr:colOff>
      <xdr:row>75</xdr:row>
      <xdr:rowOff>88316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28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104843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6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67022</xdr:rowOff>
    </xdr:from>
    <xdr:to>
      <xdr:col>10</xdr:col>
      <xdr:colOff>114300</xdr:colOff>
      <xdr:row>76</xdr:row>
      <xdr:rowOff>168401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097222"/>
          <a:ext cx="889000" cy="10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102250</xdr:rowOff>
    </xdr:from>
    <xdr:to>
      <xdr:col>10</xdr:col>
      <xdr:colOff>165100</xdr:colOff>
      <xdr:row>76</xdr:row>
      <xdr:rowOff>32401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48927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3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127465</xdr:rowOff>
    </xdr:from>
    <xdr:to>
      <xdr:col>6</xdr:col>
      <xdr:colOff>38100</xdr:colOff>
      <xdr:row>76</xdr:row>
      <xdr:rowOff>57615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74142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7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136832</xdr:rowOff>
    </xdr:from>
    <xdr:to>
      <xdr:col>24</xdr:col>
      <xdr:colOff>114300</xdr:colOff>
      <xdr:row>75</xdr:row>
      <xdr:rowOff>66982</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82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159709</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67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23263</xdr:rowOff>
    </xdr:from>
    <xdr:to>
      <xdr:col>20</xdr:col>
      <xdr:colOff>38100</xdr:colOff>
      <xdr:row>75</xdr:row>
      <xdr:rowOff>124863</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88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115991</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297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165773</xdr:rowOff>
    </xdr:from>
    <xdr:to>
      <xdr:col>15</xdr:col>
      <xdr:colOff>101600</xdr:colOff>
      <xdr:row>75</xdr:row>
      <xdr:rowOff>95923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285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87050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2945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16222</xdr:rowOff>
    </xdr:from>
    <xdr:to>
      <xdr:col>10</xdr:col>
      <xdr:colOff>165100</xdr:colOff>
      <xdr:row>76</xdr:row>
      <xdr:rowOff>117822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04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108949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139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117601</xdr:rowOff>
    </xdr:from>
    <xdr:to>
      <xdr:col>6</xdr:col>
      <xdr:colOff>38100</xdr:colOff>
      <xdr:row>77</xdr:row>
      <xdr:rowOff>47751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14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38878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24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98</xdr:row>
      <xdr:rowOff>24112</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17152"/>
          <a:ext cx="1270" cy="140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27939</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24112</xdr:rowOff>
    </xdr:from>
    <xdr:to>
      <xdr:col>24</xdr:col>
      <xdr:colOff>152400</xdr:colOff>
      <xdr:row>98</xdr:row>
      <xdr:rowOff>24112</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2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210,085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1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28197</xdr:rowOff>
    </xdr:from>
    <xdr:to>
      <xdr:col>24</xdr:col>
      <xdr:colOff>63500</xdr:colOff>
      <xdr:row>93</xdr:row>
      <xdr:rowOff>116246</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5973047"/>
          <a:ext cx="838200" cy="8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74604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362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96177</xdr:rowOff>
    </xdr:from>
    <xdr:to>
      <xdr:col>24</xdr:col>
      <xdr:colOff>114300</xdr:colOff>
      <xdr:row>96</xdr:row>
      <xdr:rowOff>26327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38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116246</xdr:rowOff>
    </xdr:from>
    <xdr:to>
      <xdr:col>19</xdr:col>
      <xdr:colOff>177800</xdr:colOff>
      <xdr:row>94</xdr:row>
      <xdr:rowOff>92197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061096"/>
          <a:ext cx="889000" cy="14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89326</xdr:rowOff>
    </xdr:from>
    <xdr:to>
      <xdr:col>20</xdr:col>
      <xdr:colOff>38100</xdr:colOff>
      <xdr:row>96</xdr:row>
      <xdr:rowOff>19476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10603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46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92197</xdr:rowOff>
    </xdr:from>
    <xdr:to>
      <xdr:col>15</xdr:col>
      <xdr:colOff>50800</xdr:colOff>
      <xdr:row>94</xdr:row>
      <xdr:rowOff>95938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208497"/>
          <a:ext cx="889000" cy="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109984</xdr:rowOff>
    </xdr:from>
    <xdr:to>
      <xdr:col>15</xdr:col>
      <xdr:colOff>101600</xdr:colOff>
      <xdr:row>96</xdr:row>
      <xdr:rowOff>40134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31261</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4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95938</xdr:rowOff>
    </xdr:from>
    <xdr:to>
      <xdr:col>10</xdr:col>
      <xdr:colOff>114300</xdr:colOff>
      <xdr:row>95</xdr:row>
      <xdr:rowOff>4369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212238"/>
          <a:ext cx="889000" cy="7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154752</xdr:rowOff>
    </xdr:from>
    <xdr:to>
      <xdr:col>10</xdr:col>
      <xdr:colOff>165100</xdr:colOff>
      <xdr:row>96</xdr:row>
      <xdr:rowOff>84902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76029</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16464</xdr:rowOff>
    </xdr:from>
    <xdr:to>
      <xdr:col>6</xdr:col>
      <xdr:colOff>38100</xdr:colOff>
      <xdr:row>96</xdr:row>
      <xdr:rowOff>118064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109191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148847</xdr:rowOff>
    </xdr:from>
    <xdr:to>
      <xdr:col>24</xdr:col>
      <xdr:colOff>114300</xdr:colOff>
      <xdr:row>93</xdr:row>
      <xdr:rowOff>78997</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592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274</xdr:rowOff>
    </xdr:from>
    <xdr:ext cx="599010"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5773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65446</xdr:rowOff>
    </xdr:from>
    <xdr:to>
      <xdr:col>20</xdr:col>
      <xdr:colOff>38100</xdr:colOff>
      <xdr:row>93</xdr:row>
      <xdr:rowOff>167046</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01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12123</xdr:rowOff>
    </xdr:from>
    <xdr:ext cx="59901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497795" y="15785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41397</xdr:rowOff>
    </xdr:from>
    <xdr:to>
      <xdr:col>15</xdr:col>
      <xdr:colOff>101600</xdr:colOff>
      <xdr:row>94</xdr:row>
      <xdr:rowOff>142997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15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159524</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08795" y="1593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45138</xdr:rowOff>
    </xdr:from>
    <xdr:to>
      <xdr:col>10</xdr:col>
      <xdr:colOff>165100</xdr:colOff>
      <xdr:row>94</xdr:row>
      <xdr:rowOff>146738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16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163265</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19795" y="15936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125019</xdr:rowOff>
    </xdr:from>
    <xdr:to>
      <xdr:col>6</xdr:col>
      <xdr:colOff>38100</xdr:colOff>
      <xdr:row>95</xdr:row>
      <xdr:rowOff>55169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24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71696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01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54661</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198161"/>
          <a:ext cx="1270"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1338</xdr:rowOff>
    </xdr:from>
    <xdr:ext cx="469744"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54661</xdr:rowOff>
    </xdr:from>
    <xdr:to>
      <xdr:col>55</xdr:col>
      <xdr:colOff>88900</xdr:colOff>
      <xdr:row>30</xdr:row>
      <xdr:rowOff>54661</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8484</xdr:rowOff>
    </xdr:from>
    <xdr:to>
      <xdr:col>55</xdr:col>
      <xdr:colOff>0</xdr:colOff>
      <xdr:row>36</xdr:row>
      <xdr:rowOff>100838</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639300" y="6180684"/>
          <a:ext cx="838200" cy="9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66413</xdr:rowOff>
    </xdr:from>
    <xdr:ext cx="378565"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4100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87986</xdr:rowOff>
    </xdr:from>
    <xdr:to>
      <xdr:col>55</xdr:col>
      <xdr:colOff>50800</xdr:colOff>
      <xdr:row>38</xdr:row>
      <xdr:rowOff>18135</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4316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100838</xdr:rowOff>
    </xdr:from>
    <xdr:to>
      <xdr:col>50</xdr:col>
      <xdr:colOff>114300</xdr:colOff>
      <xdr:row>36</xdr:row>
      <xdr:rowOff>104953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8750300" y="627303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91186</xdr:rowOff>
    </xdr:from>
    <xdr:to>
      <xdr:col>50</xdr:col>
      <xdr:colOff>165100</xdr:colOff>
      <xdr:row>38</xdr:row>
      <xdr:rowOff>21336</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12463</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17" y="65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104953</xdr:rowOff>
    </xdr:from>
    <xdr:to>
      <xdr:col>45</xdr:col>
      <xdr:colOff>177800</xdr:colOff>
      <xdr:row>36</xdr:row>
      <xdr:rowOff>142443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7861300" y="6277153"/>
          <a:ext cx="8890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124613</xdr:rowOff>
    </xdr:from>
    <xdr:to>
      <xdr:col>41</xdr:col>
      <xdr:colOff>50800</xdr:colOff>
      <xdr:row>36</xdr:row>
      <xdr:rowOff>142443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6972300" y="6296813"/>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161053</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129134</xdr:rowOff>
    </xdr:from>
    <xdr:to>
      <xdr:col>55</xdr:col>
      <xdr:colOff>50800</xdr:colOff>
      <xdr:row>36</xdr:row>
      <xdr:rowOff>59284</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612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152011</xdr:rowOff>
    </xdr:from>
    <xdr:ext cx="469744"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598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50038</xdr:rowOff>
    </xdr:from>
    <xdr:to>
      <xdr:col>50</xdr:col>
      <xdr:colOff>165100</xdr:colOff>
      <xdr:row>36</xdr:row>
      <xdr:rowOff>151638</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62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168165</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50017" y="5997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54153</xdr:rowOff>
    </xdr:from>
    <xdr:to>
      <xdr:col>46</xdr:col>
      <xdr:colOff>38100</xdr:colOff>
      <xdr:row>36</xdr:row>
      <xdr:rowOff>155753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622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830</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001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91643</xdr:rowOff>
    </xdr:from>
    <xdr:to>
      <xdr:col>41</xdr:col>
      <xdr:colOff>101600</xdr:colOff>
      <xdr:row>37</xdr:row>
      <xdr:rowOff>21793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62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38320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039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73813</xdr:rowOff>
    </xdr:from>
    <xdr:to>
      <xdr:col>36</xdr:col>
      <xdr:colOff>165100</xdr:colOff>
      <xdr:row>37</xdr:row>
      <xdr:rowOff>3963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624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20490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021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117678</xdr:rowOff>
    </xdr:from>
    <xdr:to>
      <xdr:col>54</xdr:col>
      <xdr:colOff>189865</xdr:colOff>
      <xdr:row>58</xdr:row>
      <xdr:rowOff>170919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61628"/>
          <a:ext cx="1270" cy="1253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3296</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1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170919</xdr:rowOff>
    </xdr:from>
    <xdr:to>
      <xdr:col>55</xdr:col>
      <xdr:colOff>88900</xdr:colOff>
      <xdr:row>58</xdr:row>
      <xdr:rowOff>170919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1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64355</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3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117678</xdr:rowOff>
    </xdr:from>
    <xdr:to>
      <xdr:col>55</xdr:col>
      <xdr:colOff>88900</xdr:colOff>
      <xdr:row>51</xdr:row>
      <xdr:rowOff>117678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61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89759</xdr:rowOff>
    </xdr:from>
    <xdr:to>
      <xdr:col>55</xdr:col>
      <xdr:colOff>0</xdr:colOff>
      <xdr:row>56</xdr:row>
      <xdr:rowOff>135006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9639300" y="9690959"/>
          <a:ext cx="838200" cy="4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101315</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531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78438</xdr:rowOff>
    </xdr:from>
    <xdr:to>
      <xdr:col>55</xdr:col>
      <xdr:colOff>50800</xdr:colOff>
      <xdr:row>57</xdr:row>
      <xdr:rowOff>8588</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89759</xdr:rowOff>
    </xdr:from>
    <xdr:to>
      <xdr:col>50</xdr:col>
      <xdr:colOff>114300</xdr:colOff>
      <xdr:row>56</xdr:row>
      <xdr:rowOff>130503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690959"/>
          <a:ext cx="889000" cy="4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64394</xdr:rowOff>
    </xdr:from>
    <xdr:to>
      <xdr:col>50</xdr:col>
      <xdr:colOff>165100</xdr:colOff>
      <xdr:row>56</xdr:row>
      <xdr:rowOff>165994</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157121</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130503</xdr:rowOff>
    </xdr:from>
    <xdr:to>
      <xdr:col>45</xdr:col>
      <xdr:colOff>177800</xdr:colOff>
      <xdr:row>57</xdr:row>
      <xdr:rowOff>59675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731703"/>
          <a:ext cx="889000" cy="10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66916</xdr:rowOff>
    </xdr:from>
    <xdr:to>
      <xdr:col>46</xdr:col>
      <xdr:colOff>38100</xdr:colOff>
      <xdr:row>56</xdr:row>
      <xdr:rowOff>168516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13593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39383</xdr:rowOff>
    </xdr:from>
    <xdr:to>
      <xdr:col>41</xdr:col>
      <xdr:colOff>50800</xdr:colOff>
      <xdr:row>57</xdr:row>
      <xdr:rowOff>59675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9812033"/>
          <a:ext cx="889000" cy="2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95765</xdr:rowOff>
    </xdr:from>
    <xdr:to>
      <xdr:col>41</xdr:col>
      <xdr:colOff>101600</xdr:colOff>
      <xdr:row>57</xdr:row>
      <xdr:rowOff>25915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42442</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113757</xdr:rowOff>
    </xdr:from>
    <xdr:to>
      <xdr:col>36</xdr:col>
      <xdr:colOff>165100</xdr:colOff>
      <xdr:row>57</xdr:row>
      <xdr:rowOff>43907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1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60434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49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84206</xdr:rowOff>
    </xdr:from>
    <xdr:to>
      <xdr:col>55</xdr:col>
      <xdr:colOff>50800</xdr:colOff>
      <xdr:row>57</xdr:row>
      <xdr:rowOff>14356</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68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62633</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66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38959</xdr:rowOff>
    </xdr:from>
    <xdr:to>
      <xdr:col>50</xdr:col>
      <xdr:colOff>165100</xdr:colOff>
      <xdr:row>56</xdr:row>
      <xdr:rowOff>140559</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64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157086</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941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79703</xdr:rowOff>
    </xdr:from>
    <xdr:to>
      <xdr:col>46</xdr:col>
      <xdr:colOff>38100</xdr:colOff>
      <xdr:row>57</xdr:row>
      <xdr:rowOff>9853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68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980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77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8875</xdr:rowOff>
    </xdr:from>
    <xdr:to>
      <xdr:col>41</xdr:col>
      <xdr:colOff>101600</xdr:colOff>
      <xdr:row>57</xdr:row>
      <xdr:rowOff>110475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78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101602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87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160033</xdr:rowOff>
    </xdr:from>
    <xdr:to>
      <xdr:col>36</xdr:col>
      <xdr:colOff>165100</xdr:colOff>
      <xdr:row>57</xdr:row>
      <xdr:rowOff>90183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76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81310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85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45855</xdr:rowOff>
    </xdr:from>
    <xdr:to>
      <xdr:col>54</xdr:col>
      <xdr:colOff>189865</xdr:colOff>
      <xdr:row>78</xdr:row>
      <xdr:rowOff>129752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flipV="1">
          <a:off x="10475595" y="12047355"/>
          <a:ext cx="1270" cy="14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133579</xdr:rowOff>
    </xdr:from>
    <xdr:ext cx="469744" cy="259045"/>
    <xdr:sp macro="" textlink="">
      <xdr:nvSpPr>
        <xdr:cNvPr id="390" name="商工費最小値テキスト">
          <a:extLst>
            <a:ext uri="{FF2B5EF4-FFF2-40B4-BE49-F238E27FC236}">
              <a16:creationId xmlns:a16="http://schemas.microsoft.com/office/drawing/2014/main" id="{00000000-0008-0000-0700-000086010000}"/>
            </a:ext>
          </a:extLst>
        </xdr:cNvPr>
        <xdr:cNvSpPr txBox="1"/>
      </xdr:nvSpPr>
      <xdr:spPr>
        <a:xfrm>
          <a:off x="10528300" y="135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129752</xdr:rowOff>
    </xdr:from>
    <xdr:to>
      <xdr:col>55</xdr:col>
      <xdr:colOff>88900</xdr:colOff>
      <xdr:row>78</xdr:row>
      <xdr:rowOff>129752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10388600" y="13502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163982</xdr:rowOff>
    </xdr:from>
    <xdr:ext cx="599010" cy="259045"/>
    <xdr:sp macro="" textlink="">
      <xdr:nvSpPr>
        <xdr:cNvPr id="392" name="商工費最大値テキスト">
          <a:extLst>
            <a:ext uri="{FF2B5EF4-FFF2-40B4-BE49-F238E27FC236}">
              <a16:creationId xmlns:a16="http://schemas.microsoft.com/office/drawing/2014/main" id="{00000000-0008-0000-0700-000088010000}"/>
            </a:ext>
          </a:extLst>
        </xdr:cNvPr>
        <xdr:cNvSpPr txBox="1"/>
      </xdr:nvSpPr>
      <xdr:spPr>
        <a:xfrm>
          <a:off x="10528300" y="1182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160,263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45855</xdr:rowOff>
    </xdr:from>
    <xdr:to>
      <xdr:col>55</xdr:col>
      <xdr:colOff>88900</xdr:colOff>
      <xdr:row>70</xdr:row>
      <xdr:rowOff>45855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204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11674</xdr:rowOff>
    </xdr:from>
    <xdr:to>
      <xdr:col>55</xdr:col>
      <xdr:colOff>0</xdr:colOff>
      <xdr:row>75</xdr:row>
      <xdr:rowOff>164599</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9639300" y="12698974"/>
          <a:ext cx="838200" cy="32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105064</xdr:rowOff>
    </xdr:from>
    <xdr:ext cx="534377" cy="259045"/>
    <xdr:sp macro="" textlink="">
      <xdr:nvSpPr>
        <xdr:cNvPr id="395" name="商工費平均値テキスト">
          <a:extLst>
            <a:ext uri="{FF2B5EF4-FFF2-40B4-BE49-F238E27FC236}">
              <a16:creationId xmlns:a16="http://schemas.microsoft.com/office/drawing/2014/main" id="{00000000-0008-0000-0700-00008B010000}"/>
            </a:ext>
          </a:extLst>
        </xdr:cNvPr>
        <xdr:cNvSpPr txBox="1"/>
      </xdr:nvSpPr>
      <xdr:spPr>
        <a:xfrm>
          <a:off x="10528300" y="131352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126637</xdr:rowOff>
    </xdr:from>
    <xdr:to>
      <xdr:col>55</xdr:col>
      <xdr:colOff>50800</xdr:colOff>
      <xdr:row>77</xdr:row>
      <xdr:rowOff>56787</xdr:rowOff>
    </xdr:to>
    <xdr:sp macro="" textlink="">
      <xdr:nvSpPr>
        <xdr:cNvPr id="396" name="フローチャート: 判断 395">
          <a:extLst>
            <a:ext uri="{FF2B5EF4-FFF2-40B4-BE49-F238E27FC236}">
              <a16:creationId xmlns:a16="http://schemas.microsoft.com/office/drawing/2014/main" id="{00000000-0008-0000-0700-00008C010000}"/>
            </a:ext>
          </a:extLst>
        </xdr:cNvPr>
        <xdr:cNvSpPr/>
      </xdr:nvSpPr>
      <xdr:spPr>
        <a:xfrm>
          <a:off x="10426700" y="13156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164599</xdr:rowOff>
    </xdr:from>
    <xdr:to>
      <xdr:col>50</xdr:col>
      <xdr:colOff>114300</xdr:colOff>
      <xdr:row>76</xdr:row>
      <xdr:rowOff>110513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8750300" y="13023349"/>
          <a:ext cx="889000" cy="11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117712</xdr:rowOff>
    </xdr:from>
    <xdr:to>
      <xdr:col>50</xdr:col>
      <xdr:colOff>165100</xdr:colOff>
      <xdr:row>77</xdr:row>
      <xdr:rowOff>47862</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9588500" y="1314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38989</xdr:rowOff>
    </xdr:from>
    <xdr:ext cx="534377"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9372111" y="1324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109424</xdr:rowOff>
    </xdr:from>
    <xdr:to>
      <xdr:col>45</xdr:col>
      <xdr:colOff>177800</xdr:colOff>
      <xdr:row>76</xdr:row>
      <xdr:rowOff>110513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7861300" y="13139624"/>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134418</xdr:rowOff>
    </xdr:from>
    <xdr:to>
      <xdr:col>46</xdr:col>
      <xdr:colOff>38100</xdr:colOff>
      <xdr:row>77</xdr:row>
      <xdr:rowOff>64568</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8699500" y="1316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55695</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8483111" y="132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109424</xdr:rowOff>
    </xdr:from>
    <xdr:to>
      <xdr:col>41</xdr:col>
      <xdr:colOff>50800</xdr:colOff>
      <xdr:row>77</xdr:row>
      <xdr:rowOff>85686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6972300" y="13139624"/>
          <a:ext cx="889000" cy="14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143179</xdr:rowOff>
    </xdr:from>
    <xdr:to>
      <xdr:col>41</xdr:col>
      <xdr:colOff>101600</xdr:colOff>
      <xdr:row>77</xdr:row>
      <xdr:rowOff>73329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7810500" y="131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64456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7594111" y="132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93856</xdr:rowOff>
    </xdr:from>
    <xdr:to>
      <xdr:col>36</xdr:col>
      <xdr:colOff>165100</xdr:colOff>
      <xdr:row>78</xdr:row>
      <xdr:rowOff>24006</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6921500" y="1329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15133</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705111" y="1338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132324</xdr:rowOff>
    </xdr:from>
    <xdr:to>
      <xdr:col>55</xdr:col>
      <xdr:colOff>50800</xdr:colOff>
      <xdr:row>74</xdr:row>
      <xdr:rowOff>62474</xdr:rowOff>
    </xdr:to>
    <xdr:sp macro="" textlink="">
      <xdr:nvSpPr>
        <xdr:cNvPr id="413" name="楕円 412">
          <a:extLst>
            <a:ext uri="{FF2B5EF4-FFF2-40B4-BE49-F238E27FC236}">
              <a16:creationId xmlns:a16="http://schemas.microsoft.com/office/drawing/2014/main" id="{00000000-0008-0000-0700-00009D010000}"/>
            </a:ext>
          </a:extLst>
        </xdr:cNvPr>
        <xdr:cNvSpPr/>
      </xdr:nvSpPr>
      <xdr:spPr>
        <a:xfrm>
          <a:off x="10426700" y="1264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155201</xdr:rowOff>
    </xdr:from>
    <xdr:ext cx="534377" cy="259045"/>
    <xdr:sp macro="" textlink="">
      <xdr:nvSpPr>
        <xdr:cNvPr id="414" name="商工費該当値テキスト">
          <a:extLst>
            <a:ext uri="{FF2B5EF4-FFF2-40B4-BE49-F238E27FC236}">
              <a16:creationId xmlns:a16="http://schemas.microsoft.com/office/drawing/2014/main" id="{00000000-0008-0000-0700-00009E010000}"/>
            </a:ext>
          </a:extLst>
        </xdr:cNvPr>
        <xdr:cNvSpPr txBox="1"/>
      </xdr:nvSpPr>
      <xdr:spPr>
        <a:xfrm>
          <a:off x="10528300" y="1249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113799</xdr:rowOff>
    </xdr:from>
    <xdr:to>
      <xdr:col>50</xdr:col>
      <xdr:colOff>165100</xdr:colOff>
      <xdr:row>76</xdr:row>
      <xdr:rowOff>43949</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9588500" y="1297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60476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74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59713</xdr:rowOff>
    </xdr:from>
    <xdr:to>
      <xdr:col>46</xdr:col>
      <xdr:colOff>38100</xdr:colOff>
      <xdr:row>76</xdr:row>
      <xdr:rowOff>161313</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8699500" y="1308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6390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86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58624</xdr:rowOff>
    </xdr:from>
    <xdr:to>
      <xdr:col>41</xdr:col>
      <xdr:colOff>101600</xdr:colOff>
      <xdr:row>76</xdr:row>
      <xdr:rowOff>160224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7810500" y="1308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5301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6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34886</xdr:rowOff>
    </xdr:from>
    <xdr:to>
      <xdr:col>36</xdr:col>
      <xdr:colOff>165100</xdr:colOff>
      <xdr:row>77</xdr:row>
      <xdr:rowOff>136486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6921500" y="1323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153013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01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14252</xdr:rowOff>
    </xdr:from>
    <xdr:to>
      <xdr:col>54</xdr:col>
      <xdr:colOff>189865</xdr:colOff>
      <xdr:row>98</xdr:row>
      <xdr:rowOff>157742</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616202"/>
          <a:ext cx="1270" cy="134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161569</xdr:rowOff>
    </xdr:from>
    <xdr:ext cx="534377" cy="259045"/>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157742</xdr:rowOff>
    </xdr:from>
    <xdr:to>
      <xdr:col>55</xdr:col>
      <xdr:colOff>88900</xdr:colOff>
      <xdr:row>98</xdr:row>
      <xdr:rowOff>157742</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132379</xdr:rowOff>
    </xdr:from>
    <xdr:ext cx="599010" cy="25904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39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735,852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14252</xdr:rowOff>
    </xdr:from>
    <xdr:to>
      <xdr:col>55</xdr:col>
      <xdr:colOff>88900</xdr:colOff>
      <xdr:row>91</xdr:row>
      <xdr:rowOff>14252</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61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39937</xdr:rowOff>
    </xdr:from>
    <xdr:to>
      <xdr:col>55</xdr:col>
      <xdr:colOff>0</xdr:colOff>
      <xdr:row>98</xdr:row>
      <xdr:rowOff>81203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9639300" y="16842037"/>
          <a:ext cx="838200" cy="4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4656</xdr:rowOff>
    </xdr:from>
    <xdr:ext cx="534377" cy="259045"/>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635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153229</xdr:rowOff>
    </xdr:from>
    <xdr:to>
      <xdr:col>55</xdr:col>
      <xdr:colOff>50800</xdr:colOff>
      <xdr:row>98</xdr:row>
      <xdr:rowOff>83379</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783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39077</xdr:rowOff>
    </xdr:from>
    <xdr:to>
      <xdr:col>50</xdr:col>
      <xdr:colOff>114300</xdr:colOff>
      <xdr:row>98</xdr:row>
      <xdr:rowOff>39937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8750300" y="16841177"/>
          <a:ext cx="889000" cy="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163953</xdr:rowOff>
    </xdr:from>
    <xdr:to>
      <xdr:col>50</xdr:col>
      <xdr:colOff>165100</xdr:colOff>
      <xdr:row>98</xdr:row>
      <xdr:rowOff>94103</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79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85230</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2111" y="1688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39077</xdr:rowOff>
    </xdr:from>
    <xdr:to>
      <xdr:col>45</xdr:col>
      <xdr:colOff>177800</xdr:colOff>
      <xdr:row>98</xdr:row>
      <xdr:rowOff>64498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7861300" y="16841177"/>
          <a:ext cx="889000" cy="2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156780</xdr:rowOff>
    </xdr:from>
    <xdr:to>
      <xdr:col>46</xdr:col>
      <xdr:colOff>38100</xdr:colOff>
      <xdr:row>98</xdr:row>
      <xdr:rowOff>86930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78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103457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3111" y="1656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64498</xdr:rowOff>
    </xdr:from>
    <xdr:to>
      <xdr:col>41</xdr:col>
      <xdr:colOff>50800</xdr:colOff>
      <xdr:row>98</xdr:row>
      <xdr:rowOff>121661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6972300" y="16866598"/>
          <a:ext cx="889000" cy="5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162903</xdr:rowOff>
    </xdr:from>
    <xdr:to>
      <xdr:col>41</xdr:col>
      <xdr:colOff>101600</xdr:colOff>
      <xdr:row>98</xdr:row>
      <xdr:rowOff>93053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79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109580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4111" y="1656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169481</xdr:rowOff>
    </xdr:from>
    <xdr:to>
      <xdr:col>36</xdr:col>
      <xdr:colOff>165100</xdr:colOff>
      <xdr:row>98</xdr:row>
      <xdr:rowOff>99631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0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116158</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5111" y="1657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30403</xdr:rowOff>
    </xdr:from>
    <xdr:to>
      <xdr:col>55</xdr:col>
      <xdr:colOff>50800</xdr:colOff>
      <xdr:row>98</xdr:row>
      <xdr:rowOff>132003</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83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131657</xdr:rowOff>
    </xdr:from>
    <xdr:ext cx="534377" cy="25904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76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160587</xdr:rowOff>
    </xdr:from>
    <xdr:to>
      <xdr:col>50</xdr:col>
      <xdr:colOff>165100</xdr:colOff>
      <xdr:row>98</xdr:row>
      <xdr:rowOff>90737</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79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107264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56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159727</xdr:rowOff>
    </xdr:from>
    <xdr:to>
      <xdr:col>46</xdr:col>
      <xdr:colOff>38100</xdr:colOff>
      <xdr:row>98</xdr:row>
      <xdr:rowOff>89877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7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81004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88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13698</xdr:rowOff>
    </xdr:from>
    <xdr:to>
      <xdr:col>41</xdr:col>
      <xdr:colOff>101600</xdr:colOff>
      <xdr:row>98</xdr:row>
      <xdr:rowOff>115298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81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106425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90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70861</xdr:rowOff>
    </xdr:from>
    <xdr:to>
      <xdr:col>36</xdr:col>
      <xdr:colOff>165100</xdr:colOff>
      <xdr:row>99</xdr:row>
      <xdr:rowOff>1011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8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163588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965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46464</xdr:rowOff>
    </xdr:from>
    <xdr:to>
      <xdr:col>85</xdr:col>
      <xdr:colOff>126364</xdr:colOff>
      <xdr:row>39</xdr:row>
      <xdr:rowOff>118244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189964"/>
          <a:ext cx="1269" cy="1614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122071</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118244</xdr:rowOff>
    </xdr:from>
    <xdr:to>
      <xdr:col>86</xdr:col>
      <xdr:colOff>25400</xdr:colOff>
      <xdr:row>39</xdr:row>
      <xdr:rowOff>118244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164591</xdr:rowOff>
    </xdr:from>
    <xdr:ext cx="599010"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496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46464</xdr:rowOff>
    </xdr:from>
    <xdr:to>
      <xdr:col>86</xdr:col>
      <xdr:colOff>25400</xdr:colOff>
      <xdr:row>30</xdr:row>
      <xdr:rowOff>46464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18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107043</xdr:rowOff>
    </xdr:from>
    <xdr:to>
      <xdr:col>85</xdr:col>
      <xdr:colOff>127000</xdr:colOff>
      <xdr:row>38</xdr:row>
      <xdr:rowOff>142346</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5481300" y="6622143"/>
          <a:ext cx="838200" cy="3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159032</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331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136155</xdr:rowOff>
    </xdr:from>
    <xdr:to>
      <xdr:col>85</xdr:col>
      <xdr:colOff>177800</xdr:colOff>
      <xdr:row>38</xdr:row>
      <xdr:rowOff>66304</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798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107043</xdr:rowOff>
    </xdr:from>
    <xdr:to>
      <xdr:col>81</xdr:col>
      <xdr:colOff>50800</xdr:colOff>
      <xdr:row>39</xdr:row>
      <xdr:rowOff>3552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622143"/>
          <a:ext cx="889000" cy="67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149251</xdr:rowOff>
    </xdr:from>
    <xdr:to>
      <xdr:col>81</xdr:col>
      <xdr:colOff>101600</xdr:colOff>
      <xdr:row>38</xdr:row>
      <xdr:rowOff>79401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4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95928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26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3552</xdr:rowOff>
    </xdr:from>
    <xdr:to>
      <xdr:col>76</xdr:col>
      <xdr:colOff>114300</xdr:colOff>
      <xdr:row>39</xdr:row>
      <xdr:rowOff>13366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690102"/>
          <a:ext cx="889000" cy="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9510</xdr:rowOff>
    </xdr:from>
    <xdr:to>
      <xdr:col>76</xdr:col>
      <xdr:colOff>165100</xdr:colOff>
      <xdr:row>38</xdr:row>
      <xdr:rowOff>111110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52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127638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29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104006</xdr:rowOff>
    </xdr:from>
    <xdr:to>
      <xdr:col>71</xdr:col>
      <xdr:colOff>177800</xdr:colOff>
      <xdr:row>39</xdr:row>
      <xdr:rowOff>13366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814300" y="6619106"/>
          <a:ext cx="889000" cy="8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51475</xdr:rowOff>
    </xdr:from>
    <xdr:to>
      <xdr:col>72</xdr:col>
      <xdr:colOff>38100</xdr:colOff>
      <xdr:row>37</xdr:row>
      <xdr:rowOff>153075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39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169602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17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136465</xdr:rowOff>
    </xdr:from>
    <xdr:to>
      <xdr:col>67</xdr:col>
      <xdr:colOff>101600</xdr:colOff>
      <xdr:row>38</xdr:row>
      <xdr:rowOff>66615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8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83142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5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91546</xdr:rowOff>
    </xdr:from>
    <xdr:to>
      <xdr:col>85</xdr:col>
      <xdr:colOff>177800</xdr:colOff>
      <xdr:row>39</xdr:row>
      <xdr:rowOff>21696</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60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69973</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58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56243</xdr:rowOff>
    </xdr:from>
    <xdr:to>
      <xdr:col>81</xdr:col>
      <xdr:colOff>101600</xdr:colOff>
      <xdr:row>38</xdr:row>
      <xdr:rowOff>157843</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57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148970</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124202</xdr:rowOff>
    </xdr:from>
    <xdr:to>
      <xdr:col>76</xdr:col>
      <xdr:colOff>165100</xdr:colOff>
      <xdr:row>39</xdr:row>
      <xdr:rowOff>54352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63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45479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73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134016</xdr:rowOff>
    </xdr:from>
    <xdr:to>
      <xdr:col>72</xdr:col>
      <xdr:colOff>38100</xdr:colOff>
      <xdr:row>39</xdr:row>
      <xdr:rowOff>64166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64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55293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74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53206</xdr:rowOff>
    </xdr:from>
    <xdr:to>
      <xdr:col>67</xdr:col>
      <xdr:colOff>101600</xdr:colOff>
      <xdr:row>38</xdr:row>
      <xdr:rowOff>154806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56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145933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66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141983</xdr:rowOff>
    </xdr:from>
    <xdr:to>
      <xdr:col>85</xdr:col>
      <xdr:colOff>126364</xdr:colOff>
      <xdr:row>58</xdr:row>
      <xdr:rowOff>119842</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714483"/>
          <a:ext cx="1269" cy="134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123669</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6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119842</xdr:rowOff>
    </xdr:from>
    <xdr:to>
      <xdr:col>86</xdr:col>
      <xdr:colOff>25400</xdr:colOff>
      <xdr:row>58</xdr:row>
      <xdr:rowOff>119842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6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88660</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48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459,301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141983</xdr:rowOff>
    </xdr:from>
    <xdr:to>
      <xdr:col>86</xdr:col>
      <xdr:colOff>25400</xdr:colOff>
      <xdr:row>50</xdr:row>
      <xdr:rowOff>141983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71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40018</xdr:rowOff>
    </xdr:from>
    <xdr:to>
      <xdr:col>85</xdr:col>
      <xdr:colOff>127000</xdr:colOff>
      <xdr:row>57</xdr:row>
      <xdr:rowOff>129903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812668"/>
          <a:ext cx="838200" cy="8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49153</xdr:rowOff>
    </xdr:from>
    <xdr:ext cx="534377"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821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70726</xdr:rowOff>
    </xdr:from>
    <xdr:to>
      <xdr:col>85</xdr:col>
      <xdr:colOff>177800</xdr:colOff>
      <xdr:row>58</xdr:row>
      <xdr:rowOff>876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129903</xdr:rowOff>
    </xdr:from>
    <xdr:to>
      <xdr:col>81</xdr:col>
      <xdr:colOff>50800</xdr:colOff>
      <xdr:row>57</xdr:row>
      <xdr:rowOff>143103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4592300" y="9902553"/>
          <a:ext cx="889000" cy="1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95765</xdr:rowOff>
    </xdr:from>
    <xdr:to>
      <xdr:col>81</xdr:col>
      <xdr:colOff>101600</xdr:colOff>
      <xdr:row>58</xdr:row>
      <xdr:rowOff>25915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17042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4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143103</xdr:rowOff>
    </xdr:from>
    <xdr:to>
      <xdr:col>76</xdr:col>
      <xdr:colOff>114300</xdr:colOff>
      <xdr:row>57</xdr:row>
      <xdr:rowOff>163876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3703300" y="9915753"/>
          <a:ext cx="889000" cy="2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118386</xdr:rowOff>
    </xdr:from>
    <xdr:to>
      <xdr:col>76</xdr:col>
      <xdr:colOff>165100</xdr:colOff>
      <xdr:row>58</xdr:row>
      <xdr:rowOff>48536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39663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60255</xdr:rowOff>
    </xdr:from>
    <xdr:to>
      <xdr:col>71</xdr:col>
      <xdr:colOff>177800</xdr:colOff>
      <xdr:row>57</xdr:row>
      <xdr:rowOff>163876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814300" y="9832905"/>
          <a:ext cx="889000" cy="10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131054</xdr:rowOff>
    </xdr:from>
    <xdr:to>
      <xdr:col>72</xdr:col>
      <xdr:colOff>38100</xdr:colOff>
      <xdr:row>58</xdr:row>
      <xdr:rowOff>61204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52331</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151095</xdr:rowOff>
    </xdr:from>
    <xdr:to>
      <xdr:col>67</xdr:col>
      <xdr:colOff>101600</xdr:colOff>
      <xdr:row>58</xdr:row>
      <xdr:rowOff>81245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72372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1001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160668</xdr:rowOff>
    </xdr:from>
    <xdr:to>
      <xdr:col>85</xdr:col>
      <xdr:colOff>177800</xdr:colOff>
      <xdr:row>57</xdr:row>
      <xdr:rowOff>90818</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76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12095</xdr:rowOff>
    </xdr:from>
    <xdr:ext cx="599010"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61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79103</xdr:rowOff>
    </xdr:from>
    <xdr:to>
      <xdr:col>81</xdr:col>
      <xdr:colOff>101600</xdr:colOff>
      <xdr:row>58</xdr:row>
      <xdr:rowOff>9253</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8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25780</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6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92303</xdr:rowOff>
    </xdr:from>
    <xdr:to>
      <xdr:col>76</xdr:col>
      <xdr:colOff>165100</xdr:colOff>
      <xdr:row>58</xdr:row>
      <xdr:rowOff>22453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86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38980</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4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113076</xdr:rowOff>
    </xdr:from>
    <xdr:to>
      <xdr:col>72</xdr:col>
      <xdr:colOff>38100</xdr:colOff>
      <xdr:row>58</xdr:row>
      <xdr:rowOff>43226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88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59753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6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9455</xdr:rowOff>
    </xdr:from>
    <xdr:to>
      <xdr:col>67</xdr:col>
      <xdr:colOff>101600</xdr:colOff>
      <xdr:row>57</xdr:row>
      <xdr:rowOff>111055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78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127582</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14795" y="9557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78426</xdr:rowOff>
    </xdr:from>
    <xdr:to>
      <xdr:col>85</xdr:col>
      <xdr:colOff>126364</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079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25103</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85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313,402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78426</xdr:rowOff>
    </xdr:from>
    <xdr:to>
      <xdr:col>86</xdr:col>
      <xdr:colOff>25400</xdr:colOff>
      <xdr:row>70</xdr:row>
      <xdr:rowOff>78426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079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125284</xdr:rowOff>
    </xdr:from>
    <xdr:to>
      <xdr:col>85</xdr:col>
      <xdr:colOff>127000</xdr:colOff>
      <xdr:row>78</xdr:row>
      <xdr:rowOff>137725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498384"/>
          <a:ext cx="838200" cy="1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41446</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243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18569</xdr:rowOff>
    </xdr:from>
    <xdr:to>
      <xdr:col>85</xdr:col>
      <xdr:colOff>177800</xdr:colOff>
      <xdr:row>78</xdr:row>
      <xdr:rowOff>120169</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125284</xdr:rowOff>
    </xdr:from>
    <xdr:to>
      <xdr:col>81</xdr:col>
      <xdr:colOff>50800</xdr:colOff>
      <xdr:row>78</xdr:row>
      <xdr:rowOff>139632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498384"/>
          <a:ext cx="889000" cy="1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24727</xdr:rowOff>
    </xdr:from>
    <xdr:to>
      <xdr:col>81</xdr:col>
      <xdr:colOff>101600</xdr:colOff>
      <xdr:row>78</xdr:row>
      <xdr:rowOff>126327</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142854</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4111" y="1317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92224</xdr:rowOff>
    </xdr:from>
    <xdr:to>
      <xdr:col>76</xdr:col>
      <xdr:colOff>114300</xdr:colOff>
      <xdr:row>78</xdr:row>
      <xdr:rowOff>139632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465324"/>
          <a:ext cx="889000" cy="4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38801</xdr:rowOff>
    </xdr:from>
    <xdr:to>
      <xdr:col>76</xdr:col>
      <xdr:colOff>165100</xdr:colOff>
      <xdr:row>78</xdr:row>
      <xdr:rowOff>140401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156928</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18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3404</xdr:rowOff>
    </xdr:from>
    <xdr:to>
      <xdr:col>71</xdr:col>
      <xdr:colOff>177800</xdr:colOff>
      <xdr:row>78</xdr:row>
      <xdr:rowOff>92224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814300" y="13376504"/>
          <a:ext cx="889000" cy="8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41566</xdr:rowOff>
    </xdr:from>
    <xdr:to>
      <xdr:col>72</xdr:col>
      <xdr:colOff>38100</xdr:colOff>
      <xdr:row>78</xdr:row>
      <xdr:rowOff>143166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134293</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36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48845</xdr:rowOff>
    </xdr:from>
    <xdr:to>
      <xdr:col>67</xdr:col>
      <xdr:colOff>101600</xdr:colOff>
      <xdr:row>78</xdr:row>
      <xdr:rowOff>150445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141572</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51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86925</xdr:rowOff>
    </xdr:from>
    <xdr:to>
      <xdr:col>85</xdr:col>
      <xdr:colOff>177800</xdr:colOff>
      <xdr:row>79</xdr:row>
      <xdr:rowOff>17075</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4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1852</xdr:rowOff>
    </xdr:from>
    <xdr:ext cx="378565"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374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74484</xdr:rowOff>
    </xdr:from>
    <xdr:to>
      <xdr:col>81</xdr:col>
      <xdr:colOff>101600</xdr:colOff>
      <xdr:row>79</xdr:row>
      <xdr:rowOff>4634</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44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167211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4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88832</xdr:rowOff>
    </xdr:from>
    <xdr:to>
      <xdr:col>76</xdr:col>
      <xdr:colOff>165100</xdr:colOff>
      <xdr:row>79</xdr:row>
      <xdr:rowOff>18982</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4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10109</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35333" y="13554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41424</xdr:rowOff>
    </xdr:from>
    <xdr:to>
      <xdr:col>72</xdr:col>
      <xdr:colOff>38100</xdr:colOff>
      <xdr:row>78</xdr:row>
      <xdr:rowOff>143024</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41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159551</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36111" y="1318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124054</xdr:rowOff>
    </xdr:from>
    <xdr:to>
      <xdr:col>67</xdr:col>
      <xdr:colOff>101600</xdr:colOff>
      <xdr:row>78</xdr:row>
      <xdr:rowOff>54204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3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70731</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47111" y="1310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80406</xdr:rowOff>
    </xdr:from>
    <xdr:to>
      <xdr:col>85</xdr:col>
      <xdr:colOff>126364</xdr:colOff>
      <xdr:row>98</xdr:row>
      <xdr:rowOff>136733</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6317595" y="15853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140560</xdr:rowOff>
    </xdr:from>
    <xdr:ext cx="378565" cy="259045"/>
    <xdr:sp macro="" textlink="">
      <xdr:nvSpPr>
        <xdr:cNvPr id="676" name="公債費最小値テキスト">
          <a:extLst>
            <a:ext uri="{FF2B5EF4-FFF2-40B4-BE49-F238E27FC236}">
              <a16:creationId xmlns:a16="http://schemas.microsoft.com/office/drawing/2014/main" id="{00000000-0008-0000-0700-0000A4020000}"/>
            </a:ext>
          </a:extLst>
        </xdr:cNvPr>
        <xdr:cNvSpPr txBox="1"/>
      </xdr:nvSpPr>
      <xdr:spPr>
        <a:xfrm>
          <a:off x="16370300" y="16942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136733</xdr:rowOff>
    </xdr:from>
    <xdr:to>
      <xdr:col>86</xdr:col>
      <xdr:colOff>25400</xdr:colOff>
      <xdr:row>98</xdr:row>
      <xdr:rowOff>136733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693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27083</xdr:rowOff>
    </xdr:from>
    <xdr:ext cx="599010" cy="259045"/>
    <xdr:sp macro="" textlink="">
      <xdr:nvSpPr>
        <xdr:cNvPr id="678" name="公債費最大値テキスト">
          <a:extLst>
            <a:ext uri="{FF2B5EF4-FFF2-40B4-BE49-F238E27FC236}">
              <a16:creationId xmlns:a16="http://schemas.microsoft.com/office/drawing/2014/main" id="{00000000-0008-0000-0700-0000A6020000}"/>
            </a:ext>
          </a:extLst>
        </xdr:cNvPr>
        <xdr:cNvSpPr txBox="1"/>
      </xdr:nvSpPr>
      <xdr:spPr>
        <a:xfrm>
          <a:off x="16370300" y="1562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237,969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80406</xdr:rowOff>
    </xdr:from>
    <xdr:to>
      <xdr:col>86</xdr:col>
      <xdr:colOff>25400</xdr:colOff>
      <xdr:row>92</xdr:row>
      <xdr:rowOff>80406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5853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28820</xdr:rowOff>
    </xdr:from>
    <xdr:to>
      <xdr:col>85</xdr:col>
      <xdr:colOff>127000</xdr:colOff>
      <xdr:row>96</xdr:row>
      <xdr:rowOff>41018</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5481300" y="16488020"/>
          <a:ext cx="838200" cy="1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21223</xdr:rowOff>
    </xdr:from>
    <xdr:ext cx="534377" cy="259045"/>
    <xdr:sp macro="" textlink="">
      <xdr:nvSpPr>
        <xdr:cNvPr id="681" name="公債費平均値テキスト">
          <a:extLst>
            <a:ext uri="{FF2B5EF4-FFF2-40B4-BE49-F238E27FC236}">
              <a16:creationId xmlns:a16="http://schemas.microsoft.com/office/drawing/2014/main" id="{00000000-0008-0000-0700-0000A9020000}"/>
            </a:ext>
          </a:extLst>
        </xdr:cNvPr>
        <xdr:cNvSpPr txBox="1"/>
      </xdr:nvSpPr>
      <xdr:spPr>
        <a:xfrm>
          <a:off x="16370300" y="16480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42796</xdr:rowOff>
    </xdr:from>
    <xdr:to>
      <xdr:col>85</xdr:col>
      <xdr:colOff>177800</xdr:colOff>
      <xdr:row>96</xdr:row>
      <xdr:rowOff>144396</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6268700" y="1650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41018</xdr:rowOff>
    </xdr:from>
    <xdr:to>
      <xdr:col>81</xdr:col>
      <xdr:colOff>50800</xdr:colOff>
      <xdr:row>96</xdr:row>
      <xdr:rowOff>90089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592300" y="16500218"/>
          <a:ext cx="889000" cy="4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39357</xdr:rowOff>
    </xdr:from>
    <xdr:to>
      <xdr:col>81</xdr:col>
      <xdr:colOff>101600</xdr:colOff>
      <xdr:row>96</xdr:row>
      <xdr:rowOff>140957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54305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132084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5214111" y="1659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90089</xdr:rowOff>
    </xdr:from>
    <xdr:to>
      <xdr:col>76</xdr:col>
      <xdr:colOff>114300</xdr:colOff>
      <xdr:row>96</xdr:row>
      <xdr:rowOff>128987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3703300" y="16549289"/>
          <a:ext cx="889000" cy="3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57719</xdr:rowOff>
    </xdr:from>
    <xdr:to>
      <xdr:col>76</xdr:col>
      <xdr:colOff>165100</xdr:colOff>
      <xdr:row>96</xdr:row>
      <xdr:rowOff>159319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4541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150446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5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128987</xdr:rowOff>
    </xdr:from>
    <xdr:to>
      <xdr:col>71</xdr:col>
      <xdr:colOff>177800</xdr:colOff>
      <xdr:row>96</xdr:row>
      <xdr:rowOff>158386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2814300" y="16588187"/>
          <a:ext cx="889000" cy="2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79391</xdr:rowOff>
    </xdr:from>
    <xdr:to>
      <xdr:col>72</xdr:col>
      <xdr:colOff>38100</xdr:colOff>
      <xdr:row>97</xdr:row>
      <xdr:rowOff>9541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652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668</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436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88489</xdr:rowOff>
    </xdr:from>
    <xdr:to>
      <xdr:col>67</xdr:col>
      <xdr:colOff>101600</xdr:colOff>
      <xdr:row>97</xdr:row>
      <xdr:rowOff>18639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2763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35166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547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149470</xdr:rowOff>
    </xdr:from>
    <xdr:to>
      <xdr:col>85</xdr:col>
      <xdr:colOff>177800</xdr:colOff>
      <xdr:row>96</xdr:row>
      <xdr:rowOff>79620</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6268700" y="1643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897</xdr:rowOff>
    </xdr:from>
    <xdr:ext cx="534377" cy="259045"/>
    <xdr:sp macro="" textlink="">
      <xdr:nvSpPr>
        <xdr:cNvPr id="700" name="公債費該当値テキスト">
          <a:extLst>
            <a:ext uri="{FF2B5EF4-FFF2-40B4-BE49-F238E27FC236}">
              <a16:creationId xmlns:a16="http://schemas.microsoft.com/office/drawing/2014/main" id="{00000000-0008-0000-0700-0000BC020000}"/>
            </a:ext>
          </a:extLst>
        </xdr:cNvPr>
        <xdr:cNvSpPr txBox="1"/>
      </xdr:nvSpPr>
      <xdr:spPr>
        <a:xfrm>
          <a:off x="16370300" y="1628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161668</xdr:rowOff>
    </xdr:from>
    <xdr:to>
      <xdr:col>81</xdr:col>
      <xdr:colOff>101600</xdr:colOff>
      <xdr:row>96</xdr:row>
      <xdr:rowOff>91818</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5430500" y="1644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108345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2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39289</xdr:rowOff>
    </xdr:from>
    <xdr:to>
      <xdr:col>76</xdr:col>
      <xdr:colOff>165100</xdr:colOff>
      <xdr:row>96</xdr:row>
      <xdr:rowOff>140889</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4541500" y="164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157416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27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78187</xdr:rowOff>
    </xdr:from>
    <xdr:to>
      <xdr:col>72</xdr:col>
      <xdr:colOff>38100</xdr:colOff>
      <xdr:row>97</xdr:row>
      <xdr:rowOff>8337</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3652500" y="1653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24864</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31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107586</xdr:rowOff>
    </xdr:from>
    <xdr:to>
      <xdr:col>67</xdr:col>
      <xdr:colOff>101600</xdr:colOff>
      <xdr:row>97</xdr:row>
      <xdr:rowOff>37736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2763500" y="1656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28863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6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135166</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450116"/>
          <a:ext cx="1269" cy="128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63682</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750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81843</xdr:rowOff>
    </xdr:from>
    <xdr:ext cx="534377"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22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135166</xdr:rowOff>
    </xdr:from>
    <xdr:to>
      <xdr:col>116</xdr:col>
      <xdr:colOff>152400</xdr:colOff>
      <xdr:row>31</xdr:row>
      <xdr:rowOff>135166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45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152582</xdr:rowOff>
    </xdr:from>
    <xdr:ext cx="378565"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96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129705</xdr:rowOff>
    </xdr:from>
    <xdr:to>
      <xdr:col>116</xdr:col>
      <xdr:colOff>114300</xdr:colOff>
      <xdr:row>39</xdr:row>
      <xdr:rowOff>59855</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6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150089</xdr:rowOff>
    </xdr:from>
    <xdr:to>
      <xdr:col>112</xdr:col>
      <xdr:colOff>38100</xdr:colOff>
      <xdr:row>39</xdr:row>
      <xdr:rowOff>80239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66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96766</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17" y="6440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142545</xdr:rowOff>
    </xdr:from>
    <xdr:to>
      <xdr:col>107</xdr:col>
      <xdr:colOff>101600</xdr:colOff>
      <xdr:row>39</xdr:row>
      <xdr:rowOff>72695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6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89222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43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151079</xdr:rowOff>
    </xdr:from>
    <xdr:to>
      <xdr:col>102</xdr:col>
      <xdr:colOff>165100</xdr:colOff>
      <xdr:row>39</xdr:row>
      <xdr:rowOff>81229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66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97756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17" y="64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156832</xdr:rowOff>
    </xdr:from>
    <xdr:to>
      <xdr:col>98</xdr:col>
      <xdr:colOff>38100</xdr:colOff>
      <xdr:row>39</xdr:row>
      <xdr:rowOff>86982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67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103509</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17" y="644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108132</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62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教育費について、町民体育館の解体事業、国民スポーツ大会町実行委員会補助金の増による。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商工費について、堺田分水嶺トイレ設置事業、道の駅整備事業により増加した。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水道会計や病院会計への繰出金が増額となったことによ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実質単年度収支について、当初予算編成において財政調整基金より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470,000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の繰入を行ったため、結果として取崩額の方が多くなり▲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年度末において、財政調整基金は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交付税や税収の増加等により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となり、残高は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百万円となった。公債費は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令和５年度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に償還のピークを迎え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たため、翌年度以降は減少していく見込み</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今後の町政運営にあたり、災害と豪雪が重なっても運営が行えるよう、財政調整基金の積み増しに努め、事業の見直し・縮減を行うとともに、地方債発行の抑制・平準化に努める。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令和５年度も連結実質赤字比率において赤字は無かった。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国民健康保険事業について、令和５年度末の基金残高は</a:t>
          </a:r>
          <a:r>
            <a:rPr kumimoji="1" lang="en-US" altLang="ja-JP" sz="1400">
              <a:latin typeface="ＭＳ ゴシック" pitchFamily="49" charset="-128"/>
              <a:ea typeface="ＭＳ ゴシック" pitchFamily="49" charset="-128"/>
            </a:rPr>
            <a:t>191,422</a:t>
          </a:r>
          <a:r>
            <a:rPr kumimoji="1" lang="ja-JP" altLang="en-US" sz="1400">
              <a:latin typeface="ＭＳ ゴシック" pitchFamily="49" charset="-128"/>
              <a:ea typeface="ＭＳ ゴシック" pitchFamily="49" charset="-128"/>
            </a:rPr>
            <a:t>千円となっている。予算規模が</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億円を超える会計だが、基金も整備されているため、突発的な支出にも対応できると考えている。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下水道、浄化槽、農業集落排水事業については、建設当初から処理施設等の大規模改修を行っていないため、令和４年度より更新等整備を計画的に行っている。財源である地方債は元利償還金が繰出基準となってはいるものの、運営費は増加する一方である。人口が減少していることもあり、現在の料金収入では賄うことが難しいため、料金改定や支出の見直しをし健全化を図る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について、一見黒字収支となっているが、多額の繰出金によるものであり、これは一般会計を圧迫している要因のひとつである。令和５年度に策定した経営強化プランに基づき、早急な経営改善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元利償還金について令和５年度がピークであり、昨年度と比較し増加している。令和６年度以降は減少していく見込み。</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公営企業債については、平成５年に発行した病院建設事業債の償還が完了したことにより元利償還金への繰出金が減少している。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令和３～５年度の大規模事業として道の駅整備のため総額で</a:t>
          </a:r>
          <a:r>
            <a:rPr kumimoji="1" lang="en-US" altLang="ja-JP" sz="1200">
              <a:latin typeface="ＭＳ ゴシック" pitchFamily="49" charset="-128"/>
              <a:ea typeface="ＭＳ ゴシック" pitchFamily="49" charset="-128"/>
            </a:rPr>
            <a:t>146.1</a:t>
          </a:r>
          <a:r>
            <a:rPr kumimoji="1" lang="ja-JP" altLang="en-US" sz="1200">
              <a:latin typeface="ＭＳ ゴシック" pitchFamily="49" charset="-128"/>
              <a:ea typeface="ＭＳ ゴシック" pitchFamily="49" charset="-128"/>
            </a:rPr>
            <a:t>百万円の地方債を発行しており、今後の実質公債費比率に影響を及ぼすと予想される。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既存施設の老朽化も目立つため、公共施設管理計画・個別管理計画に沿って計画的な修繕等整備を行いつつ、地方債の発行抑制にも努めていく。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満期一括償還地方債の借入に係る積立はない。</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地方債現在高について、発行額を償還額が上回ったため、</a:t>
          </a:r>
          <a:r>
            <a:rPr kumimoji="1" lang="en-US" altLang="ja-JP" sz="1400">
              <a:latin typeface="ＭＳ ゴシック" pitchFamily="49" charset="-128"/>
              <a:ea typeface="ＭＳ ゴシック" pitchFamily="49" charset="-128"/>
            </a:rPr>
            <a:t>353</a:t>
          </a:r>
          <a:r>
            <a:rPr kumimoji="1" lang="ja-JP" altLang="en-US" sz="1400">
              <a:latin typeface="ＭＳ ゴシック" pitchFamily="49" charset="-128"/>
              <a:ea typeface="ＭＳ ゴシック" pitchFamily="49" charset="-128"/>
            </a:rPr>
            <a:t>百万円の減となっている。公営企業債についても、多額の地方債を発行する事業が行われていないため、繰入見込額が減少傾向にある。</a:t>
          </a:r>
          <a:endParaRPr kumimoji="1" lang="en-US" altLang="ja-JP" sz="1400">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itchFamily="49" charset="-128"/>
              <a:ea typeface="ＭＳ ゴシック"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充当可能基金については、財政調整基金、ふるさともがみ応援基金の増減による影響が大きい。財政調整基金について、</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年度末残高が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百万円の増とはなったものの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、今後は特に基金に頼らない財政運営を心掛ける必要がある。ふるさともがみ応援基金においては、ふるさと納税の寄付の窓口や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等を積極的に行い、より多くの寄付をいただけるよう努力していく。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山形県最上町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百万円減少している。主な要因として、公共施設等適正管理基金の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ふるさともがみ応援基金について、今まで以上に最上町を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し寄付者数・寄付金額の増加につなげ、基金への積立額を増やしていく。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ふるさともがみ応援基金について、納税者の意向に沿う事業に対し活用している。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再生可能エネルギー供給施設整備基金について、ウエルネスプラザ敷地内に設置する再生可能ネルギー供給施設の改築に要する基金である。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生活環境施設整備基金について、健康、医療、福祉施設及び下水道等のインフラ整備へ活用している。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について、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森林環境譲与税を原資として、森林整備の推進及び林業の振興に活用している。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農業振興基金について、活力にあふれた農業を確立し、町民生活の安定向上を図るためのも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今年度の大きな事業として、町民体育館の解体工事が挙げられる。また病院事業を始めとした特別会計への繰出金も充当額の割合を多く占めており、昨年度と比べ取崩しが多い年となった。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各基金の目的に合わせて随時活用していく。また、ふるさともがみ応援基金について、ふるさと納税額に応じて増減するため、より多く基金への積み増しを行えるよう努める。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千円を繰入。その後交付税や税収の増加等により年度末残高は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今後も財政の厳しい状況が続くと予想されるため、豪雨や地震をはじめとする災害への支援等、突発的な支出に備え、積み増しを行うよう努める。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千円を繰入。令和５年度は元利償還金のピークとなる年であったため、年度末残高が昨年度比▲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令和６年度は取崩し額が積立額を上回ることのないよう注視する必要がある。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C4E91FB-63D9-493C-8EEB-F97D89E8C5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AAF2A4E-B33B-40E1-8E18-5D0E387FA2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C3E5C8A-C154-4604-A7E0-E0B1A6529FD6}"/>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99008B4-9F3D-4E29-91C1-B449A08EFBC1}"/>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EAAB4EC-F2A0-4B6B-AE45-DB9C9698498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D12866B-2741-43B9-824A-C2237F36A6B3}"/>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77498CF-00A0-4AEA-A78F-99D5F4292E83}"/>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500331A-E466-402A-A764-59BFB17B1C12}"/>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0592808-D959-498E-B081-2FD8503E8BDB}"/>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1F83BF7-6462-42FB-996B-3D90BDF7724A}"/>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332BF81-78C3-4C63-ACEF-98F9DFBCC14A}"/>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3762AD2-B718-4389-BCDC-7631496354DE}"/>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
7,495
330.37
8,106,865
7,781,781
293,813
4,109,631
5,637,612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64B0056-3500-4052-836C-C6BC9A134EEA}"/>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FD8ABD2-D0F7-43C0-9BBF-6A806249065B}"/>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81D22B7-1438-48B6-B0AA-FDE82EA72C68}"/>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89726B4-E65E-4E74-BE41-D0DB9FDFA82E}"/>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4BDBFF0-C464-45A8-AEFB-AF28EB6BA3A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830EC94-00C3-4A43-883B-1E09E5040D48}"/>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60CB887-EB8F-4C1D-8A99-3EF72868D058}"/>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6B3E388-CAE8-4303-A578-DFA628437043}"/>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C72FC60-E5EA-40FD-A651-344DD6EB90D5}"/>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1F63708-9825-49C9-B7E0-6C05CE0D68A4}"/>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950FE72-2F1F-4AD8-8A43-63A95EA378BB}"/>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5F032E8-3194-4EF2-8157-5C63B8CF48A0}"/>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F9CC767-1648-43CC-AA7C-562EE67764A7}"/>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7DC4F9E-C334-4495-8E22-F61D24D2E6E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1652733-64B9-4361-9BF0-7A98AC59CA20}"/>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7CE275C-138A-47EA-B7C2-08F458B0E2E8}"/>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22C3875-3D85-44AC-A856-9C9D17704690}"/>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2793586-312C-4297-BFDD-B954C13A41C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C6AD3B8-EBAC-4E3E-80B9-C6AED9CEF715}"/>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41F6EC6-0F5C-4170-9F43-47376BD09A9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3AE6065-B2DD-4DC4-A285-31DCEB3755A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F538F43-54A6-4BAD-89A6-38304F51C26C}"/>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FAEF917-FFCF-4B83-806D-50CD79CE55EC}"/>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DE77268-5ADE-4D20-AE7E-6C687B32988A}"/>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56BFF94-E0A9-4F3A-9780-D41FE092F68D}"/>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1D42E12-FE3D-436D-90E5-E058E8BE2FD0}"/>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A938C90-C916-4998-81A6-7658EB8C90FE}"/>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AD28785-0B23-45ED-A49B-BD2084E245F4}"/>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53015AF-A60A-4ADB-9683-7563301103BF}"/>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952FC25-D7F5-4987-9BF7-F8B75D92D9A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424A5B7-8FAD-4042-8C7E-89EB40231CE6}"/>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3EDC717-B518-4644-8B17-073869EA2620}"/>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3B4FCB5-57A5-4647-B9B0-CF11DCC254A5}"/>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9ADB05C-F40E-4E12-8781-E1A1AFC5CBE4}"/>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397CCF4-8A53-4FA1-83A3-D0C8DCC79C84}"/>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では、町民体育館と月楯公民館の除却を実施したが、類似団体平均と比較しても減価償却率は依然高いままとなっている。公共施設等総合管理計画・個別施設管理計画を基に、既存の公共施設の在り方を見直し、施設の処分等を行いつつ、計画的な更新や修繕工事を実施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90832B6-A44A-42C7-A219-F9E56DF62D65}"/>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1551771-C689-46BD-AA18-F2ECD204AA92}"/>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BB735E3-BE95-4597-AB6D-DED96DD39906}"/>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218908BC-BABD-4EA9-9000-6930C42A8F4F}"/>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81BA6EC7-97E0-414B-835B-9FA2CD6E695E}"/>
            </a:ext>
          </a:extLst>
        </xdr:cNvPr>
        <xdr:cNvSpPr txBox="1"/>
      </xdr:nvSpPr>
      <xdr:spPr>
        <a:xfrm>
          <a:off x="731041" y="6569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C992B569-C307-493C-AEA6-2D9F62559A81}"/>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362DBB1C-6769-4180-9BED-E1F47F3AFCBB}"/>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293EAA61-6FC4-4CDC-8E8A-BC5EBEC4B4D0}"/>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F94BAC06-ABB3-4CEC-8DB2-BBC749A5A31E}"/>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626E5AB9-1C90-449B-A308-03162169AD8A}"/>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2B6F5407-55AF-4518-993B-42197CEE40F9}"/>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684EC35-78AB-47B2-9426-79AFAB120204}"/>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5567F2A0-9159-4617-8DBD-1C129E03752E}"/>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50F07CAA-5581-4715-84AB-96F5CB346F38}"/>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148082</xdr:rowOff>
    </xdr:to>
    <xdr:cxnSp macro="">
      <xdr:nvCxnSpPr>
        <xdr:cNvPr id="63" name="直線コネクタ 62">
          <a:extLst>
            <a:ext uri="{FF2B5EF4-FFF2-40B4-BE49-F238E27FC236}">
              <a16:creationId xmlns:a16="http://schemas.microsoft.com/office/drawing/2014/main" id="{126A2E43-13A1-483E-99DF-FD431A59227F}"/>
            </a:ext>
          </a:extLst>
        </xdr:cNvPr>
        <xdr:cNvCxnSpPr/>
      </xdr:nvCxnSpPr>
      <xdr:spPr>
        <a:xfrm flipV="1">
          <a:off x="4295775" y="5302631"/>
          <a:ext cx="1270" cy="1082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64" name="有形固定資産減価償却率最小値テキスト">
          <a:extLst>
            <a:ext uri="{FF2B5EF4-FFF2-40B4-BE49-F238E27FC236}">
              <a16:creationId xmlns:a16="http://schemas.microsoft.com/office/drawing/2014/main" id="{BEFD7A4D-F79F-4759-9989-A72EFF5ADEF6}"/>
            </a:ext>
          </a:extLst>
        </xdr:cNvPr>
        <xdr:cNvSpPr txBox="1"/>
      </xdr:nvSpPr>
      <xdr:spPr>
        <a:xfrm>
          <a:off x="4342765" y="6390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65" name="直線コネクタ 64">
          <a:extLst>
            <a:ext uri="{FF2B5EF4-FFF2-40B4-BE49-F238E27FC236}">
              <a16:creationId xmlns:a16="http://schemas.microsoft.com/office/drawing/2014/main" id="{5077CB2F-170C-40BC-8D03-D213071B9AAC}"/>
            </a:ext>
          </a:extLst>
        </xdr:cNvPr>
        <xdr:cNvCxnSpPr/>
      </xdr:nvCxnSpPr>
      <xdr:spPr>
        <a:xfrm>
          <a:off x="4206875" y="638505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66" name="有形固定資産減価償却率最大値テキスト">
          <a:extLst>
            <a:ext uri="{FF2B5EF4-FFF2-40B4-BE49-F238E27FC236}">
              <a16:creationId xmlns:a16="http://schemas.microsoft.com/office/drawing/2014/main" id="{C213958B-2387-4FFF-BEA6-15D576499267}"/>
            </a:ext>
          </a:extLst>
        </xdr:cNvPr>
        <xdr:cNvSpPr txBox="1"/>
      </xdr:nvSpPr>
      <xdr:spPr>
        <a:xfrm>
          <a:off x="4342765" y="507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67" name="直線コネクタ 66">
          <a:extLst>
            <a:ext uri="{FF2B5EF4-FFF2-40B4-BE49-F238E27FC236}">
              <a16:creationId xmlns:a16="http://schemas.microsoft.com/office/drawing/2014/main" id="{E1446D0B-B460-4F38-AB41-6C263B06C06D}"/>
            </a:ext>
          </a:extLst>
        </xdr:cNvPr>
        <xdr:cNvCxnSpPr/>
      </xdr:nvCxnSpPr>
      <xdr:spPr>
        <a:xfrm>
          <a:off x="4206875" y="530263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68" name="有形固定資産減価償却率平均値テキスト">
          <a:extLst>
            <a:ext uri="{FF2B5EF4-FFF2-40B4-BE49-F238E27FC236}">
              <a16:creationId xmlns:a16="http://schemas.microsoft.com/office/drawing/2014/main" id="{814DAEF1-A62D-4C07-ADBF-D901537E07A4}"/>
            </a:ext>
          </a:extLst>
        </xdr:cNvPr>
        <xdr:cNvSpPr txBox="1"/>
      </xdr:nvSpPr>
      <xdr:spPr>
        <a:xfrm>
          <a:off x="4342765" y="5745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69" name="フローチャート: 判断 68">
          <a:extLst>
            <a:ext uri="{FF2B5EF4-FFF2-40B4-BE49-F238E27FC236}">
              <a16:creationId xmlns:a16="http://schemas.microsoft.com/office/drawing/2014/main" id="{06D4F5F8-507A-454D-BB3F-E279ECE26431}"/>
            </a:ext>
          </a:extLst>
        </xdr:cNvPr>
        <xdr:cNvSpPr/>
      </xdr:nvSpPr>
      <xdr:spPr>
        <a:xfrm>
          <a:off x="4244975" y="589788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4064</xdr:rowOff>
    </xdr:from>
    <xdr:to>
      <xdr:col>19</xdr:col>
      <xdr:colOff>187325</xdr:colOff>
      <xdr:row>30</xdr:row>
      <xdr:rowOff>105664</xdr:rowOff>
    </xdr:to>
    <xdr:sp macro="" textlink="">
      <xdr:nvSpPr>
        <xdr:cNvPr id="70" name="フローチャート: 判断 69">
          <a:extLst>
            <a:ext uri="{FF2B5EF4-FFF2-40B4-BE49-F238E27FC236}">
              <a16:creationId xmlns:a16="http://schemas.microsoft.com/office/drawing/2014/main" id="{C7BC6C4A-0358-47E8-91F8-8F87C10ED5C6}"/>
            </a:ext>
          </a:extLst>
        </xdr:cNvPr>
        <xdr:cNvSpPr/>
      </xdr:nvSpPr>
      <xdr:spPr>
        <a:xfrm>
          <a:off x="3611880" y="5901944"/>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156083</xdr:rowOff>
    </xdr:from>
    <xdr:to>
      <xdr:col>15</xdr:col>
      <xdr:colOff>187325</xdr:colOff>
      <xdr:row>30</xdr:row>
      <xdr:rowOff>86233</xdr:rowOff>
    </xdr:to>
    <xdr:sp macro="" textlink="">
      <xdr:nvSpPr>
        <xdr:cNvPr id="71" name="フローチャート: 判断 70">
          <a:extLst>
            <a:ext uri="{FF2B5EF4-FFF2-40B4-BE49-F238E27FC236}">
              <a16:creationId xmlns:a16="http://schemas.microsoft.com/office/drawing/2014/main" id="{8113CA75-0A36-44D2-A99E-55933D44E1F4}"/>
            </a:ext>
          </a:extLst>
        </xdr:cNvPr>
        <xdr:cNvSpPr/>
      </xdr:nvSpPr>
      <xdr:spPr>
        <a:xfrm>
          <a:off x="2926080" y="588060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2" name="フローチャート: 判断 71">
          <a:extLst>
            <a:ext uri="{FF2B5EF4-FFF2-40B4-BE49-F238E27FC236}">
              <a16:creationId xmlns:a16="http://schemas.microsoft.com/office/drawing/2014/main" id="{2D197ED6-B476-4EB1-AD09-926FA84DDD1E}"/>
            </a:ext>
          </a:extLst>
        </xdr:cNvPr>
        <xdr:cNvSpPr/>
      </xdr:nvSpPr>
      <xdr:spPr>
        <a:xfrm>
          <a:off x="2240280" y="58312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73" name="フローチャート: 判断 72">
          <a:extLst>
            <a:ext uri="{FF2B5EF4-FFF2-40B4-BE49-F238E27FC236}">
              <a16:creationId xmlns:a16="http://schemas.microsoft.com/office/drawing/2014/main" id="{1C50B9C1-F472-46FA-951B-402865A6A39E}"/>
            </a:ext>
          </a:extLst>
        </xdr:cNvPr>
        <xdr:cNvSpPr/>
      </xdr:nvSpPr>
      <xdr:spPr>
        <a:xfrm>
          <a:off x="1554480" y="580910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BB281F3E-BD2E-471B-AEB9-B9C08584A841}"/>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AE4E590B-1FE7-4392-A529-99648F09F9A1}"/>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9D1BF74-9C6B-4022-A90B-A37C8DD27CFD}"/>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38CC2AA-A4EC-45E5-840A-0CDE5226F71B}"/>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FFA006C-3B6E-4CCE-8B2A-E44FA12FBAD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127127</xdr:rowOff>
    </xdr:from>
    <xdr:to>
      <xdr:col>23</xdr:col>
      <xdr:colOff>136525</xdr:colOff>
      <xdr:row>31</xdr:row>
      <xdr:rowOff>57277</xdr:rowOff>
    </xdr:to>
    <xdr:sp macro="" textlink="">
      <xdr:nvSpPr>
        <xdr:cNvPr id="79" name="楕円 78">
          <a:extLst>
            <a:ext uri="{FF2B5EF4-FFF2-40B4-BE49-F238E27FC236}">
              <a16:creationId xmlns:a16="http://schemas.microsoft.com/office/drawing/2014/main" id="{BE9C8A09-6B73-4DBF-ABBA-47E189FCF6AC}"/>
            </a:ext>
          </a:extLst>
        </xdr:cNvPr>
        <xdr:cNvSpPr/>
      </xdr:nvSpPr>
      <xdr:spPr>
        <a:xfrm>
          <a:off x="4244975" y="602691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105554</xdr:rowOff>
    </xdr:from>
    <xdr:ext cx="405111" cy="259045"/>
    <xdr:sp macro="" textlink="">
      <xdr:nvSpPr>
        <xdr:cNvPr id="80" name="有形固定資産減価償却率該当値テキスト">
          <a:extLst>
            <a:ext uri="{FF2B5EF4-FFF2-40B4-BE49-F238E27FC236}">
              <a16:creationId xmlns:a16="http://schemas.microsoft.com/office/drawing/2014/main" id="{718F60AF-5459-4E3D-9567-F5DFD25802E0}"/>
            </a:ext>
          </a:extLst>
        </xdr:cNvPr>
        <xdr:cNvSpPr txBox="1"/>
      </xdr:nvSpPr>
      <xdr:spPr>
        <a:xfrm>
          <a:off x="4342765" y="5999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101219</xdr:rowOff>
    </xdr:from>
    <xdr:to>
      <xdr:col>19</xdr:col>
      <xdr:colOff>187325</xdr:colOff>
      <xdr:row>31</xdr:row>
      <xdr:rowOff>31369</xdr:rowOff>
    </xdr:to>
    <xdr:sp macro="" textlink="">
      <xdr:nvSpPr>
        <xdr:cNvPr id="81" name="楕円 80">
          <a:extLst>
            <a:ext uri="{FF2B5EF4-FFF2-40B4-BE49-F238E27FC236}">
              <a16:creationId xmlns:a16="http://schemas.microsoft.com/office/drawing/2014/main" id="{4089F775-8787-45BD-90CD-D53B0E9D638C}"/>
            </a:ext>
          </a:extLst>
        </xdr:cNvPr>
        <xdr:cNvSpPr/>
      </xdr:nvSpPr>
      <xdr:spPr>
        <a:xfrm>
          <a:off x="3611880" y="5993384"/>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152019</xdr:rowOff>
    </xdr:from>
    <xdr:to>
      <xdr:col>23</xdr:col>
      <xdr:colOff>85725</xdr:colOff>
      <xdr:row>31</xdr:row>
      <xdr:rowOff>6477</xdr:rowOff>
    </xdr:to>
    <xdr:cxnSp macro="">
      <xdr:nvCxnSpPr>
        <xdr:cNvPr id="82" name="直線コネクタ 81">
          <a:extLst>
            <a:ext uri="{FF2B5EF4-FFF2-40B4-BE49-F238E27FC236}">
              <a16:creationId xmlns:a16="http://schemas.microsoft.com/office/drawing/2014/main" id="{9B046222-8A58-43F5-9863-865C3FBDA9E2}"/>
            </a:ext>
          </a:extLst>
        </xdr:cNvPr>
        <xdr:cNvCxnSpPr/>
      </xdr:nvCxnSpPr>
      <xdr:spPr>
        <a:xfrm>
          <a:off x="3656965" y="6047994"/>
          <a:ext cx="640715"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73152</xdr:rowOff>
    </xdr:from>
    <xdr:to>
      <xdr:col>15</xdr:col>
      <xdr:colOff>187325</xdr:colOff>
      <xdr:row>31</xdr:row>
      <xdr:rowOff>3302</xdr:rowOff>
    </xdr:to>
    <xdr:sp macro="" textlink="">
      <xdr:nvSpPr>
        <xdr:cNvPr id="83" name="楕円 82">
          <a:extLst>
            <a:ext uri="{FF2B5EF4-FFF2-40B4-BE49-F238E27FC236}">
              <a16:creationId xmlns:a16="http://schemas.microsoft.com/office/drawing/2014/main" id="{F70297FD-A299-4B6C-B6EF-BEC52F3C48BA}"/>
            </a:ext>
          </a:extLst>
        </xdr:cNvPr>
        <xdr:cNvSpPr/>
      </xdr:nvSpPr>
      <xdr:spPr>
        <a:xfrm>
          <a:off x="2926080" y="5969127"/>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123952</xdr:rowOff>
    </xdr:from>
    <xdr:to>
      <xdr:col>19</xdr:col>
      <xdr:colOff>136525</xdr:colOff>
      <xdr:row>30</xdr:row>
      <xdr:rowOff>152019</xdr:rowOff>
    </xdr:to>
    <xdr:cxnSp macro="">
      <xdr:nvCxnSpPr>
        <xdr:cNvPr id="84" name="直線コネクタ 83">
          <a:extLst>
            <a:ext uri="{FF2B5EF4-FFF2-40B4-BE49-F238E27FC236}">
              <a16:creationId xmlns:a16="http://schemas.microsoft.com/office/drawing/2014/main" id="{8E18AEA1-9818-4B48-A394-0EC7D6E30FF1}"/>
            </a:ext>
          </a:extLst>
        </xdr:cNvPr>
        <xdr:cNvCxnSpPr/>
      </xdr:nvCxnSpPr>
      <xdr:spPr>
        <a:xfrm>
          <a:off x="2971165" y="6021832"/>
          <a:ext cx="685800" cy="2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135382</xdr:rowOff>
    </xdr:from>
    <xdr:to>
      <xdr:col>11</xdr:col>
      <xdr:colOff>187325</xdr:colOff>
      <xdr:row>29</xdr:row>
      <xdr:rowOff>65532</xdr:rowOff>
    </xdr:to>
    <xdr:sp macro="" textlink="">
      <xdr:nvSpPr>
        <xdr:cNvPr id="85" name="楕円 84">
          <a:extLst>
            <a:ext uri="{FF2B5EF4-FFF2-40B4-BE49-F238E27FC236}">
              <a16:creationId xmlns:a16="http://schemas.microsoft.com/office/drawing/2014/main" id="{D8624520-D9F0-465E-97E8-18EFC189A33D}"/>
            </a:ext>
          </a:extLst>
        </xdr:cNvPr>
        <xdr:cNvSpPr/>
      </xdr:nvSpPr>
      <xdr:spPr>
        <a:xfrm>
          <a:off x="2240280" y="568464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14732</xdr:rowOff>
    </xdr:from>
    <xdr:to>
      <xdr:col>15</xdr:col>
      <xdr:colOff>136525</xdr:colOff>
      <xdr:row>30</xdr:row>
      <xdr:rowOff>123952</xdr:rowOff>
    </xdr:to>
    <xdr:cxnSp macro="">
      <xdr:nvCxnSpPr>
        <xdr:cNvPr id="86" name="直線コネクタ 85">
          <a:extLst>
            <a:ext uri="{FF2B5EF4-FFF2-40B4-BE49-F238E27FC236}">
              <a16:creationId xmlns:a16="http://schemas.microsoft.com/office/drawing/2014/main" id="{CA623D8C-8710-45F6-A100-11930F54ACE5}"/>
            </a:ext>
          </a:extLst>
        </xdr:cNvPr>
        <xdr:cNvCxnSpPr/>
      </xdr:nvCxnSpPr>
      <xdr:spPr>
        <a:xfrm>
          <a:off x="2285365" y="5743067"/>
          <a:ext cx="685800" cy="27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92583</xdr:rowOff>
    </xdr:from>
    <xdr:to>
      <xdr:col>7</xdr:col>
      <xdr:colOff>187325</xdr:colOff>
      <xdr:row>31</xdr:row>
      <xdr:rowOff>22733</xdr:rowOff>
    </xdr:to>
    <xdr:sp macro="" textlink="">
      <xdr:nvSpPr>
        <xdr:cNvPr id="87" name="楕円 86">
          <a:extLst>
            <a:ext uri="{FF2B5EF4-FFF2-40B4-BE49-F238E27FC236}">
              <a16:creationId xmlns:a16="http://schemas.microsoft.com/office/drawing/2014/main" id="{704A5518-1A3E-46DB-9490-43FA2523F014}"/>
            </a:ext>
          </a:extLst>
        </xdr:cNvPr>
        <xdr:cNvSpPr/>
      </xdr:nvSpPr>
      <xdr:spPr>
        <a:xfrm>
          <a:off x="1554480" y="5992368"/>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14732</xdr:rowOff>
    </xdr:from>
    <xdr:to>
      <xdr:col>11</xdr:col>
      <xdr:colOff>136525</xdr:colOff>
      <xdr:row>30</xdr:row>
      <xdr:rowOff>143383</xdr:rowOff>
    </xdr:to>
    <xdr:cxnSp macro="">
      <xdr:nvCxnSpPr>
        <xdr:cNvPr id="88" name="直線コネクタ 87">
          <a:extLst>
            <a:ext uri="{FF2B5EF4-FFF2-40B4-BE49-F238E27FC236}">
              <a16:creationId xmlns:a16="http://schemas.microsoft.com/office/drawing/2014/main" id="{56572879-54F0-4E2C-8D19-BE2395F6EF79}"/>
            </a:ext>
          </a:extLst>
        </xdr:cNvPr>
        <xdr:cNvCxnSpPr/>
      </xdr:nvCxnSpPr>
      <xdr:spPr>
        <a:xfrm flipV="1">
          <a:off x="1599565" y="5743067"/>
          <a:ext cx="6858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122191</xdr:rowOff>
    </xdr:from>
    <xdr:ext cx="405111" cy="259045"/>
    <xdr:sp macro="" textlink="">
      <xdr:nvSpPr>
        <xdr:cNvPr id="89" name="n_1aveValue有形固定資産減価償却率">
          <a:extLst>
            <a:ext uri="{FF2B5EF4-FFF2-40B4-BE49-F238E27FC236}">
              <a16:creationId xmlns:a16="http://schemas.microsoft.com/office/drawing/2014/main" id="{F27C271B-10C7-4307-B203-478AD923351E}"/>
            </a:ext>
          </a:extLst>
        </xdr:cNvPr>
        <xdr:cNvSpPr txBox="1"/>
      </xdr:nvSpPr>
      <xdr:spPr>
        <a:xfrm>
          <a:off x="3464569" y="567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102760</xdr:rowOff>
    </xdr:from>
    <xdr:ext cx="405111" cy="259045"/>
    <xdr:sp macro="" textlink="">
      <xdr:nvSpPr>
        <xdr:cNvPr id="90" name="n_2aveValue有形固定資産減価償却率">
          <a:extLst>
            <a:ext uri="{FF2B5EF4-FFF2-40B4-BE49-F238E27FC236}">
              <a16:creationId xmlns:a16="http://schemas.microsoft.com/office/drawing/2014/main" id="{90C26715-6CB1-4288-BA5D-E73A456A823A}"/>
            </a:ext>
          </a:extLst>
        </xdr:cNvPr>
        <xdr:cNvSpPr txBox="1"/>
      </xdr:nvSpPr>
      <xdr:spPr>
        <a:xfrm>
          <a:off x="2793374" y="565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91" name="n_3aveValue有形固定資産減価償却率">
          <a:extLst>
            <a:ext uri="{FF2B5EF4-FFF2-40B4-BE49-F238E27FC236}">
              <a16:creationId xmlns:a16="http://schemas.microsoft.com/office/drawing/2014/main" id="{30F23A16-D96D-49FF-B0AE-F6C54823472E}"/>
            </a:ext>
          </a:extLst>
        </xdr:cNvPr>
        <xdr:cNvSpPr txBox="1"/>
      </xdr:nvSpPr>
      <xdr:spPr>
        <a:xfrm>
          <a:off x="2107574" y="5923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29354</xdr:rowOff>
    </xdr:from>
    <xdr:ext cx="405111" cy="259045"/>
    <xdr:sp macro="" textlink="">
      <xdr:nvSpPr>
        <xdr:cNvPr id="92" name="n_4aveValue有形固定資産減価償却率">
          <a:extLst>
            <a:ext uri="{FF2B5EF4-FFF2-40B4-BE49-F238E27FC236}">
              <a16:creationId xmlns:a16="http://schemas.microsoft.com/office/drawing/2014/main" id="{E66A586C-B3FB-41DD-9BDE-D94361B514AD}"/>
            </a:ext>
          </a:extLst>
        </xdr:cNvPr>
        <xdr:cNvSpPr txBox="1"/>
      </xdr:nvSpPr>
      <xdr:spPr>
        <a:xfrm>
          <a:off x="1421774" y="5580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22496</xdr:rowOff>
    </xdr:from>
    <xdr:ext cx="405111" cy="259045"/>
    <xdr:sp macro="" textlink="">
      <xdr:nvSpPr>
        <xdr:cNvPr id="93" name="n_1mainValue有形固定資産減価償却率">
          <a:extLst>
            <a:ext uri="{FF2B5EF4-FFF2-40B4-BE49-F238E27FC236}">
              <a16:creationId xmlns:a16="http://schemas.microsoft.com/office/drawing/2014/main" id="{0633D1E2-3CB3-47B0-98BA-63F5BE5A6472}"/>
            </a:ext>
          </a:extLst>
        </xdr:cNvPr>
        <xdr:cNvSpPr txBox="1"/>
      </xdr:nvSpPr>
      <xdr:spPr>
        <a:xfrm>
          <a:off x="3464569" y="608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165879</xdr:rowOff>
    </xdr:from>
    <xdr:ext cx="405111" cy="259045"/>
    <xdr:sp macro="" textlink="">
      <xdr:nvSpPr>
        <xdr:cNvPr id="94" name="n_2mainValue有形固定資産減価償却率">
          <a:extLst>
            <a:ext uri="{FF2B5EF4-FFF2-40B4-BE49-F238E27FC236}">
              <a16:creationId xmlns:a16="http://schemas.microsoft.com/office/drawing/2014/main" id="{84810C85-A5F5-449F-995E-EFFB76A600E1}"/>
            </a:ext>
          </a:extLst>
        </xdr:cNvPr>
        <xdr:cNvSpPr txBox="1"/>
      </xdr:nvSpPr>
      <xdr:spPr>
        <a:xfrm>
          <a:off x="2793374" y="6065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82059</xdr:rowOff>
    </xdr:from>
    <xdr:ext cx="405111" cy="259045"/>
    <xdr:sp macro="" textlink="">
      <xdr:nvSpPr>
        <xdr:cNvPr id="95" name="n_3mainValue有形固定資産減価償却率">
          <a:extLst>
            <a:ext uri="{FF2B5EF4-FFF2-40B4-BE49-F238E27FC236}">
              <a16:creationId xmlns:a16="http://schemas.microsoft.com/office/drawing/2014/main" id="{106288F3-2D3D-4BA6-95C0-7B081D3829C5}"/>
            </a:ext>
          </a:extLst>
        </xdr:cNvPr>
        <xdr:cNvSpPr txBox="1"/>
      </xdr:nvSpPr>
      <xdr:spPr>
        <a:xfrm>
          <a:off x="2107574" y="5465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13860</xdr:rowOff>
    </xdr:from>
    <xdr:ext cx="405111" cy="259045"/>
    <xdr:sp macro="" textlink="">
      <xdr:nvSpPr>
        <xdr:cNvPr id="96" name="n_4mainValue有形固定資産減価償却率">
          <a:extLst>
            <a:ext uri="{FF2B5EF4-FFF2-40B4-BE49-F238E27FC236}">
              <a16:creationId xmlns:a16="http://schemas.microsoft.com/office/drawing/2014/main" id="{0D6F4801-FB1B-4534-A04B-8DB02863EBAF}"/>
            </a:ext>
          </a:extLst>
        </xdr:cNvPr>
        <xdr:cNvSpPr txBox="1"/>
      </xdr:nvSpPr>
      <xdr:spPr>
        <a:xfrm>
          <a:off x="1421774" y="6085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C7B1BE36-0ADB-4FEF-91CA-2A2A1CF78E9E}"/>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7D55F05-8C4D-484A-B432-323EB8F08605}"/>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6401919B-4EA8-4B17-A3D4-DDC8B1BCF01E}"/>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A38129BE-DF70-46ED-A76E-2E3D8B9CBD00}"/>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6D1F8EF-9485-4239-A397-EBB778C0054A}"/>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88E1C2B9-CDBD-4DAD-AD3D-D9ADB02C716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D92E67AB-DD52-4563-984F-374BEA8C0487}"/>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4DCD4FF-E738-49C7-AEFD-B51432D979A7}"/>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3EB040C1-9878-4B56-9DDF-29F592773847}"/>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56A98ECF-7FCB-4FF3-B6F1-C14D5B71B57B}"/>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BB64E3AE-1345-4BF0-8DC8-D958C7DF1B84}"/>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4829E2C8-85AB-4A2A-BE1D-36EFB240D360}"/>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A03C80F5-5D38-4734-9D6C-E87300B5BC3F}"/>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充当可能基金額は昨年度から</a:t>
          </a:r>
          <a:r>
            <a:rPr kumimoji="1" lang="en-US" altLang="ja-JP" sz="1100">
              <a:latin typeface="ＭＳ Ｐゴシック" panose="020B0600070205080204" pitchFamily="50" charset="-128"/>
              <a:ea typeface="ＭＳ Ｐゴシック" panose="020B0600070205080204" pitchFamily="50" charset="-128"/>
            </a:rPr>
            <a:t>121,236</a:t>
          </a:r>
          <a:r>
            <a:rPr kumimoji="1" lang="ja-JP" altLang="en-US" sz="1100">
              <a:latin typeface="ＭＳ Ｐゴシック" panose="020B0600070205080204" pitchFamily="50" charset="-128"/>
              <a:ea typeface="ＭＳ Ｐゴシック" panose="020B0600070205080204" pitchFamily="50" charset="-128"/>
            </a:rPr>
            <a:t>千円減少したものの、地方債の償還が進み残高が減少したことで、</a:t>
          </a:r>
          <a:r>
            <a:rPr kumimoji="1" lang="en-US" altLang="ja-JP" sz="1100">
              <a:latin typeface="ＭＳ Ｐゴシック" panose="020B0600070205080204" pitchFamily="50" charset="-128"/>
              <a:ea typeface="ＭＳ Ｐゴシック" panose="020B0600070205080204" pitchFamily="50" charset="-128"/>
            </a:rPr>
            <a:t>48.9</a:t>
          </a:r>
          <a:r>
            <a:rPr kumimoji="1" lang="ja-JP" altLang="en-US" sz="1100">
              <a:latin typeface="ＭＳ Ｐゴシック" panose="020B0600070205080204" pitchFamily="50" charset="-128"/>
              <a:ea typeface="ＭＳ Ｐゴシック" panose="020B0600070205080204" pitchFamily="50" charset="-128"/>
            </a:rPr>
            <a:t>ポイント改善されている。令和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年度が元利償還のピークであり、今後は緩やかに減少していく見込みだが、地方債を大きく活用する将来の局面を見据え、財政調整基金等の充当可能基金の積増ができる健全な運営に努めていく。</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726966F7-AB7D-47FF-8D7F-FD8EEF92D337}"/>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797297B6-BD09-404A-90C1-9D43511B3716}"/>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86255677-FE82-4895-A561-1AC20FD97EC1}"/>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EF91C839-33F2-47A6-AE69-8D813EC37D8A}"/>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E719D38A-5BF1-43A3-B960-5C01A94763F1}"/>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F6666D04-8DD4-4E4A-81BE-5E382357D3F1}"/>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6" name="テキスト ボックス 115">
          <a:extLst>
            <a:ext uri="{FF2B5EF4-FFF2-40B4-BE49-F238E27FC236}">
              <a16:creationId xmlns:a16="http://schemas.microsoft.com/office/drawing/2014/main" id="{88596573-CB94-41F2-BCD5-60210B79C960}"/>
            </a:ext>
          </a:extLst>
        </xdr:cNvPr>
        <xdr:cNvSpPr txBox="1"/>
      </xdr:nvSpPr>
      <xdr:spPr>
        <a:xfrm>
          <a:off x="9695591" y="627948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2380B2EC-5EAA-4E85-8216-0260CE44EA5A}"/>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8" name="テキスト ボックス 117">
          <a:extLst>
            <a:ext uri="{FF2B5EF4-FFF2-40B4-BE49-F238E27FC236}">
              <a16:creationId xmlns:a16="http://schemas.microsoft.com/office/drawing/2014/main" id="{1F5D98AC-DAF3-4575-9886-88C3E6C82311}"/>
            </a:ext>
          </a:extLst>
        </xdr:cNvPr>
        <xdr:cNvSpPr txBox="1"/>
      </xdr:nvSpPr>
      <xdr:spPr>
        <a:xfrm>
          <a:off x="9695591" y="591583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BA8920AD-5610-4CBE-BE2A-7DF04AC432BA}"/>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BBF85751-E06A-4B85-8EAB-68232E5BB39C}"/>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6746178C-9E63-4366-9046-4F63516EB0C5}"/>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A2E5E2AE-4E67-4630-B016-CDC92CA455DF}"/>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EE690DF7-8152-4B32-92CD-7B1387101E65}"/>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8D1E2F4-7290-4869-96BD-964ADD3690E7}"/>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111209</xdr:rowOff>
    </xdr:to>
    <xdr:cxnSp macro="">
      <xdr:nvCxnSpPr>
        <xdr:cNvPr id="125" name="直線コネクタ 124">
          <a:extLst>
            <a:ext uri="{FF2B5EF4-FFF2-40B4-BE49-F238E27FC236}">
              <a16:creationId xmlns:a16="http://schemas.microsoft.com/office/drawing/2014/main" id="{4CFD3642-7E29-4FC1-B535-03CAA68E1B43}"/>
            </a:ext>
          </a:extLst>
        </xdr:cNvPr>
        <xdr:cNvCxnSpPr/>
      </xdr:nvCxnSpPr>
      <xdr:spPr>
        <a:xfrm flipV="1">
          <a:off x="13313410" y="5295688"/>
          <a:ext cx="1269" cy="1225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115036</xdr:rowOff>
    </xdr:from>
    <xdr:ext cx="560923" cy="259045"/>
    <xdr:sp macro="" textlink="">
      <xdr:nvSpPr>
        <xdr:cNvPr id="126" name="債務償還比率最小値テキスト">
          <a:extLst>
            <a:ext uri="{FF2B5EF4-FFF2-40B4-BE49-F238E27FC236}">
              <a16:creationId xmlns:a16="http://schemas.microsoft.com/office/drawing/2014/main" id="{9E975EAC-467A-4572-B925-41699EDFF3B4}"/>
            </a:ext>
          </a:extLst>
        </xdr:cNvPr>
        <xdr:cNvSpPr txBox="1"/>
      </xdr:nvSpPr>
      <xdr:spPr>
        <a:xfrm>
          <a:off x="13369925" y="652536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111209</xdr:rowOff>
    </xdr:from>
    <xdr:to>
      <xdr:col>76</xdr:col>
      <xdr:colOff>111125</xdr:colOff>
      <xdr:row>33</xdr:row>
      <xdr:rowOff>111209</xdr:rowOff>
    </xdr:to>
    <xdr:cxnSp macro="">
      <xdr:nvCxnSpPr>
        <xdr:cNvPr id="127" name="直線コネクタ 126">
          <a:extLst>
            <a:ext uri="{FF2B5EF4-FFF2-40B4-BE49-F238E27FC236}">
              <a16:creationId xmlns:a16="http://schemas.microsoft.com/office/drawing/2014/main" id="{685C04A2-7930-4E2B-890B-F43CF279356A}"/>
            </a:ext>
          </a:extLst>
        </xdr:cNvPr>
        <xdr:cNvCxnSpPr/>
      </xdr:nvCxnSpPr>
      <xdr:spPr>
        <a:xfrm>
          <a:off x="13251180" y="6521534"/>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291E77B4-B0D8-47D4-8BD0-CE12CA0664EC}"/>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6FFB6C3E-1AE3-4D25-ADE0-BF7D8D21FF52}"/>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111218</xdr:rowOff>
    </xdr:from>
    <xdr:ext cx="469744" cy="259045"/>
    <xdr:sp macro="" textlink="">
      <xdr:nvSpPr>
        <xdr:cNvPr id="130" name="債務償還比率平均値テキスト">
          <a:extLst>
            <a:ext uri="{FF2B5EF4-FFF2-40B4-BE49-F238E27FC236}">
              <a16:creationId xmlns:a16="http://schemas.microsoft.com/office/drawing/2014/main" id="{787D60E5-0E63-4B65-BAE3-16B7B4D7C64B}"/>
            </a:ext>
          </a:extLst>
        </xdr:cNvPr>
        <xdr:cNvSpPr txBox="1"/>
      </xdr:nvSpPr>
      <xdr:spPr>
        <a:xfrm>
          <a:off x="13369925" y="532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88341</xdr:rowOff>
    </xdr:from>
    <xdr:to>
      <xdr:col>76</xdr:col>
      <xdr:colOff>73025</xdr:colOff>
      <xdr:row>28</xdr:row>
      <xdr:rowOff>18491</xdr:rowOff>
    </xdr:to>
    <xdr:sp macro="" textlink="">
      <xdr:nvSpPr>
        <xdr:cNvPr id="131" name="フローチャート: 判断 130">
          <a:extLst>
            <a:ext uri="{FF2B5EF4-FFF2-40B4-BE49-F238E27FC236}">
              <a16:creationId xmlns:a16="http://schemas.microsoft.com/office/drawing/2014/main" id="{4DA58199-B659-4B26-98F8-2B6650C225D0}"/>
            </a:ext>
          </a:extLst>
        </xdr:cNvPr>
        <xdr:cNvSpPr/>
      </xdr:nvSpPr>
      <xdr:spPr>
        <a:xfrm>
          <a:off x="13289280" y="5473776"/>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101223</xdr:rowOff>
    </xdr:from>
    <xdr:to>
      <xdr:col>72</xdr:col>
      <xdr:colOff>123825</xdr:colOff>
      <xdr:row>28</xdr:row>
      <xdr:rowOff>31373</xdr:rowOff>
    </xdr:to>
    <xdr:sp macro="" textlink="">
      <xdr:nvSpPr>
        <xdr:cNvPr id="132" name="フローチャート: 判断 131">
          <a:extLst>
            <a:ext uri="{FF2B5EF4-FFF2-40B4-BE49-F238E27FC236}">
              <a16:creationId xmlns:a16="http://schemas.microsoft.com/office/drawing/2014/main" id="{53681EF5-D852-4B63-9530-417C98484E5F}"/>
            </a:ext>
          </a:extLst>
        </xdr:cNvPr>
        <xdr:cNvSpPr/>
      </xdr:nvSpPr>
      <xdr:spPr>
        <a:xfrm>
          <a:off x="12629515" y="547903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94314</xdr:rowOff>
    </xdr:from>
    <xdr:to>
      <xdr:col>68</xdr:col>
      <xdr:colOff>123825</xdr:colOff>
      <xdr:row>28</xdr:row>
      <xdr:rowOff>24464</xdr:rowOff>
    </xdr:to>
    <xdr:sp macro="" textlink="">
      <xdr:nvSpPr>
        <xdr:cNvPr id="133" name="フローチャート: 判断 132">
          <a:extLst>
            <a:ext uri="{FF2B5EF4-FFF2-40B4-BE49-F238E27FC236}">
              <a16:creationId xmlns:a16="http://schemas.microsoft.com/office/drawing/2014/main" id="{E6414C3E-9DF6-4C0A-8FA8-6383F40A707A}"/>
            </a:ext>
          </a:extLst>
        </xdr:cNvPr>
        <xdr:cNvSpPr/>
      </xdr:nvSpPr>
      <xdr:spPr>
        <a:xfrm>
          <a:off x="11943715" y="5479749"/>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4331</xdr:rowOff>
    </xdr:from>
    <xdr:to>
      <xdr:col>64</xdr:col>
      <xdr:colOff>123825</xdr:colOff>
      <xdr:row>28</xdr:row>
      <xdr:rowOff>105931</xdr:rowOff>
    </xdr:to>
    <xdr:sp macro="" textlink="">
      <xdr:nvSpPr>
        <xdr:cNvPr id="134" name="フローチャート: 判断 133">
          <a:extLst>
            <a:ext uri="{FF2B5EF4-FFF2-40B4-BE49-F238E27FC236}">
              <a16:creationId xmlns:a16="http://schemas.microsoft.com/office/drawing/2014/main" id="{CE82D934-1CAF-44F9-A8F8-90EAA177E9C7}"/>
            </a:ext>
          </a:extLst>
        </xdr:cNvPr>
        <xdr:cNvSpPr/>
      </xdr:nvSpPr>
      <xdr:spPr>
        <a:xfrm>
          <a:off x="11257915" y="5559311"/>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30455</xdr:rowOff>
    </xdr:from>
    <xdr:to>
      <xdr:col>60</xdr:col>
      <xdr:colOff>123825</xdr:colOff>
      <xdr:row>28</xdr:row>
      <xdr:rowOff>132055</xdr:rowOff>
    </xdr:to>
    <xdr:sp macro="" textlink="">
      <xdr:nvSpPr>
        <xdr:cNvPr id="135" name="フローチャート: 判断 134">
          <a:extLst>
            <a:ext uri="{FF2B5EF4-FFF2-40B4-BE49-F238E27FC236}">
              <a16:creationId xmlns:a16="http://schemas.microsoft.com/office/drawing/2014/main" id="{7AFFF298-36C0-4131-BCF4-C9C87F88D8A9}"/>
            </a:ext>
          </a:extLst>
        </xdr:cNvPr>
        <xdr:cNvSpPr/>
      </xdr:nvSpPr>
      <xdr:spPr>
        <a:xfrm>
          <a:off x="10572115" y="558162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97EE0309-D9E1-4C9A-A89F-43D48B5A4EC5}"/>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65B051E8-FBA3-4E8A-BE29-F0949B01FCB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6716E6B-012B-453F-A5F9-EFE13166B27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DC72DEB-EEB3-4313-9BA1-F6F5F625A0C0}"/>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77A1DDF-BA2E-464D-B0CE-4921111E262F}"/>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64783</xdr:rowOff>
    </xdr:from>
    <xdr:to>
      <xdr:col>76</xdr:col>
      <xdr:colOff>73025</xdr:colOff>
      <xdr:row>28</xdr:row>
      <xdr:rowOff>166383</xdr:rowOff>
    </xdr:to>
    <xdr:sp macro="" textlink="">
      <xdr:nvSpPr>
        <xdr:cNvPr id="141" name="楕円 140">
          <a:extLst>
            <a:ext uri="{FF2B5EF4-FFF2-40B4-BE49-F238E27FC236}">
              <a16:creationId xmlns:a16="http://schemas.microsoft.com/office/drawing/2014/main" id="{9182C3D5-1C3A-4A72-A695-88520D1F0444}"/>
            </a:ext>
          </a:extLst>
        </xdr:cNvPr>
        <xdr:cNvSpPr/>
      </xdr:nvSpPr>
      <xdr:spPr>
        <a:xfrm>
          <a:off x="13289280" y="561595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43210</xdr:rowOff>
    </xdr:from>
    <xdr:ext cx="469744" cy="259045"/>
    <xdr:sp macro="" textlink="">
      <xdr:nvSpPr>
        <xdr:cNvPr id="142" name="債務償還比率該当値テキスト">
          <a:extLst>
            <a:ext uri="{FF2B5EF4-FFF2-40B4-BE49-F238E27FC236}">
              <a16:creationId xmlns:a16="http://schemas.microsoft.com/office/drawing/2014/main" id="{D81B21B5-9D61-4197-BC43-D0AE3E0E8C79}"/>
            </a:ext>
          </a:extLst>
        </xdr:cNvPr>
        <xdr:cNvSpPr txBox="1"/>
      </xdr:nvSpPr>
      <xdr:spPr>
        <a:xfrm>
          <a:off x="13369925" y="559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99975</xdr:rowOff>
    </xdr:from>
    <xdr:to>
      <xdr:col>72</xdr:col>
      <xdr:colOff>123825</xdr:colOff>
      <xdr:row>29</xdr:row>
      <xdr:rowOff>30125</xdr:rowOff>
    </xdr:to>
    <xdr:sp macro="" textlink="">
      <xdr:nvSpPr>
        <xdr:cNvPr id="143" name="楕円 142">
          <a:extLst>
            <a:ext uri="{FF2B5EF4-FFF2-40B4-BE49-F238E27FC236}">
              <a16:creationId xmlns:a16="http://schemas.microsoft.com/office/drawing/2014/main" id="{59596A15-CF5C-4046-AC1A-C0549CCAFB86}"/>
            </a:ext>
          </a:extLst>
        </xdr:cNvPr>
        <xdr:cNvSpPr/>
      </xdr:nvSpPr>
      <xdr:spPr>
        <a:xfrm>
          <a:off x="12629515" y="564924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115583</xdr:rowOff>
    </xdr:from>
    <xdr:to>
      <xdr:col>76</xdr:col>
      <xdr:colOff>22225</xdr:colOff>
      <xdr:row>28</xdr:row>
      <xdr:rowOff>150775</xdr:rowOff>
    </xdr:to>
    <xdr:cxnSp macro="">
      <xdr:nvCxnSpPr>
        <xdr:cNvPr id="144" name="直線コネクタ 143">
          <a:extLst>
            <a:ext uri="{FF2B5EF4-FFF2-40B4-BE49-F238E27FC236}">
              <a16:creationId xmlns:a16="http://schemas.microsoft.com/office/drawing/2014/main" id="{61A9C2DD-FFA1-4189-B854-81196C614E7B}"/>
            </a:ext>
          </a:extLst>
        </xdr:cNvPr>
        <xdr:cNvCxnSpPr/>
      </xdr:nvCxnSpPr>
      <xdr:spPr>
        <a:xfrm flipV="1">
          <a:off x="12684125" y="5668658"/>
          <a:ext cx="631190" cy="3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49670</xdr:rowOff>
    </xdr:from>
    <xdr:to>
      <xdr:col>68</xdr:col>
      <xdr:colOff>123825</xdr:colOff>
      <xdr:row>28</xdr:row>
      <xdr:rowOff>151270</xdr:rowOff>
    </xdr:to>
    <xdr:sp macro="" textlink="">
      <xdr:nvSpPr>
        <xdr:cNvPr id="145" name="楕円 144">
          <a:extLst>
            <a:ext uri="{FF2B5EF4-FFF2-40B4-BE49-F238E27FC236}">
              <a16:creationId xmlns:a16="http://schemas.microsoft.com/office/drawing/2014/main" id="{B9CB20C3-C10D-4322-BEF1-73427CCAF225}"/>
            </a:ext>
          </a:extLst>
        </xdr:cNvPr>
        <xdr:cNvSpPr/>
      </xdr:nvSpPr>
      <xdr:spPr>
        <a:xfrm>
          <a:off x="11943715" y="560655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100470</xdr:rowOff>
    </xdr:from>
    <xdr:to>
      <xdr:col>72</xdr:col>
      <xdr:colOff>73025</xdr:colOff>
      <xdr:row>28</xdr:row>
      <xdr:rowOff>150775</xdr:rowOff>
    </xdr:to>
    <xdr:cxnSp macro="">
      <xdr:nvCxnSpPr>
        <xdr:cNvPr id="146" name="直線コネクタ 145">
          <a:extLst>
            <a:ext uri="{FF2B5EF4-FFF2-40B4-BE49-F238E27FC236}">
              <a16:creationId xmlns:a16="http://schemas.microsoft.com/office/drawing/2014/main" id="{C105FDEE-26A9-4CDF-801D-31173EF4EEA6}"/>
            </a:ext>
          </a:extLst>
        </xdr:cNvPr>
        <xdr:cNvCxnSpPr/>
      </xdr:nvCxnSpPr>
      <xdr:spPr>
        <a:xfrm>
          <a:off x="11998325" y="5649735"/>
          <a:ext cx="685800" cy="5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138836</xdr:rowOff>
    </xdr:from>
    <xdr:to>
      <xdr:col>64</xdr:col>
      <xdr:colOff>123825</xdr:colOff>
      <xdr:row>29</xdr:row>
      <xdr:rowOff>68986</xdr:rowOff>
    </xdr:to>
    <xdr:sp macro="" textlink="">
      <xdr:nvSpPr>
        <xdr:cNvPr id="147" name="楕円 146">
          <a:extLst>
            <a:ext uri="{FF2B5EF4-FFF2-40B4-BE49-F238E27FC236}">
              <a16:creationId xmlns:a16="http://schemas.microsoft.com/office/drawing/2014/main" id="{EF839748-1318-476E-9942-9B8EF32AAA41}"/>
            </a:ext>
          </a:extLst>
        </xdr:cNvPr>
        <xdr:cNvSpPr/>
      </xdr:nvSpPr>
      <xdr:spPr>
        <a:xfrm>
          <a:off x="11257915" y="568810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100470</xdr:rowOff>
    </xdr:from>
    <xdr:to>
      <xdr:col>68</xdr:col>
      <xdr:colOff>73025</xdr:colOff>
      <xdr:row>29</xdr:row>
      <xdr:rowOff>18186</xdr:rowOff>
    </xdr:to>
    <xdr:cxnSp macro="">
      <xdr:nvCxnSpPr>
        <xdr:cNvPr id="148" name="直線コネクタ 147">
          <a:extLst>
            <a:ext uri="{FF2B5EF4-FFF2-40B4-BE49-F238E27FC236}">
              <a16:creationId xmlns:a16="http://schemas.microsoft.com/office/drawing/2014/main" id="{C0683F60-89A1-46F7-9C6F-C3DA09614540}"/>
            </a:ext>
          </a:extLst>
        </xdr:cNvPr>
        <xdr:cNvCxnSpPr/>
      </xdr:nvCxnSpPr>
      <xdr:spPr>
        <a:xfrm flipV="1">
          <a:off x="11312525" y="5649735"/>
          <a:ext cx="685800" cy="9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157188</xdr:rowOff>
    </xdr:from>
    <xdr:to>
      <xdr:col>60</xdr:col>
      <xdr:colOff>123825</xdr:colOff>
      <xdr:row>29</xdr:row>
      <xdr:rowOff>87338</xdr:rowOff>
    </xdr:to>
    <xdr:sp macro="" textlink="">
      <xdr:nvSpPr>
        <xdr:cNvPr id="149" name="楕円 148">
          <a:extLst>
            <a:ext uri="{FF2B5EF4-FFF2-40B4-BE49-F238E27FC236}">
              <a16:creationId xmlns:a16="http://schemas.microsoft.com/office/drawing/2014/main" id="{D6C67B3D-D10D-4038-A78E-2D61029E9C41}"/>
            </a:ext>
          </a:extLst>
        </xdr:cNvPr>
        <xdr:cNvSpPr/>
      </xdr:nvSpPr>
      <xdr:spPr>
        <a:xfrm>
          <a:off x="10572115" y="5712168"/>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18186</xdr:rowOff>
    </xdr:from>
    <xdr:to>
      <xdr:col>64</xdr:col>
      <xdr:colOff>73025</xdr:colOff>
      <xdr:row>29</xdr:row>
      <xdr:rowOff>36538</xdr:rowOff>
    </xdr:to>
    <xdr:cxnSp macro="">
      <xdr:nvCxnSpPr>
        <xdr:cNvPr id="150" name="直線コネクタ 149">
          <a:extLst>
            <a:ext uri="{FF2B5EF4-FFF2-40B4-BE49-F238E27FC236}">
              <a16:creationId xmlns:a16="http://schemas.microsoft.com/office/drawing/2014/main" id="{D761510B-FE01-4BF8-80CF-1E9CA6CB9EE0}"/>
            </a:ext>
          </a:extLst>
        </xdr:cNvPr>
        <xdr:cNvCxnSpPr/>
      </xdr:nvCxnSpPr>
      <xdr:spPr>
        <a:xfrm flipV="1">
          <a:off x="10626725" y="5746521"/>
          <a:ext cx="685800" cy="1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47900</xdr:rowOff>
    </xdr:from>
    <xdr:ext cx="469744" cy="259045"/>
    <xdr:sp macro="" textlink="">
      <xdr:nvSpPr>
        <xdr:cNvPr id="151" name="n_1aveValue債務償還比率">
          <a:extLst>
            <a:ext uri="{FF2B5EF4-FFF2-40B4-BE49-F238E27FC236}">
              <a16:creationId xmlns:a16="http://schemas.microsoft.com/office/drawing/2014/main" id="{2D06516F-355E-4544-93E7-6BB17CA2908A}"/>
            </a:ext>
          </a:extLst>
        </xdr:cNvPr>
        <xdr:cNvSpPr txBox="1"/>
      </xdr:nvSpPr>
      <xdr:spPr>
        <a:xfrm>
          <a:off x="12459412" y="525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40991</xdr:rowOff>
    </xdr:from>
    <xdr:ext cx="469744" cy="259045"/>
    <xdr:sp macro="" textlink="">
      <xdr:nvSpPr>
        <xdr:cNvPr id="152" name="n_2aveValue債務償還比率">
          <a:extLst>
            <a:ext uri="{FF2B5EF4-FFF2-40B4-BE49-F238E27FC236}">
              <a16:creationId xmlns:a16="http://schemas.microsoft.com/office/drawing/2014/main" id="{0F33129C-E8BE-4189-8185-7F35CFFC3056}"/>
            </a:ext>
          </a:extLst>
        </xdr:cNvPr>
        <xdr:cNvSpPr txBox="1"/>
      </xdr:nvSpPr>
      <xdr:spPr>
        <a:xfrm>
          <a:off x="11780597" y="525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122458</xdr:rowOff>
    </xdr:from>
    <xdr:ext cx="469744" cy="259045"/>
    <xdr:sp macro="" textlink="">
      <xdr:nvSpPr>
        <xdr:cNvPr id="153" name="n_3aveValue債務償還比率">
          <a:extLst>
            <a:ext uri="{FF2B5EF4-FFF2-40B4-BE49-F238E27FC236}">
              <a16:creationId xmlns:a16="http://schemas.microsoft.com/office/drawing/2014/main" id="{A20DF050-18E4-47E8-A5D2-060D84EDEC02}"/>
            </a:ext>
          </a:extLst>
        </xdr:cNvPr>
        <xdr:cNvSpPr txBox="1"/>
      </xdr:nvSpPr>
      <xdr:spPr>
        <a:xfrm>
          <a:off x="11094797" y="5334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148582</xdr:rowOff>
    </xdr:from>
    <xdr:ext cx="469744" cy="259045"/>
    <xdr:sp macro="" textlink="">
      <xdr:nvSpPr>
        <xdr:cNvPr id="154" name="n_4aveValue債務償還比率">
          <a:extLst>
            <a:ext uri="{FF2B5EF4-FFF2-40B4-BE49-F238E27FC236}">
              <a16:creationId xmlns:a16="http://schemas.microsoft.com/office/drawing/2014/main" id="{F104237E-0892-452E-B524-DB6F70C49CBF}"/>
            </a:ext>
          </a:extLst>
        </xdr:cNvPr>
        <xdr:cNvSpPr txBox="1"/>
      </xdr:nvSpPr>
      <xdr:spPr>
        <a:xfrm>
          <a:off x="10408997" y="53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21252</xdr:rowOff>
    </xdr:from>
    <xdr:ext cx="469744" cy="259045"/>
    <xdr:sp macro="" textlink="">
      <xdr:nvSpPr>
        <xdr:cNvPr id="155" name="n_1mainValue債務償還比率">
          <a:extLst>
            <a:ext uri="{FF2B5EF4-FFF2-40B4-BE49-F238E27FC236}">
              <a16:creationId xmlns:a16="http://schemas.microsoft.com/office/drawing/2014/main" id="{1FBB3F05-60D8-4C4B-8F04-37B7D74A55E3}"/>
            </a:ext>
          </a:extLst>
        </xdr:cNvPr>
        <xdr:cNvSpPr txBox="1"/>
      </xdr:nvSpPr>
      <xdr:spPr>
        <a:xfrm>
          <a:off x="12459412" y="574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142397</xdr:rowOff>
    </xdr:from>
    <xdr:ext cx="469744" cy="259045"/>
    <xdr:sp macro="" textlink="">
      <xdr:nvSpPr>
        <xdr:cNvPr id="156" name="n_2mainValue債務償還比率">
          <a:extLst>
            <a:ext uri="{FF2B5EF4-FFF2-40B4-BE49-F238E27FC236}">
              <a16:creationId xmlns:a16="http://schemas.microsoft.com/office/drawing/2014/main" id="{02322483-6A4F-41A4-8C34-7EC8BB1F73FC}"/>
            </a:ext>
          </a:extLst>
        </xdr:cNvPr>
        <xdr:cNvSpPr txBox="1"/>
      </xdr:nvSpPr>
      <xdr:spPr>
        <a:xfrm>
          <a:off x="11780597" y="569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60113</xdr:rowOff>
    </xdr:from>
    <xdr:ext cx="469744" cy="259045"/>
    <xdr:sp macro="" textlink="">
      <xdr:nvSpPr>
        <xdr:cNvPr id="157" name="n_3mainValue債務償還比率">
          <a:extLst>
            <a:ext uri="{FF2B5EF4-FFF2-40B4-BE49-F238E27FC236}">
              <a16:creationId xmlns:a16="http://schemas.microsoft.com/office/drawing/2014/main" id="{CD26236C-7699-4137-B420-2E55EB4267A3}"/>
            </a:ext>
          </a:extLst>
        </xdr:cNvPr>
        <xdr:cNvSpPr txBox="1"/>
      </xdr:nvSpPr>
      <xdr:spPr>
        <a:xfrm>
          <a:off x="11094797" y="57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78465</xdr:rowOff>
    </xdr:from>
    <xdr:ext cx="469744" cy="259045"/>
    <xdr:sp macro="" textlink="">
      <xdr:nvSpPr>
        <xdr:cNvPr id="158" name="n_4mainValue債務償還比率">
          <a:extLst>
            <a:ext uri="{FF2B5EF4-FFF2-40B4-BE49-F238E27FC236}">
              <a16:creationId xmlns:a16="http://schemas.microsoft.com/office/drawing/2014/main" id="{A14974BB-6EBB-480D-A7A1-D88C9343F655}"/>
            </a:ext>
          </a:extLst>
        </xdr:cNvPr>
        <xdr:cNvSpPr txBox="1"/>
      </xdr:nvSpPr>
      <xdr:spPr>
        <a:xfrm>
          <a:off x="10408997" y="580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3C851D1A-7002-42D7-8024-E1BF65C10615}"/>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40C945D0-EA1A-4EB3-B9D8-F37F24BF6532}"/>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2AB51DE7-0476-49DF-8F82-B156AADE2721}"/>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AAE7D0B9-0DDF-4C4F-B90C-E47CA2AE0C2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3970BDA-C067-4200-9BC0-8732D9903545}"/>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FE7271E2-F4BD-4A72-B9E9-0BBF76026329}"/>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CECB561-1947-475C-9650-57125E27273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68F5B2-3427-4C63-97CB-29B1E9E0FC1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AEE2CCD-B1B5-4CAE-A75F-BFFC6D32392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43B0D44-67C8-41E5-9E78-AD18435708D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2D3AA4-B938-4D96-9174-2B131A2F1F56}"/>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6337A6-3BDE-4E34-99FF-F2E0A3B031C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FBF4C7B-2162-43FC-8C03-34FFB429BDF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BE2862F-A5A5-4E90-A927-08C58714894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25CB1D-45F3-41B7-B97F-C98622BBFFF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7EA677C-2F71-4B62-AA4F-4910EA5B444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
7,495
330.37
8,106,865
7,781,781
293,813
4,109,631
5,637,612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840D50-867F-40A6-91D1-D9C571BF7A1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F014A7-BF84-4420-8A00-3C406470CC9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16033A-119F-4F72-AEC7-CB8C7E279F1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ECDA391-71E3-44BA-9660-3CC0EB31820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BF6095-0B50-4BC0-A70B-0C13A6356244}"/>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B206947-09A3-4FDB-B0F1-A2E18AE4A588}"/>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AE5E9DD-0669-4B08-8E2B-AAAA8FED421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9298DB-9677-47AF-87C9-A7EC8B94AB3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C832CC-C47E-4EE9-B3F5-3914E8A625C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1AFE5A-9630-41AA-B093-D5D3528C2E0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36EAA81-3D3F-4A46-AE9F-D9CA5E6A5B7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5187FB-2412-4BE1-8D07-E0399F29AE5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5C77565-9938-4BFE-A128-6D14D3263F0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95D668-D384-45E3-BFC5-A451D3485A4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619628-1D88-4C42-B4D6-0F7FF94FF22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8DE6802-33A7-4709-9596-5AC9384FF21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011248-7E7B-4DB8-A6F8-601EC197688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FC1CA4D-4D56-4800-AD0B-7973B7F51D0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59D5BE-8571-47E0-8CC2-F01876CAA71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232FD2-12AF-43FF-A7E9-F48536CDEA65}"/>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B5B385-B698-400C-8432-446B0D71DA3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284D651-4482-4086-8F54-080D8259742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B38FA4-BCC2-4666-B6AD-F4DFFB7319A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68A61D8-A1D1-47E8-89A3-565CCD5452D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386406-9481-4DC4-BB4A-D561911AE787}"/>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20C1B6-A910-4066-B801-342ACED331A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6A39BB-798F-443D-94BB-764B45C7409B}"/>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4231A48-3494-4463-B9AF-E20B00B9C82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B11BED3-155F-4FAB-B05F-B193CCF9B826}"/>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DC6BEC-2B2F-4720-9E9D-61590AAF922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75DFF81-B9DD-4184-9002-C02914D93581}"/>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3B10B1-8B81-4194-8075-021B3400416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D61531D-B79B-4C1E-A033-39580B415D6E}"/>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D89DC1-8489-43A1-ABBB-DA31F8EBC37B}"/>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B68B778-D523-4325-B977-8FBA903C81F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1A8D289-DA81-4E4B-89B2-44BAE90ECDF7}"/>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37A3B6B-1A55-45A5-A2A3-8E7A3A40D7BF}"/>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419F443-70BA-4E28-9F36-FFC409A2BE7E}"/>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604CA72-A02B-4097-BCDD-40A901085947}"/>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637B3BC-6223-46DD-B252-AD208979BDF2}"/>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6ED9671-7070-41E2-99E2-461770D50C44}"/>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0AF9F44-0165-4325-BD86-DFC54177CCB8}"/>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CBDD923-9AC2-4071-8C78-CD3C3666D375}"/>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B7F0912-0F0B-4498-BF6A-645131A530E4}"/>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AF1CEF5-81C5-43E6-90EE-F844E2AF4ED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36195</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A32BC6E6-27E7-431C-B3AB-9582A412BE06}"/>
            </a:ext>
          </a:extLst>
        </xdr:cNvPr>
        <xdr:cNvCxnSpPr/>
      </xdr:nvCxnSpPr>
      <xdr:spPr>
        <a:xfrm flipV="1">
          <a:off x="4173855" y="5694045"/>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道路】&#10;有形固定資産減価償却率最小値テキスト">
          <a:extLst>
            <a:ext uri="{FF2B5EF4-FFF2-40B4-BE49-F238E27FC236}">
              <a16:creationId xmlns:a16="http://schemas.microsoft.com/office/drawing/2014/main" id="{403E602C-4FE8-45D9-9B43-3D744A8EAD0D}"/>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41155284-9505-405E-97CB-11F335D80B91}"/>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154322</xdr:rowOff>
    </xdr:from>
    <xdr:ext cx="405111" cy="259045"/>
    <xdr:sp macro="" textlink="">
      <xdr:nvSpPr>
        <xdr:cNvPr id="60" name="【道路】&#10;有形固定資産減価償却率最大値テキスト">
          <a:extLst>
            <a:ext uri="{FF2B5EF4-FFF2-40B4-BE49-F238E27FC236}">
              <a16:creationId xmlns:a16="http://schemas.microsoft.com/office/drawing/2014/main" id="{53A45342-43B2-4F35-8DB4-F17B836BB0CB}"/>
            </a:ext>
          </a:extLst>
        </xdr:cNvPr>
        <xdr:cNvSpPr txBox="1"/>
      </xdr:nvSpPr>
      <xdr:spPr>
        <a:xfrm>
          <a:off x="421259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36195</xdr:rowOff>
    </xdr:from>
    <xdr:to>
      <xdr:col>24</xdr:col>
      <xdr:colOff>152400</xdr:colOff>
      <xdr:row>33</xdr:row>
      <xdr:rowOff>36195</xdr:rowOff>
    </xdr:to>
    <xdr:cxnSp macro="">
      <xdr:nvCxnSpPr>
        <xdr:cNvPr id="61" name="直線コネクタ 60">
          <a:extLst>
            <a:ext uri="{FF2B5EF4-FFF2-40B4-BE49-F238E27FC236}">
              <a16:creationId xmlns:a16="http://schemas.microsoft.com/office/drawing/2014/main" id="{A2F8AE6C-847A-48C2-BDB6-419A821996AD}"/>
            </a:ext>
          </a:extLst>
        </xdr:cNvPr>
        <xdr:cNvCxnSpPr/>
      </xdr:nvCxnSpPr>
      <xdr:spPr>
        <a:xfrm>
          <a:off x="4112260" y="569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989ACB77-3562-42DE-A4B9-94E72D8E44FC}"/>
            </a:ext>
          </a:extLst>
        </xdr:cNvPr>
        <xdr:cNvSpPr txBox="1"/>
      </xdr:nvSpPr>
      <xdr:spPr>
        <a:xfrm>
          <a:off x="421259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C582C0C3-78FD-4DBD-A9AC-6C30CCF2E4F0}"/>
            </a:ext>
          </a:extLst>
        </xdr:cNvPr>
        <xdr:cNvSpPr/>
      </xdr:nvSpPr>
      <xdr:spPr>
        <a:xfrm>
          <a:off x="4131310" y="65900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84F11201-C42E-4AB1-9513-2DCBD51B11C0}"/>
            </a:ext>
          </a:extLst>
        </xdr:cNvPr>
        <xdr:cNvSpPr/>
      </xdr:nvSpPr>
      <xdr:spPr>
        <a:xfrm>
          <a:off x="3388360" y="65900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55880</xdr:rowOff>
    </xdr:from>
    <xdr:to>
      <xdr:col>15</xdr:col>
      <xdr:colOff>101600</xdr:colOff>
      <xdr:row>38</xdr:row>
      <xdr:rowOff>157480</xdr:rowOff>
    </xdr:to>
    <xdr:sp macro="" textlink="">
      <xdr:nvSpPr>
        <xdr:cNvPr id="65" name="フローチャート: 判断 64">
          <a:extLst>
            <a:ext uri="{FF2B5EF4-FFF2-40B4-BE49-F238E27FC236}">
              <a16:creationId xmlns:a16="http://schemas.microsoft.com/office/drawing/2014/main" id="{80A48700-4DB0-4A91-A44A-7F9B32F6AD9A}"/>
            </a:ext>
          </a:extLst>
        </xdr:cNvPr>
        <xdr:cNvSpPr/>
      </xdr:nvSpPr>
      <xdr:spPr>
        <a:xfrm>
          <a:off x="2571750" y="65747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A5A0D9BD-5AF4-4849-B096-1A6D429B966F}"/>
            </a:ext>
          </a:extLst>
        </xdr:cNvPr>
        <xdr:cNvSpPr/>
      </xdr:nvSpPr>
      <xdr:spPr>
        <a:xfrm>
          <a:off x="1774190" y="6527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17780</xdr:rowOff>
    </xdr:from>
    <xdr:to>
      <xdr:col>6</xdr:col>
      <xdr:colOff>38100</xdr:colOff>
      <xdr:row>38</xdr:row>
      <xdr:rowOff>119380</xdr:rowOff>
    </xdr:to>
    <xdr:sp macro="" textlink="">
      <xdr:nvSpPr>
        <xdr:cNvPr id="67" name="フローチャート: 判断 66">
          <a:extLst>
            <a:ext uri="{FF2B5EF4-FFF2-40B4-BE49-F238E27FC236}">
              <a16:creationId xmlns:a16="http://schemas.microsoft.com/office/drawing/2014/main" id="{09789CF8-0A18-42DB-AF22-BA9165CA1F7B}"/>
            </a:ext>
          </a:extLst>
        </xdr:cNvPr>
        <xdr:cNvSpPr/>
      </xdr:nvSpPr>
      <xdr:spPr>
        <a:xfrm>
          <a:off x="988060" y="65366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6B4C2B8-314B-4339-85A9-2A8B190BAB5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31953CE-C778-4AA6-A1FA-6F1ADEFCD33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AE648E-C560-4117-98CE-886405C88F3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5A1B5A8-3E0A-46FD-9C41-BCD8D6282CE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BEC4F24-F188-4EC7-AC77-96650CA40C3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168275</xdr:rowOff>
    </xdr:from>
    <xdr:to>
      <xdr:col>24</xdr:col>
      <xdr:colOff>114300</xdr:colOff>
      <xdr:row>40</xdr:row>
      <xdr:rowOff>98425</xdr:rowOff>
    </xdr:to>
    <xdr:sp macro="" textlink="">
      <xdr:nvSpPr>
        <xdr:cNvPr id="73" name="楕円 72">
          <a:extLst>
            <a:ext uri="{FF2B5EF4-FFF2-40B4-BE49-F238E27FC236}">
              <a16:creationId xmlns:a16="http://schemas.microsoft.com/office/drawing/2014/main" id="{991FFE98-D2D2-4679-B293-AE527BE82C3A}"/>
            </a:ext>
          </a:extLst>
        </xdr:cNvPr>
        <xdr:cNvSpPr/>
      </xdr:nvSpPr>
      <xdr:spPr>
        <a:xfrm>
          <a:off x="4131310" y="68586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146702</xdr:rowOff>
    </xdr:from>
    <xdr:ext cx="405111" cy="259045"/>
    <xdr:sp macro="" textlink="">
      <xdr:nvSpPr>
        <xdr:cNvPr id="74" name="【道路】&#10;有形固定資産減価償却率該当値テキスト">
          <a:extLst>
            <a:ext uri="{FF2B5EF4-FFF2-40B4-BE49-F238E27FC236}">
              <a16:creationId xmlns:a16="http://schemas.microsoft.com/office/drawing/2014/main" id="{923F225F-3B15-454A-A2C3-F2BFD58F138C}"/>
            </a:ext>
          </a:extLst>
        </xdr:cNvPr>
        <xdr:cNvSpPr txBox="1"/>
      </xdr:nvSpPr>
      <xdr:spPr>
        <a:xfrm>
          <a:off x="4212590"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141605</xdr:rowOff>
    </xdr:from>
    <xdr:to>
      <xdr:col>20</xdr:col>
      <xdr:colOff>38100</xdr:colOff>
      <xdr:row>40</xdr:row>
      <xdr:rowOff>71755</xdr:rowOff>
    </xdr:to>
    <xdr:sp macro="" textlink="">
      <xdr:nvSpPr>
        <xdr:cNvPr id="75" name="楕円 74">
          <a:extLst>
            <a:ext uri="{FF2B5EF4-FFF2-40B4-BE49-F238E27FC236}">
              <a16:creationId xmlns:a16="http://schemas.microsoft.com/office/drawing/2014/main" id="{C822F22C-AEB5-41FA-B0BB-C1DCC0498285}"/>
            </a:ext>
          </a:extLst>
        </xdr:cNvPr>
        <xdr:cNvSpPr/>
      </xdr:nvSpPr>
      <xdr:spPr>
        <a:xfrm>
          <a:off x="3388360" y="6826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20955</xdr:rowOff>
    </xdr:from>
    <xdr:to>
      <xdr:col>24</xdr:col>
      <xdr:colOff>63500</xdr:colOff>
      <xdr:row>40</xdr:row>
      <xdr:rowOff>47625</xdr:rowOff>
    </xdr:to>
    <xdr:cxnSp macro="">
      <xdr:nvCxnSpPr>
        <xdr:cNvPr id="76" name="直線コネクタ 75">
          <a:extLst>
            <a:ext uri="{FF2B5EF4-FFF2-40B4-BE49-F238E27FC236}">
              <a16:creationId xmlns:a16="http://schemas.microsoft.com/office/drawing/2014/main" id="{47CACF5B-7A23-4196-ADDC-4D7CCF6E50DF}"/>
            </a:ext>
          </a:extLst>
        </xdr:cNvPr>
        <xdr:cNvCxnSpPr/>
      </xdr:nvCxnSpPr>
      <xdr:spPr>
        <a:xfrm>
          <a:off x="3431540" y="6875145"/>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120650</xdr:rowOff>
    </xdr:from>
    <xdr:to>
      <xdr:col>15</xdr:col>
      <xdr:colOff>101600</xdr:colOff>
      <xdr:row>40</xdr:row>
      <xdr:rowOff>50800</xdr:rowOff>
    </xdr:to>
    <xdr:sp macro="" textlink="">
      <xdr:nvSpPr>
        <xdr:cNvPr id="77" name="楕円 76">
          <a:extLst>
            <a:ext uri="{FF2B5EF4-FFF2-40B4-BE49-F238E27FC236}">
              <a16:creationId xmlns:a16="http://schemas.microsoft.com/office/drawing/2014/main" id="{45541EE4-D420-45A9-A949-8991D1B96539}"/>
            </a:ext>
          </a:extLst>
        </xdr:cNvPr>
        <xdr:cNvSpPr/>
      </xdr:nvSpPr>
      <xdr:spPr>
        <a:xfrm>
          <a:off x="2571750" y="6809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0</xdr:rowOff>
    </xdr:from>
    <xdr:to>
      <xdr:col>19</xdr:col>
      <xdr:colOff>177800</xdr:colOff>
      <xdr:row>40</xdr:row>
      <xdr:rowOff>20955</xdr:rowOff>
    </xdr:to>
    <xdr:cxnSp macro="">
      <xdr:nvCxnSpPr>
        <xdr:cNvPr id="78" name="直線コネクタ 77">
          <a:extLst>
            <a:ext uri="{FF2B5EF4-FFF2-40B4-BE49-F238E27FC236}">
              <a16:creationId xmlns:a16="http://schemas.microsoft.com/office/drawing/2014/main" id="{8A6FB922-AF0A-4D5B-8933-B925511919B0}"/>
            </a:ext>
          </a:extLst>
        </xdr:cNvPr>
        <xdr:cNvCxnSpPr/>
      </xdr:nvCxnSpPr>
      <xdr:spPr>
        <a:xfrm>
          <a:off x="2626360" y="6858000"/>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97790</xdr:rowOff>
    </xdr:from>
    <xdr:to>
      <xdr:col>10</xdr:col>
      <xdr:colOff>165100</xdr:colOff>
      <xdr:row>40</xdr:row>
      <xdr:rowOff>27940</xdr:rowOff>
    </xdr:to>
    <xdr:sp macro="" textlink="">
      <xdr:nvSpPr>
        <xdr:cNvPr id="79" name="楕円 78">
          <a:extLst>
            <a:ext uri="{FF2B5EF4-FFF2-40B4-BE49-F238E27FC236}">
              <a16:creationId xmlns:a16="http://schemas.microsoft.com/office/drawing/2014/main" id="{B17C1576-CB1D-4FF5-AF79-EC7D8CC431EE}"/>
            </a:ext>
          </a:extLst>
        </xdr:cNvPr>
        <xdr:cNvSpPr/>
      </xdr:nvSpPr>
      <xdr:spPr>
        <a:xfrm>
          <a:off x="1774190" y="67805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148590</xdr:rowOff>
    </xdr:from>
    <xdr:to>
      <xdr:col>15</xdr:col>
      <xdr:colOff>50800</xdr:colOff>
      <xdr:row>40</xdr:row>
      <xdr:rowOff>0</xdr:rowOff>
    </xdr:to>
    <xdr:cxnSp macro="">
      <xdr:nvCxnSpPr>
        <xdr:cNvPr id="80" name="直線コネクタ 79">
          <a:extLst>
            <a:ext uri="{FF2B5EF4-FFF2-40B4-BE49-F238E27FC236}">
              <a16:creationId xmlns:a16="http://schemas.microsoft.com/office/drawing/2014/main" id="{342C9FD6-F998-488A-B37A-73A598F47BFF}"/>
            </a:ext>
          </a:extLst>
        </xdr:cNvPr>
        <xdr:cNvCxnSpPr/>
      </xdr:nvCxnSpPr>
      <xdr:spPr>
        <a:xfrm>
          <a:off x="1828800" y="683514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73025</xdr:rowOff>
    </xdr:from>
    <xdr:to>
      <xdr:col>6</xdr:col>
      <xdr:colOff>38100</xdr:colOff>
      <xdr:row>40</xdr:row>
      <xdr:rowOff>3175</xdr:rowOff>
    </xdr:to>
    <xdr:sp macro="" textlink="">
      <xdr:nvSpPr>
        <xdr:cNvPr id="81" name="楕円 80">
          <a:extLst>
            <a:ext uri="{FF2B5EF4-FFF2-40B4-BE49-F238E27FC236}">
              <a16:creationId xmlns:a16="http://schemas.microsoft.com/office/drawing/2014/main" id="{6566BF38-C37C-4CFB-B99A-0F36F41EC057}"/>
            </a:ext>
          </a:extLst>
        </xdr:cNvPr>
        <xdr:cNvSpPr/>
      </xdr:nvSpPr>
      <xdr:spPr>
        <a:xfrm>
          <a:off x="988060" y="6759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123825</xdr:rowOff>
    </xdr:from>
    <xdr:to>
      <xdr:col>10</xdr:col>
      <xdr:colOff>114300</xdr:colOff>
      <xdr:row>39</xdr:row>
      <xdr:rowOff>148590</xdr:rowOff>
    </xdr:to>
    <xdr:cxnSp macro="">
      <xdr:nvCxnSpPr>
        <xdr:cNvPr id="82" name="直線コネクタ 81">
          <a:extLst>
            <a:ext uri="{FF2B5EF4-FFF2-40B4-BE49-F238E27FC236}">
              <a16:creationId xmlns:a16="http://schemas.microsoft.com/office/drawing/2014/main" id="{8F7E8A63-C1FB-4457-BD82-12BD56DAE01A}"/>
            </a:ext>
          </a:extLst>
        </xdr:cNvPr>
        <xdr:cNvCxnSpPr/>
      </xdr:nvCxnSpPr>
      <xdr:spPr>
        <a:xfrm>
          <a:off x="1031240" y="681228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857E52E8-8845-42D4-9D65-EBE9AB6CEC74}"/>
            </a:ext>
          </a:extLst>
        </xdr:cNvPr>
        <xdr:cNvSpPr txBox="1"/>
      </xdr:nvSpPr>
      <xdr:spPr>
        <a:xfrm>
          <a:off x="32391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2557</xdr:rowOff>
    </xdr:from>
    <xdr:ext cx="405111" cy="259045"/>
    <xdr:sp macro="" textlink="">
      <xdr:nvSpPr>
        <xdr:cNvPr id="84" name="n_2aveValue【道路】&#10;有形固定資産減価償却率">
          <a:extLst>
            <a:ext uri="{FF2B5EF4-FFF2-40B4-BE49-F238E27FC236}">
              <a16:creationId xmlns:a16="http://schemas.microsoft.com/office/drawing/2014/main" id="{28961975-0C01-488C-A22F-52DE93E4168B}"/>
            </a:ext>
          </a:extLst>
        </xdr:cNvPr>
        <xdr:cNvSpPr txBox="1"/>
      </xdr:nvSpPr>
      <xdr:spPr>
        <a:xfrm>
          <a:off x="24390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7E1315C4-D643-41B9-BF0C-DB0124276502}"/>
            </a:ext>
          </a:extLst>
        </xdr:cNvPr>
        <xdr:cNvSpPr txBox="1"/>
      </xdr:nvSpPr>
      <xdr:spPr>
        <a:xfrm>
          <a:off x="164148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135907</xdr:rowOff>
    </xdr:from>
    <xdr:ext cx="405111" cy="259045"/>
    <xdr:sp macro="" textlink="">
      <xdr:nvSpPr>
        <xdr:cNvPr id="86" name="n_4aveValue【道路】&#10;有形固定資産減価償却率">
          <a:extLst>
            <a:ext uri="{FF2B5EF4-FFF2-40B4-BE49-F238E27FC236}">
              <a16:creationId xmlns:a16="http://schemas.microsoft.com/office/drawing/2014/main" id="{C5E2195D-AE1B-4B6C-9E32-E6FAEB0A2E4E}"/>
            </a:ext>
          </a:extLst>
        </xdr:cNvPr>
        <xdr:cNvSpPr txBox="1"/>
      </xdr:nvSpPr>
      <xdr:spPr>
        <a:xfrm>
          <a:off x="85535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62882</xdr:rowOff>
    </xdr:from>
    <xdr:ext cx="405111" cy="259045"/>
    <xdr:sp macro="" textlink="">
      <xdr:nvSpPr>
        <xdr:cNvPr id="87" name="n_1mainValue【道路】&#10;有形固定資産減価償却率">
          <a:extLst>
            <a:ext uri="{FF2B5EF4-FFF2-40B4-BE49-F238E27FC236}">
              <a16:creationId xmlns:a16="http://schemas.microsoft.com/office/drawing/2014/main" id="{EBDF7A24-12B5-4BD4-9AFB-428E2F1F2E89}"/>
            </a:ext>
          </a:extLst>
        </xdr:cNvPr>
        <xdr:cNvSpPr txBox="1"/>
      </xdr:nvSpPr>
      <xdr:spPr>
        <a:xfrm>
          <a:off x="32391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41927</xdr:rowOff>
    </xdr:from>
    <xdr:ext cx="405111" cy="259045"/>
    <xdr:sp macro="" textlink="">
      <xdr:nvSpPr>
        <xdr:cNvPr id="88" name="n_2mainValue【道路】&#10;有形固定資産減価償却率">
          <a:extLst>
            <a:ext uri="{FF2B5EF4-FFF2-40B4-BE49-F238E27FC236}">
              <a16:creationId xmlns:a16="http://schemas.microsoft.com/office/drawing/2014/main" id="{37FCAADE-5435-482C-8CAD-5DE852C5F957}"/>
            </a:ext>
          </a:extLst>
        </xdr:cNvPr>
        <xdr:cNvSpPr txBox="1"/>
      </xdr:nvSpPr>
      <xdr:spPr>
        <a:xfrm>
          <a:off x="2439044"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19067</xdr:rowOff>
    </xdr:from>
    <xdr:ext cx="405111" cy="259045"/>
    <xdr:sp macro="" textlink="">
      <xdr:nvSpPr>
        <xdr:cNvPr id="89" name="n_3mainValue【道路】&#10;有形固定資産減価償却率">
          <a:extLst>
            <a:ext uri="{FF2B5EF4-FFF2-40B4-BE49-F238E27FC236}">
              <a16:creationId xmlns:a16="http://schemas.microsoft.com/office/drawing/2014/main" id="{304DEB65-5E0A-4BF4-BE5F-735641B70025}"/>
            </a:ext>
          </a:extLst>
        </xdr:cNvPr>
        <xdr:cNvSpPr txBox="1"/>
      </xdr:nvSpPr>
      <xdr:spPr>
        <a:xfrm>
          <a:off x="164148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165752</xdr:rowOff>
    </xdr:from>
    <xdr:ext cx="405111" cy="259045"/>
    <xdr:sp macro="" textlink="">
      <xdr:nvSpPr>
        <xdr:cNvPr id="90" name="n_4mainValue【道路】&#10;有形固定資産減価償却率">
          <a:extLst>
            <a:ext uri="{FF2B5EF4-FFF2-40B4-BE49-F238E27FC236}">
              <a16:creationId xmlns:a16="http://schemas.microsoft.com/office/drawing/2014/main" id="{6BB086B4-BEFD-4E99-B449-1B605E1B8DFA}"/>
            </a:ext>
          </a:extLst>
        </xdr:cNvPr>
        <xdr:cNvSpPr txBox="1"/>
      </xdr:nvSpPr>
      <xdr:spPr>
        <a:xfrm>
          <a:off x="855354"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BD9B30B-F2A3-4CE6-93ED-6991C2AA542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CE61783-2C7C-4148-8308-F4B28A854364}"/>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6996C13-95FF-4461-8CCA-A34C8825F9B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A80D111-B75D-486D-9B9C-098F97DDB44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BEFB44B-4A7E-421E-B463-0C7A6569247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A81034-5DD8-42E2-8640-41F181774257}"/>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C75A38F-377C-483F-BC7E-FE6E7BA3211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C1A8C30-66FA-4504-9F3A-EAF0F22DC37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97422DE-0D09-495E-A668-B9BFD5B305C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2493733-A7D4-4B45-A487-3A6C8A7AD7B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5EF0A36-9773-4585-8F74-15D7A50F2954}"/>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3971874-5307-4F4E-A036-A053C1BBF6D7}"/>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27D2098-0328-4308-8929-4AD8E628F3EB}"/>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C1DEAAAE-72D0-4EE7-A76C-6F65F5A7B7BB}"/>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D5B9CCD-1A11-459D-A003-A8CC424EC8DB}"/>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C1A2F86-E437-48D6-ACD8-974204D9D01F}"/>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0108F18-3060-42B9-A687-FBDFC36799CD}"/>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1A4A797-0F58-4BAA-BACC-858506853464}"/>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A5E6056-DEE2-4806-9497-93B2F030444A}"/>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9D414280-1522-492C-A4FD-BF8204B5F9C9}"/>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9CEAF03-B3FE-410E-AE46-FF37B5B25AB6}"/>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86C8E53-CD73-4CBF-8084-012F9A8FDAFB}"/>
            </a:ext>
          </a:extLst>
        </xdr:cNvPr>
        <xdr:cNvSpPr txBox="1"/>
      </xdr:nvSpPr>
      <xdr:spPr>
        <a:xfrm>
          <a:off x="5416126"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1A3510D-5E7E-41CE-93BE-126F41B69AA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ABAEE557-9836-4895-BFC2-751DFAAF6DB6}"/>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EA14093-7DAE-4D91-B1CA-1E30F339373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93574</xdr:rowOff>
    </xdr:from>
    <xdr:to>
      <xdr:col>54</xdr:col>
      <xdr:colOff>189865</xdr:colOff>
      <xdr:row>41</xdr:row>
      <xdr:rowOff>144600</xdr:rowOff>
    </xdr:to>
    <xdr:cxnSp macro="">
      <xdr:nvCxnSpPr>
        <xdr:cNvPr id="116" name="直線コネクタ 115">
          <a:extLst>
            <a:ext uri="{FF2B5EF4-FFF2-40B4-BE49-F238E27FC236}">
              <a16:creationId xmlns:a16="http://schemas.microsoft.com/office/drawing/2014/main" id="{E7B73DEF-B330-4586-8692-0FDF7DE395D0}"/>
            </a:ext>
          </a:extLst>
        </xdr:cNvPr>
        <xdr:cNvCxnSpPr/>
      </xdr:nvCxnSpPr>
      <xdr:spPr>
        <a:xfrm flipV="1">
          <a:off x="9429115" y="5755234"/>
          <a:ext cx="0" cy="1416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148427</xdr:rowOff>
    </xdr:from>
    <xdr:ext cx="469744" cy="259045"/>
    <xdr:sp macro="" textlink="">
      <xdr:nvSpPr>
        <xdr:cNvPr id="117" name="【道路】&#10;一人当たり延長最小値テキスト">
          <a:extLst>
            <a:ext uri="{FF2B5EF4-FFF2-40B4-BE49-F238E27FC236}">
              <a16:creationId xmlns:a16="http://schemas.microsoft.com/office/drawing/2014/main" id="{D1643869-3538-4750-AE80-6DACA67D1DAB}"/>
            </a:ext>
          </a:extLst>
        </xdr:cNvPr>
        <xdr:cNvSpPr txBox="1"/>
      </xdr:nvSpPr>
      <xdr:spPr>
        <a:xfrm>
          <a:off x="9467850" y="717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144600</xdr:rowOff>
    </xdr:from>
    <xdr:to>
      <xdr:col>55</xdr:col>
      <xdr:colOff>88900</xdr:colOff>
      <xdr:row>41</xdr:row>
      <xdr:rowOff>144600</xdr:rowOff>
    </xdr:to>
    <xdr:cxnSp macro="">
      <xdr:nvCxnSpPr>
        <xdr:cNvPr id="118" name="直線コネクタ 117">
          <a:extLst>
            <a:ext uri="{FF2B5EF4-FFF2-40B4-BE49-F238E27FC236}">
              <a16:creationId xmlns:a16="http://schemas.microsoft.com/office/drawing/2014/main" id="{3F1C686D-03C5-435C-A133-A99C14C183C0}"/>
            </a:ext>
          </a:extLst>
        </xdr:cNvPr>
        <xdr:cNvCxnSpPr/>
      </xdr:nvCxnSpPr>
      <xdr:spPr>
        <a:xfrm>
          <a:off x="9356090" y="71721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40251</xdr:rowOff>
    </xdr:from>
    <xdr:ext cx="534377" cy="259045"/>
    <xdr:sp macro="" textlink="">
      <xdr:nvSpPr>
        <xdr:cNvPr id="119" name="【道路】&#10;一人当たり延長最大値テキスト">
          <a:extLst>
            <a:ext uri="{FF2B5EF4-FFF2-40B4-BE49-F238E27FC236}">
              <a16:creationId xmlns:a16="http://schemas.microsoft.com/office/drawing/2014/main" id="{ED281BD7-73B4-4962-93AF-A67F6B1D65FE}"/>
            </a:ext>
          </a:extLst>
        </xdr:cNvPr>
        <xdr:cNvSpPr txBox="1"/>
      </xdr:nvSpPr>
      <xdr:spPr>
        <a:xfrm>
          <a:off x="9467850" y="552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93574</xdr:rowOff>
    </xdr:from>
    <xdr:to>
      <xdr:col>55</xdr:col>
      <xdr:colOff>88900</xdr:colOff>
      <xdr:row>33</xdr:row>
      <xdr:rowOff>93574</xdr:rowOff>
    </xdr:to>
    <xdr:cxnSp macro="">
      <xdr:nvCxnSpPr>
        <xdr:cNvPr id="120" name="直線コネクタ 119">
          <a:extLst>
            <a:ext uri="{FF2B5EF4-FFF2-40B4-BE49-F238E27FC236}">
              <a16:creationId xmlns:a16="http://schemas.microsoft.com/office/drawing/2014/main" id="{3498703D-5C8E-4701-925C-E38702332A68}"/>
            </a:ext>
          </a:extLst>
        </xdr:cNvPr>
        <xdr:cNvCxnSpPr/>
      </xdr:nvCxnSpPr>
      <xdr:spPr>
        <a:xfrm>
          <a:off x="9356090" y="57552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165288</xdr:rowOff>
    </xdr:from>
    <xdr:ext cx="534377" cy="259045"/>
    <xdr:sp macro="" textlink="">
      <xdr:nvSpPr>
        <xdr:cNvPr id="121" name="【道路】&#10;一人当たり延長平均値テキスト">
          <a:extLst>
            <a:ext uri="{FF2B5EF4-FFF2-40B4-BE49-F238E27FC236}">
              <a16:creationId xmlns:a16="http://schemas.microsoft.com/office/drawing/2014/main" id="{2DE93A46-1E6B-40C1-88B2-39C202DCE8C0}"/>
            </a:ext>
          </a:extLst>
        </xdr:cNvPr>
        <xdr:cNvSpPr txBox="1"/>
      </xdr:nvSpPr>
      <xdr:spPr>
        <a:xfrm>
          <a:off x="9467850" y="6512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142411</xdr:rowOff>
    </xdr:from>
    <xdr:to>
      <xdr:col>55</xdr:col>
      <xdr:colOff>50800</xdr:colOff>
      <xdr:row>39</xdr:row>
      <xdr:rowOff>72561</xdr:rowOff>
    </xdr:to>
    <xdr:sp macro="" textlink="">
      <xdr:nvSpPr>
        <xdr:cNvPr id="122" name="フローチャート: 判断 121">
          <a:extLst>
            <a:ext uri="{FF2B5EF4-FFF2-40B4-BE49-F238E27FC236}">
              <a16:creationId xmlns:a16="http://schemas.microsoft.com/office/drawing/2014/main" id="{EFBCDFAD-B8B2-46A7-B6C5-FC2D9FB97A9A}"/>
            </a:ext>
          </a:extLst>
        </xdr:cNvPr>
        <xdr:cNvSpPr/>
      </xdr:nvSpPr>
      <xdr:spPr>
        <a:xfrm>
          <a:off x="9394190" y="665560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147440</xdr:rowOff>
    </xdr:from>
    <xdr:to>
      <xdr:col>50</xdr:col>
      <xdr:colOff>165100</xdr:colOff>
      <xdr:row>39</xdr:row>
      <xdr:rowOff>77590</xdr:rowOff>
    </xdr:to>
    <xdr:sp macro="" textlink="">
      <xdr:nvSpPr>
        <xdr:cNvPr id="123" name="フローチャート: 判断 122">
          <a:extLst>
            <a:ext uri="{FF2B5EF4-FFF2-40B4-BE49-F238E27FC236}">
              <a16:creationId xmlns:a16="http://schemas.microsoft.com/office/drawing/2014/main" id="{389E327B-32A0-49A6-9F5D-06AECEA4C9A4}"/>
            </a:ext>
          </a:extLst>
        </xdr:cNvPr>
        <xdr:cNvSpPr/>
      </xdr:nvSpPr>
      <xdr:spPr>
        <a:xfrm>
          <a:off x="8632190" y="66606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161074</xdr:rowOff>
    </xdr:from>
    <xdr:to>
      <xdr:col>46</xdr:col>
      <xdr:colOff>38100</xdr:colOff>
      <xdr:row>39</xdr:row>
      <xdr:rowOff>91224</xdr:rowOff>
    </xdr:to>
    <xdr:sp macro="" textlink="">
      <xdr:nvSpPr>
        <xdr:cNvPr id="124" name="フローチャート: 判断 123">
          <a:extLst>
            <a:ext uri="{FF2B5EF4-FFF2-40B4-BE49-F238E27FC236}">
              <a16:creationId xmlns:a16="http://schemas.microsoft.com/office/drawing/2014/main" id="{C53D9426-7ADE-45BE-B4DF-727F45F35897}"/>
            </a:ext>
          </a:extLst>
        </xdr:cNvPr>
        <xdr:cNvSpPr/>
      </xdr:nvSpPr>
      <xdr:spPr>
        <a:xfrm>
          <a:off x="7846060" y="667807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1985</xdr:rowOff>
    </xdr:from>
    <xdr:to>
      <xdr:col>41</xdr:col>
      <xdr:colOff>101600</xdr:colOff>
      <xdr:row>39</xdr:row>
      <xdr:rowOff>103585</xdr:rowOff>
    </xdr:to>
    <xdr:sp macro="" textlink="">
      <xdr:nvSpPr>
        <xdr:cNvPr id="125" name="フローチャート: 判断 124">
          <a:extLst>
            <a:ext uri="{FF2B5EF4-FFF2-40B4-BE49-F238E27FC236}">
              <a16:creationId xmlns:a16="http://schemas.microsoft.com/office/drawing/2014/main" id="{DD434487-3680-49DD-A0DC-947635DCEDC0}"/>
            </a:ext>
          </a:extLst>
        </xdr:cNvPr>
        <xdr:cNvSpPr/>
      </xdr:nvSpPr>
      <xdr:spPr>
        <a:xfrm>
          <a:off x="7029450" y="668853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41157</xdr:rowOff>
    </xdr:from>
    <xdr:to>
      <xdr:col>36</xdr:col>
      <xdr:colOff>165100</xdr:colOff>
      <xdr:row>39</xdr:row>
      <xdr:rowOff>142757</xdr:rowOff>
    </xdr:to>
    <xdr:sp macro="" textlink="">
      <xdr:nvSpPr>
        <xdr:cNvPr id="126" name="フローチャート: 判断 125">
          <a:extLst>
            <a:ext uri="{FF2B5EF4-FFF2-40B4-BE49-F238E27FC236}">
              <a16:creationId xmlns:a16="http://schemas.microsoft.com/office/drawing/2014/main" id="{39617333-51F6-44C3-8B33-91AE8B6EA0D1}"/>
            </a:ext>
          </a:extLst>
        </xdr:cNvPr>
        <xdr:cNvSpPr/>
      </xdr:nvSpPr>
      <xdr:spPr>
        <a:xfrm>
          <a:off x="6231890" y="672770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1A9491E-4A30-429A-B578-5FC37679659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44AEC81-BF32-471A-9EA7-1CAFF1CB289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A031A3C-75FF-4317-87C4-8FBF8ACA807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E82EB4B-B814-4C93-AC22-8CBBD5F0F03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D7E4691-4746-4CA2-B5F9-8C77D20BED3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108218</xdr:rowOff>
    </xdr:from>
    <xdr:to>
      <xdr:col>55</xdr:col>
      <xdr:colOff>50800</xdr:colOff>
      <xdr:row>41</xdr:row>
      <xdr:rowOff>38368</xdr:rowOff>
    </xdr:to>
    <xdr:sp macro="" textlink="">
      <xdr:nvSpPr>
        <xdr:cNvPr id="132" name="楕円 131">
          <a:extLst>
            <a:ext uri="{FF2B5EF4-FFF2-40B4-BE49-F238E27FC236}">
              <a16:creationId xmlns:a16="http://schemas.microsoft.com/office/drawing/2014/main" id="{B9DAA373-0B8E-4AE4-AB06-C998E31C3B7D}"/>
            </a:ext>
          </a:extLst>
        </xdr:cNvPr>
        <xdr:cNvSpPr/>
      </xdr:nvSpPr>
      <xdr:spPr>
        <a:xfrm>
          <a:off x="9394190" y="696431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86645</xdr:rowOff>
    </xdr:from>
    <xdr:ext cx="534377" cy="259045"/>
    <xdr:sp macro="" textlink="">
      <xdr:nvSpPr>
        <xdr:cNvPr id="133" name="【道路】&#10;一人当たり延長該当値テキスト">
          <a:extLst>
            <a:ext uri="{FF2B5EF4-FFF2-40B4-BE49-F238E27FC236}">
              <a16:creationId xmlns:a16="http://schemas.microsoft.com/office/drawing/2014/main" id="{66E2BF5B-6549-47D8-A434-B2F46FBF8364}"/>
            </a:ext>
          </a:extLst>
        </xdr:cNvPr>
        <xdr:cNvSpPr txBox="1"/>
      </xdr:nvSpPr>
      <xdr:spPr>
        <a:xfrm>
          <a:off x="9467850" y="694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117330</xdr:rowOff>
    </xdr:from>
    <xdr:to>
      <xdr:col>50</xdr:col>
      <xdr:colOff>165100</xdr:colOff>
      <xdr:row>41</xdr:row>
      <xdr:rowOff>47480</xdr:rowOff>
    </xdr:to>
    <xdr:sp macro="" textlink="">
      <xdr:nvSpPr>
        <xdr:cNvPr id="134" name="楕円 133">
          <a:extLst>
            <a:ext uri="{FF2B5EF4-FFF2-40B4-BE49-F238E27FC236}">
              <a16:creationId xmlns:a16="http://schemas.microsoft.com/office/drawing/2014/main" id="{42DA6279-A90B-4F6D-930F-F30EFFAE09CC}"/>
            </a:ext>
          </a:extLst>
        </xdr:cNvPr>
        <xdr:cNvSpPr/>
      </xdr:nvSpPr>
      <xdr:spPr>
        <a:xfrm>
          <a:off x="8632190" y="69753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159018</xdr:rowOff>
    </xdr:from>
    <xdr:to>
      <xdr:col>55</xdr:col>
      <xdr:colOff>0</xdr:colOff>
      <xdr:row>40</xdr:row>
      <xdr:rowOff>168130</xdr:rowOff>
    </xdr:to>
    <xdr:cxnSp macro="">
      <xdr:nvCxnSpPr>
        <xdr:cNvPr id="135" name="直線コネクタ 134">
          <a:extLst>
            <a:ext uri="{FF2B5EF4-FFF2-40B4-BE49-F238E27FC236}">
              <a16:creationId xmlns:a16="http://schemas.microsoft.com/office/drawing/2014/main" id="{1DD03C98-CF9B-47E2-A028-212AA8928E7E}"/>
            </a:ext>
          </a:extLst>
        </xdr:cNvPr>
        <xdr:cNvCxnSpPr/>
      </xdr:nvCxnSpPr>
      <xdr:spPr>
        <a:xfrm flipV="1">
          <a:off x="8686800" y="7018923"/>
          <a:ext cx="742950" cy="1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125086</xdr:rowOff>
    </xdr:from>
    <xdr:to>
      <xdr:col>46</xdr:col>
      <xdr:colOff>38100</xdr:colOff>
      <xdr:row>41</xdr:row>
      <xdr:rowOff>55236</xdr:rowOff>
    </xdr:to>
    <xdr:sp macro="" textlink="">
      <xdr:nvSpPr>
        <xdr:cNvPr id="136" name="楕円 135">
          <a:extLst>
            <a:ext uri="{FF2B5EF4-FFF2-40B4-BE49-F238E27FC236}">
              <a16:creationId xmlns:a16="http://schemas.microsoft.com/office/drawing/2014/main" id="{EB2974BF-57CE-40C2-AB2C-B5365150CCD2}"/>
            </a:ext>
          </a:extLst>
        </xdr:cNvPr>
        <xdr:cNvSpPr/>
      </xdr:nvSpPr>
      <xdr:spPr>
        <a:xfrm>
          <a:off x="7846060" y="698499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168130</xdr:rowOff>
    </xdr:from>
    <xdr:to>
      <xdr:col>50</xdr:col>
      <xdr:colOff>114300</xdr:colOff>
      <xdr:row>41</xdr:row>
      <xdr:rowOff>4436</xdr:rowOff>
    </xdr:to>
    <xdr:cxnSp macro="">
      <xdr:nvCxnSpPr>
        <xdr:cNvPr id="137" name="直線コネクタ 136">
          <a:extLst>
            <a:ext uri="{FF2B5EF4-FFF2-40B4-BE49-F238E27FC236}">
              <a16:creationId xmlns:a16="http://schemas.microsoft.com/office/drawing/2014/main" id="{7D7811EA-C792-4603-AA12-3D199D8F2793}"/>
            </a:ext>
          </a:extLst>
        </xdr:cNvPr>
        <xdr:cNvCxnSpPr/>
      </xdr:nvCxnSpPr>
      <xdr:spPr>
        <a:xfrm flipV="1">
          <a:off x="7889240" y="7029940"/>
          <a:ext cx="797560" cy="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132891</xdr:rowOff>
    </xdr:from>
    <xdr:to>
      <xdr:col>41</xdr:col>
      <xdr:colOff>101600</xdr:colOff>
      <xdr:row>41</xdr:row>
      <xdr:rowOff>63041</xdr:rowOff>
    </xdr:to>
    <xdr:sp macro="" textlink="">
      <xdr:nvSpPr>
        <xdr:cNvPr id="138" name="楕円 137">
          <a:extLst>
            <a:ext uri="{FF2B5EF4-FFF2-40B4-BE49-F238E27FC236}">
              <a16:creationId xmlns:a16="http://schemas.microsoft.com/office/drawing/2014/main" id="{E4446381-3379-4D8D-B88E-BFD74CB163E0}"/>
            </a:ext>
          </a:extLst>
        </xdr:cNvPr>
        <xdr:cNvSpPr/>
      </xdr:nvSpPr>
      <xdr:spPr>
        <a:xfrm>
          <a:off x="7029450" y="699470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4436</xdr:rowOff>
    </xdr:from>
    <xdr:to>
      <xdr:col>45</xdr:col>
      <xdr:colOff>177800</xdr:colOff>
      <xdr:row>41</xdr:row>
      <xdr:rowOff>12241</xdr:rowOff>
    </xdr:to>
    <xdr:cxnSp macro="">
      <xdr:nvCxnSpPr>
        <xdr:cNvPr id="139" name="直線コネクタ 138">
          <a:extLst>
            <a:ext uri="{FF2B5EF4-FFF2-40B4-BE49-F238E27FC236}">
              <a16:creationId xmlns:a16="http://schemas.microsoft.com/office/drawing/2014/main" id="{CBD93A94-FBA6-4496-95EB-61D6F069B858}"/>
            </a:ext>
          </a:extLst>
        </xdr:cNvPr>
        <xdr:cNvCxnSpPr/>
      </xdr:nvCxnSpPr>
      <xdr:spPr>
        <a:xfrm flipV="1">
          <a:off x="7084060" y="7035791"/>
          <a:ext cx="805180" cy="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138785</xdr:rowOff>
    </xdr:from>
    <xdr:to>
      <xdr:col>36</xdr:col>
      <xdr:colOff>165100</xdr:colOff>
      <xdr:row>41</xdr:row>
      <xdr:rowOff>68935</xdr:rowOff>
    </xdr:to>
    <xdr:sp macro="" textlink="">
      <xdr:nvSpPr>
        <xdr:cNvPr id="140" name="楕円 139">
          <a:extLst>
            <a:ext uri="{FF2B5EF4-FFF2-40B4-BE49-F238E27FC236}">
              <a16:creationId xmlns:a16="http://schemas.microsoft.com/office/drawing/2014/main" id="{F64C2FC4-D022-4C7D-9428-95C0CB9A689E}"/>
            </a:ext>
          </a:extLst>
        </xdr:cNvPr>
        <xdr:cNvSpPr/>
      </xdr:nvSpPr>
      <xdr:spPr>
        <a:xfrm>
          <a:off x="6231890" y="699297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12241</xdr:rowOff>
    </xdr:from>
    <xdr:to>
      <xdr:col>41</xdr:col>
      <xdr:colOff>50800</xdr:colOff>
      <xdr:row>41</xdr:row>
      <xdr:rowOff>18135</xdr:rowOff>
    </xdr:to>
    <xdr:cxnSp macro="">
      <xdr:nvCxnSpPr>
        <xdr:cNvPr id="141" name="直線コネクタ 140">
          <a:extLst>
            <a:ext uri="{FF2B5EF4-FFF2-40B4-BE49-F238E27FC236}">
              <a16:creationId xmlns:a16="http://schemas.microsoft.com/office/drawing/2014/main" id="{99EDA870-59CA-478A-98F8-97F30A6C2E80}"/>
            </a:ext>
          </a:extLst>
        </xdr:cNvPr>
        <xdr:cNvCxnSpPr/>
      </xdr:nvCxnSpPr>
      <xdr:spPr>
        <a:xfrm flipV="1">
          <a:off x="6286500" y="7045501"/>
          <a:ext cx="797560" cy="5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94117</xdr:rowOff>
    </xdr:from>
    <xdr:ext cx="534377" cy="259045"/>
    <xdr:sp macro="" textlink="">
      <xdr:nvSpPr>
        <xdr:cNvPr id="142" name="n_1aveValue【道路】&#10;一人当たり延長">
          <a:extLst>
            <a:ext uri="{FF2B5EF4-FFF2-40B4-BE49-F238E27FC236}">
              <a16:creationId xmlns:a16="http://schemas.microsoft.com/office/drawing/2014/main" id="{737F4B5B-92A4-405F-9C1F-1F3FDC7BBA3D}"/>
            </a:ext>
          </a:extLst>
        </xdr:cNvPr>
        <xdr:cNvSpPr txBox="1"/>
      </xdr:nvSpPr>
      <xdr:spPr>
        <a:xfrm>
          <a:off x="8422151" y="644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107751</xdr:rowOff>
    </xdr:from>
    <xdr:ext cx="534377" cy="259045"/>
    <xdr:sp macro="" textlink="">
      <xdr:nvSpPr>
        <xdr:cNvPr id="143" name="n_2aveValue【道路】&#10;一人当たり延長">
          <a:extLst>
            <a:ext uri="{FF2B5EF4-FFF2-40B4-BE49-F238E27FC236}">
              <a16:creationId xmlns:a16="http://schemas.microsoft.com/office/drawing/2014/main" id="{2DB26FE4-F193-458A-AA37-64A8C15CEF8A}"/>
            </a:ext>
          </a:extLst>
        </xdr:cNvPr>
        <xdr:cNvSpPr txBox="1"/>
      </xdr:nvSpPr>
      <xdr:spPr>
        <a:xfrm>
          <a:off x="7641101" y="644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120112</xdr:rowOff>
    </xdr:from>
    <xdr:ext cx="534377" cy="259045"/>
    <xdr:sp macro="" textlink="">
      <xdr:nvSpPr>
        <xdr:cNvPr id="144" name="n_3aveValue【道路】&#10;一人当たり延長">
          <a:extLst>
            <a:ext uri="{FF2B5EF4-FFF2-40B4-BE49-F238E27FC236}">
              <a16:creationId xmlns:a16="http://schemas.microsoft.com/office/drawing/2014/main" id="{50B96730-BA41-4DB2-8A6C-73615ECAF18F}"/>
            </a:ext>
          </a:extLst>
        </xdr:cNvPr>
        <xdr:cNvSpPr txBox="1"/>
      </xdr:nvSpPr>
      <xdr:spPr>
        <a:xfrm>
          <a:off x="6854971" y="646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159284</xdr:rowOff>
    </xdr:from>
    <xdr:ext cx="534377" cy="259045"/>
    <xdr:sp macro="" textlink="">
      <xdr:nvSpPr>
        <xdr:cNvPr id="145" name="n_4aveValue【道路】&#10;一人当たり延長">
          <a:extLst>
            <a:ext uri="{FF2B5EF4-FFF2-40B4-BE49-F238E27FC236}">
              <a16:creationId xmlns:a16="http://schemas.microsoft.com/office/drawing/2014/main" id="{6DCB0BF1-E2C2-4A55-B9F2-0FB5735671B3}"/>
            </a:ext>
          </a:extLst>
        </xdr:cNvPr>
        <xdr:cNvSpPr txBox="1"/>
      </xdr:nvSpPr>
      <xdr:spPr>
        <a:xfrm>
          <a:off x="6038361" y="650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38607</xdr:rowOff>
    </xdr:from>
    <xdr:ext cx="534377" cy="259045"/>
    <xdr:sp macro="" textlink="">
      <xdr:nvSpPr>
        <xdr:cNvPr id="146" name="n_1mainValue【道路】&#10;一人当たり延長">
          <a:extLst>
            <a:ext uri="{FF2B5EF4-FFF2-40B4-BE49-F238E27FC236}">
              <a16:creationId xmlns:a16="http://schemas.microsoft.com/office/drawing/2014/main" id="{57C8634E-F7EF-4CA0-AE8A-5FE81496D42D}"/>
            </a:ext>
          </a:extLst>
        </xdr:cNvPr>
        <xdr:cNvSpPr txBox="1"/>
      </xdr:nvSpPr>
      <xdr:spPr>
        <a:xfrm>
          <a:off x="8422151" y="70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46363</xdr:rowOff>
    </xdr:from>
    <xdr:ext cx="534377" cy="259045"/>
    <xdr:sp macro="" textlink="">
      <xdr:nvSpPr>
        <xdr:cNvPr id="147" name="n_2mainValue【道路】&#10;一人当たり延長">
          <a:extLst>
            <a:ext uri="{FF2B5EF4-FFF2-40B4-BE49-F238E27FC236}">
              <a16:creationId xmlns:a16="http://schemas.microsoft.com/office/drawing/2014/main" id="{EC410943-A9E4-42D0-A93D-674DEBBAF4DA}"/>
            </a:ext>
          </a:extLst>
        </xdr:cNvPr>
        <xdr:cNvSpPr txBox="1"/>
      </xdr:nvSpPr>
      <xdr:spPr>
        <a:xfrm>
          <a:off x="7641101" y="707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54168</xdr:rowOff>
    </xdr:from>
    <xdr:ext cx="534377" cy="259045"/>
    <xdr:sp macro="" textlink="">
      <xdr:nvSpPr>
        <xdr:cNvPr id="148" name="n_3mainValue【道路】&#10;一人当たり延長">
          <a:extLst>
            <a:ext uri="{FF2B5EF4-FFF2-40B4-BE49-F238E27FC236}">
              <a16:creationId xmlns:a16="http://schemas.microsoft.com/office/drawing/2014/main" id="{C4D94F8F-3910-4F42-9891-B0D8F37DFDBB}"/>
            </a:ext>
          </a:extLst>
        </xdr:cNvPr>
        <xdr:cNvSpPr txBox="1"/>
      </xdr:nvSpPr>
      <xdr:spPr>
        <a:xfrm>
          <a:off x="6854971" y="708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60062</xdr:rowOff>
    </xdr:from>
    <xdr:ext cx="534377" cy="259045"/>
    <xdr:sp macro="" textlink="">
      <xdr:nvSpPr>
        <xdr:cNvPr id="149" name="n_4mainValue【道路】&#10;一人当たり延長">
          <a:extLst>
            <a:ext uri="{FF2B5EF4-FFF2-40B4-BE49-F238E27FC236}">
              <a16:creationId xmlns:a16="http://schemas.microsoft.com/office/drawing/2014/main" id="{7B2636A2-9063-4124-8AD7-EBDF448003A3}"/>
            </a:ext>
          </a:extLst>
        </xdr:cNvPr>
        <xdr:cNvSpPr txBox="1"/>
      </xdr:nvSpPr>
      <xdr:spPr>
        <a:xfrm>
          <a:off x="6038361" y="708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D6053DA-CA49-4C7B-A2AF-9C0EB476324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9651F41-5ECA-44C1-9030-43FE89D947D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210DE4A-A18D-491A-B6C1-B0D5958756A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846AFF0-904B-4BA8-8AB0-B1D64A8A55E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469EBFF-D6A1-4185-B6B7-DD37CE6B5FC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5EFD578-A6DC-482A-82F1-521DA2F6864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029EFDD-C54F-4D46-8526-4B0A6E2A6A7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5CAD601-980E-4A8A-8506-AE48456A879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718DA94-34C6-46D0-A453-40F250448C8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DA767B1-8DA0-4499-829D-E87387278AA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7FFA03B-33BD-4A63-9488-E12626DDF61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4E6B3B2-AEA7-430C-9607-5BC160BF3F97}"/>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5FE47F5-5517-4E26-8147-F0C855DEE5FD}"/>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C52BB7E-3B6B-4BAA-B30D-0064D8B2BBA3}"/>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D98DAB52-835E-474E-8319-5CCF52F270C9}"/>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4E9F73F-C8BD-4C63-9E22-FC8E10658F23}"/>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8E1F4ED-5479-42E5-B979-3F315E202B30}"/>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04B7878-7BE7-4031-B6B1-26CB9EA2974C}"/>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7DCDAD0C-7E14-4BDD-AA7B-D8ED67EE7774}"/>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8985B0C-688B-4DCD-8999-9986D6593BB7}"/>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2EAA9A0-7113-4878-894B-ADF484F0B82D}"/>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3898EA4-E791-425F-B835-36A25AE1CE0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126A6B2-F278-461F-80C3-747BC8B944C1}"/>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68390DE1-43B0-4692-BD1A-1AFF53DA863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414910C-6D32-4827-AFE4-406105C2753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83276</xdr:rowOff>
    </xdr:from>
    <xdr:to>
      <xdr:col>24</xdr:col>
      <xdr:colOff>62865</xdr:colOff>
      <xdr:row>64</xdr:row>
      <xdr:rowOff>42454</xdr:rowOff>
    </xdr:to>
    <xdr:cxnSp macro="">
      <xdr:nvCxnSpPr>
        <xdr:cNvPr id="175" name="直線コネクタ 174">
          <a:extLst>
            <a:ext uri="{FF2B5EF4-FFF2-40B4-BE49-F238E27FC236}">
              <a16:creationId xmlns:a16="http://schemas.microsoft.com/office/drawing/2014/main" id="{A21CD302-2CC1-45A1-9966-ACF25FCF2B8A}"/>
            </a:ext>
          </a:extLst>
        </xdr:cNvPr>
        <xdr:cNvCxnSpPr/>
      </xdr:nvCxnSpPr>
      <xdr:spPr>
        <a:xfrm flipV="1">
          <a:off x="4173855" y="9514931"/>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46281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161DC08-A9B2-4F70-BA81-5A9B6FD84307}"/>
            </a:ext>
          </a:extLst>
        </xdr:cNvPr>
        <xdr:cNvSpPr txBox="1"/>
      </xdr:nvSpPr>
      <xdr:spPr>
        <a:xfrm>
          <a:off x="4212590" y="1102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42454</xdr:rowOff>
    </xdr:from>
    <xdr:to>
      <xdr:col>24</xdr:col>
      <xdr:colOff>152400</xdr:colOff>
      <xdr:row>64</xdr:row>
      <xdr:rowOff>42454</xdr:rowOff>
    </xdr:to>
    <xdr:cxnSp macro="">
      <xdr:nvCxnSpPr>
        <xdr:cNvPr id="177" name="直線コネクタ 176">
          <a:extLst>
            <a:ext uri="{FF2B5EF4-FFF2-40B4-BE49-F238E27FC236}">
              <a16:creationId xmlns:a16="http://schemas.microsoft.com/office/drawing/2014/main" id="{B09C2D33-4E72-4A36-A52A-50C44CE7E2A9}"/>
            </a:ext>
          </a:extLst>
        </xdr:cNvPr>
        <xdr:cNvCxnSpPr/>
      </xdr:nvCxnSpPr>
      <xdr:spPr>
        <a:xfrm>
          <a:off x="4112260" y="11017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29953</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DED8F55-74E1-4E4E-8668-D00E004C541F}"/>
            </a:ext>
          </a:extLst>
        </xdr:cNvPr>
        <xdr:cNvSpPr txBox="1"/>
      </xdr:nvSpPr>
      <xdr:spPr>
        <a:xfrm>
          <a:off x="4212590" y="92863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83276</xdr:rowOff>
    </xdr:from>
    <xdr:to>
      <xdr:col>24</xdr:col>
      <xdr:colOff>152400</xdr:colOff>
      <xdr:row>55</xdr:row>
      <xdr:rowOff>83276</xdr:rowOff>
    </xdr:to>
    <xdr:cxnSp macro="">
      <xdr:nvCxnSpPr>
        <xdr:cNvPr id="179" name="直線コネクタ 178">
          <a:extLst>
            <a:ext uri="{FF2B5EF4-FFF2-40B4-BE49-F238E27FC236}">
              <a16:creationId xmlns:a16="http://schemas.microsoft.com/office/drawing/2014/main" id="{99517AD1-782A-4744-A265-7B6800D419C4}"/>
            </a:ext>
          </a:extLst>
        </xdr:cNvPr>
        <xdr:cNvCxnSpPr/>
      </xdr:nvCxnSpPr>
      <xdr:spPr>
        <a:xfrm>
          <a:off x="4112260" y="951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34126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D044CD2C-79C8-44C1-B667-25129BEFB394}"/>
            </a:ext>
          </a:extLst>
        </xdr:cNvPr>
        <xdr:cNvSpPr txBox="1"/>
      </xdr:nvSpPr>
      <xdr:spPr>
        <a:xfrm>
          <a:off x="4212590" y="103192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1" name="フローチャート: 判断 180">
          <a:extLst>
            <a:ext uri="{FF2B5EF4-FFF2-40B4-BE49-F238E27FC236}">
              <a16:creationId xmlns:a16="http://schemas.microsoft.com/office/drawing/2014/main" id="{85696861-F3DD-469E-A032-EF9666AC7AFE}"/>
            </a:ext>
          </a:extLst>
        </xdr:cNvPr>
        <xdr:cNvSpPr/>
      </xdr:nvSpPr>
      <xdr:spPr>
        <a:xfrm>
          <a:off x="4131310" y="1047160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2" name="フローチャート: 判断 181">
          <a:extLst>
            <a:ext uri="{FF2B5EF4-FFF2-40B4-BE49-F238E27FC236}">
              <a16:creationId xmlns:a16="http://schemas.microsoft.com/office/drawing/2014/main" id="{D466E0AD-6DEB-4B0B-813D-7D962691952A}"/>
            </a:ext>
          </a:extLst>
        </xdr:cNvPr>
        <xdr:cNvSpPr/>
      </xdr:nvSpPr>
      <xdr:spPr>
        <a:xfrm>
          <a:off x="3388360" y="104588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158206</xdr:rowOff>
    </xdr:from>
    <xdr:to>
      <xdr:col>15</xdr:col>
      <xdr:colOff>101600</xdr:colOff>
      <xdr:row>61</xdr:row>
      <xdr:rowOff>88356</xdr:rowOff>
    </xdr:to>
    <xdr:sp macro="" textlink="">
      <xdr:nvSpPr>
        <xdr:cNvPr id="183" name="フローチャート: 判断 182">
          <a:extLst>
            <a:ext uri="{FF2B5EF4-FFF2-40B4-BE49-F238E27FC236}">
              <a16:creationId xmlns:a16="http://schemas.microsoft.com/office/drawing/2014/main" id="{9865627A-4091-4E83-B233-CABB66F2C899}"/>
            </a:ext>
          </a:extLst>
        </xdr:cNvPr>
        <xdr:cNvSpPr/>
      </xdr:nvSpPr>
      <xdr:spPr>
        <a:xfrm>
          <a:off x="2571750" y="104471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4" name="フローチャート: 判断 183">
          <a:extLst>
            <a:ext uri="{FF2B5EF4-FFF2-40B4-BE49-F238E27FC236}">
              <a16:creationId xmlns:a16="http://schemas.microsoft.com/office/drawing/2014/main" id="{D13D983A-FB00-482B-A27F-0CCA7E7FF91A}"/>
            </a:ext>
          </a:extLst>
        </xdr:cNvPr>
        <xdr:cNvSpPr/>
      </xdr:nvSpPr>
      <xdr:spPr>
        <a:xfrm>
          <a:off x="1774190" y="104196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133713</xdr:rowOff>
    </xdr:from>
    <xdr:to>
      <xdr:col>6</xdr:col>
      <xdr:colOff>38100</xdr:colOff>
      <xdr:row>61</xdr:row>
      <xdr:rowOff>63863</xdr:rowOff>
    </xdr:to>
    <xdr:sp macro="" textlink="">
      <xdr:nvSpPr>
        <xdr:cNvPr id="185" name="フローチャート: 判断 184">
          <a:extLst>
            <a:ext uri="{FF2B5EF4-FFF2-40B4-BE49-F238E27FC236}">
              <a16:creationId xmlns:a16="http://schemas.microsoft.com/office/drawing/2014/main" id="{41AA1CE0-3B35-4635-A5EA-D2DA103045FB}"/>
            </a:ext>
          </a:extLst>
        </xdr:cNvPr>
        <xdr:cNvSpPr/>
      </xdr:nvSpPr>
      <xdr:spPr>
        <a:xfrm>
          <a:off x="988060" y="104169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1EBBE1E-061F-466F-8E71-DD39ECAE211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4F42FBF-C3D5-4578-B9DF-01E19171E1FD}"/>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EB197B8-E4B2-42B5-B081-249C09795A7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3D13A3B-4DB2-4F81-864A-F44C16E5A2E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2FA432E-F0DA-4FF6-A0AA-64FA536D0C0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58601</xdr:rowOff>
    </xdr:from>
    <xdr:to>
      <xdr:col>24</xdr:col>
      <xdr:colOff>114300</xdr:colOff>
      <xdr:row>61</xdr:row>
      <xdr:rowOff>160201</xdr:rowOff>
    </xdr:to>
    <xdr:sp macro="" textlink="">
      <xdr:nvSpPr>
        <xdr:cNvPr id="191" name="楕円 190">
          <a:extLst>
            <a:ext uri="{FF2B5EF4-FFF2-40B4-BE49-F238E27FC236}">
              <a16:creationId xmlns:a16="http://schemas.microsoft.com/office/drawing/2014/main" id="{B44E48CD-31F9-450B-A70D-4B3B440D4A98}"/>
            </a:ext>
          </a:extLst>
        </xdr:cNvPr>
        <xdr:cNvSpPr/>
      </xdr:nvSpPr>
      <xdr:spPr>
        <a:xfrm>
          <a:off x="4131310" y="105132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37028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D6133B3-C1F6-4065-9F9F-92102B5789DF}"/>
            </a:ext>
          </a:extLst>
        </xdr:cNvPr>
        <xdr:cNvSpPr txBox="1"/>
      </xdr:nvSpPr>
      <xdr:spPr>
        <a:xfrm>
          <a:off x="4212590"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40640</xdr:rowOff>
    </xdr:from>
    <xdr:to>
      <xdr:col>20</xdr:col>
      <xdr:colOff>38100</xdr:colOff>
      <xdr:row>61</xdr:row>
      <xdr:rowOff>142240</xdr:rowOff>
    </xdr:to>
    <xdr:sp macro="" textlink="">
      <xdr:nvSpPr>
        <xdr:cNvPr id="193" name="楕円 192">
          <a:extLst>
            <a:ext uri="{FF2B5EF4-FFF2-40B4-BE49-F238E27FC236}">
              <a16:creationId xmlns:a16="http://schemas.microsoft.com/office/drawing/2014/main" id="{123E2BAA-8DA5-4C8A-B9F8-555CB32262F5}"/>
            </a:ext>
          </a:extLst>
        </xdr:cNvPr>
        <xdr:cNvSpPr/>
      </xdr:nvSpPr>
      <xdr:spPr>
        <a:xfrm>
          <a:off x="3388360" y="104990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109401</xdr:rowOff>
    </xdr:to>
    <xdr:cxnSp macro="">
      <xdr:nvCxnSpPr>
        <xdr:cNvPr id="194" name="直線コネクタ 193">
          <a:extLst>
            <a:ext uri="{FF2B5EF4-FFF2-40B4-BE49-F238E27FC236}">
              <a16:creationId xmlns:a16="http://schemas.microsoft.com/office/drawing/2014/main" id="{75945F5A-677C-4FA1-9943-89369F6D8A25}"/>
            </a:ext>
          </a:extLst>
        </xdr:cNvPr>
        <xdr:cNvCxnSpPr/>
      </xdr:nvCxnSpPr>
      <xdr:spPr>
        <a:xfrm>
          <a:off x="3431540" y="10553700"/>
          <a:ext cx="74295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43906</xdr:rowOff>
    </xdr:from>
    <xdr:to>
      <xdr:col>15</xdr:col>
      <xdr:colOff>101600</xdr:colOff>
      <xdr:row>61</xdr:row>
      <xdr:rowOff>145506</xdr:rowOff>
    </xdr:to>
    <xdr:sp macro="" textlink="">
      <xdr:nvSpPr>
        <xdr:cNvPr id="195" name="楕円 194">
          <a:extLst>
            <a:ext uri="{FF2B5EF4-FFF2-40B4-BE49-F238E27FC236}">
              <a16:creationId xmlns:a16="http://schemas.microsoft.com/office/drawing/2014/main" id="{2F0A8DEB-D9B1-4B16-807C-C15254B30717}"/>
            </a:ext>
          </a:extLst>
        </xdr:cNvPr>
        <xdr:cNvSpPr/>
      </xdr:nvSpPr>
      <xdr:spPr>
        <a:xfrm>
          <a:off x="2571750" y="1050426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94706</xdr:rowOff>
    </xdr:to>
    <xdr:cxnSp macro="">
      <xdr:nvCxnSpPr>
        <xdr:cNvPr id="196" name="直線コネクタ 195">
          <a:extLst>
            <a:ext uri="{FF2B5EF4-FFF2-40B4-BE49-F238E27FC236}">
              <a16:creationId xmlns:a16="http://schemas.microsoft.com/office/drawing/2014/main" id="{FC44ABE3-665C-45D1-9394-4CDC54FE74D6}"/>
            </a:ext>
          </a:extLst>
        </xdr:cNvPr>
        <xdr:cNvCxnSpPr/>
      </xdr:nvCxnSpPr>
      <xdr:spPr>
        <a:xfrm flipV="1">
          <a:off x="2626360" y="10553700"/>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7" name="楕円 196">
          <a:extLst>
            <a:ext uri="{FF2B5EF4-FFF2-40B4-BE49-F238E27FC236}">
              <a16:creationId xmlns:a16="http://schemas.microsoft.com/office/drawing/2014/main" id="{C833889A-E0E4-4620-8D96-A4A56AA15066}"/>
            </a:ext>
          </a:extLst>
        </xdr:cNvPr>
        <xdr:cNvSpPr/>
      </xdr:nvSpPr>
      <xdr:spPr>
        <a:xfrm>
          <a:off x="1774190" y="1048902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83276</xdr:rowOff>
    </xdr:from>
    <xdr:to>
      <xdr:col>15</xdr:col>
      <xdr:colOff>50800</xdr:colOff>
      <xdr:row>61</xdr:row>
      <xdr:rowOff>94706</xdr:rowOff>
    </xdr:to>
    <xdr:cxnSp macro="">
      <xdr:nvCxnSpPr>
        <xdr:cNvPr id="198" name="直線コネクタ 197">
          <a:extLst>
            <a:ext uri="{FF2B5EF4-FFF2-40B4-BE49-F238E27FC236}">
              <a16:creationId xmlns:a16="http://schemas.microsoft.com/office/drawing/2014/main" id="{82B6CFF2-F235-4778-B39B-C8626B9D096D}"/>
            </a:ext>
          </a:extLst>
        </xdr:cNvPr>
        <xdr:cNvCxnSpPr/>
      </xdr:nvCxnSpPr>
      <xdr:spPr>
        <a:xfrm>
          <a:off x="1828800" y="10543631"/>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7983</xdr:rowOff>
    </xdr:from>
    <xdr:to>
      <xdr:col>6</xdr:col>
      <xdr:colOff>38100</xdr:colOff>
      <xdr:row>61</xdr:row>
      <xdr:rowOff>109583</xdr:rowOff>
    </xdr:to>
    <xdr:sp macro="" textlink="">
      <xdr:nvSpPr>
        <xdr:cNvPr id="199" name="楕円 198">
          <a:extLst>
            <a:ext uri="{FF2B5EF4-FFF2-40B4-BE49-F238E27FC236}">
              <a16:creationId xmlns:a16="http://schemas.microsoft.com/office/drawing/2014/main" id="{A0B270E5-5E1C-4CF9-A717-A767BFF79DA8}"/>
            </a:ext>
          </a:extLst>
        </xdr:cNvPr>
        <xdr:cNvSpPr/>
      </xdr:nvSpPr>
      <xdr:spPr>
        <a:xfrm>
          <a:off x="988060" y="104683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58783</xdr:rowOff>
    </xdr:from>
    <xdr:to>
      <xdr:col>10</xdr:col>
      <xdr:colOff>114300</xdr:colOff>
      <xdr:row>61</xdr:row>
      <xdr:rowOff>83276</xdr:rowOff>
    </xdr:to>
    <xdr:cxnSp macro="">
      <xdr:nvCxnSpPr>
        <xdr:cNvPr id="200" name="直線コネクタ 199">
          <a:extLst>
            <a:ext uri="{FF2B5EF4-FFF2-40B4-BE49-F238E27FC236}">
              <a16:creationId xmlns:a16="http://schemas.microsoft.com/office/drawing/2014/main" id="{275E8534-9950-4191-9D99-6DD70510FC72}"/>
            </a:ext>
          </a:extLst>
        </xdr:cNvPr>
        <xdr:cNvCxnSpPr/>
      </xdr:nvCxnSpPr>
      <xdr:spPr>
        <a:xfrm>
          <a:off x="1031240" y="10513423"/>
          <a:ext cx="79756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EEB6A5D-B0B9-4D96-AA1B-158029A727F9}"/>
            </a:ext>
          </a:extLst>
        </xdr:cNvPr>
        <xdr:cNvSpPr txBox="1"/>
      </xdr:nvSpPr>
      <xdr:spPr>
        <a:xfrm>
          <a:off x="32391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104883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7115106F-C93D-4243-A79C-7399549F803A}"/>
            </a:ext>
          </a:extLst>
        </xdr:cNvPr>
        <xdr:cNvSpPr txBox="1"/>
      </xdr:nvSpPr>
      <xdr:spPr>
        <a:xfrm>
          <a:off x="2439044" y="1021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50C0FACF-A002-4B73-9A67-AD8F5ACFB2A1}"/>
            </a:ext>
          </a:extLst>
        </xdr:cNvPr>
        <xdr:cNvSpPr txBox="1"/>
      </xdr:nvSpPr>
      <xdr:spPr>
        <a:xfrm>
          <a:off x="164148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80390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68CD5582-EEF3-4D47-B34D-26AFE2144CCD}"/>
            </a:ext>
          </a:extLst>
        </xdr:cNvPr>
        <xdr:cNvSpPr txBox="1"/>
      </xdr:nvSpPr>
      <xdr:spPr>
        <a:xfrm>
          <a:off x="855354" y="10197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133367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C4BFC382-5A49-4034-BC8B-96F106CBE0B3}"/>
            </a:ext>
          </a:extLst>
        </xdr:cNvPr>
        <xdr:cNvSpPr txBox="1"/>
      </xdr:nvSpPr>
      <xdr:spPr>
        <a:xfrm>
          <a:off x="32391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136633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F043F5B-0886-4095-9D59-534911BA6B7B}"/>
            </a:ext>
          </a:extLst>
        </xdr:cNvPr>
        <xdr:cNvSpPr txBox="1"/>
      </xdr:nvSpPr>
      <xdr:spPr>
        <a:xfrm>
          <a:off x="2439044" y="1059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5593026-04F1-4943-BE90-06DCE2AECEDD}"/>
            </a:ext>
          </a:extLst>
        </xdr:cNvPr>
        <xdr:cNvSpPr txBox="1"/>
      </xdr:nvSpPr>
      <xdr:spPr>
        <a:xfrm>
          <a:off x="1641484" y="1058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100710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CC5487D-F321-448C-B98E-5093BFA27363}"/>
            </a:ext>
          </a:extLst>
        </xdr:cNvPr>
        <xdr:cNvSpPr txBox="1"/>
      </xdr:nvSpPr>
      <xdr:spPr>
        <a:xfrm>
          <a:off x="855354" y="1055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1866611-D6FD-4732-820C-945B5557770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669298F-F2C4-4FA6-B42C-513744285D7E}"/>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D0FE573-41C1-47CF-B753-A74582E1F4A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CE3806D-88B3-4F39-86F8-968138156B99}"/>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BC46A06-31B1-4FAD-868B-522813C19D6F}"/>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5854FA7-4C37-4AD3-8AC7-08993E27C01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852CB5-8784-4B78-B16A-642A2A7ADB5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D2F37FE5-4DDF-4D75-84D5-5F9B5601450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D3B4EBB-5C6F-402C-AD44-F2B089C9C7F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751FE94-89E8-4C1A-BDF0-F6B3AA38E29D}"/>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AAB6685-9E33-4726-AE05-B4A2BE078556}"/>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49239F7E-0AF2-49A6-90AC-D288FD71EC06}"/>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B429AE9-EBA6-4F32-8CBF-D2237718533F}"/>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66005C04-0656-42AD-9A09-CBEAF47C5A71}"/>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10BCF7D2-3F55-4E38-95C1-A747EF4C66C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CA59C2CE-FFC0-4343-BE62-1F8F7ACA547A}"/>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D6F2C4B-ECF1-4B04-BDBA-FDD75A91AAF1}"/>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38F9313C-ECF7-41DD-82AF-EB8DCBE7AD1A}"/>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1F35CD3-B9AD-4024-B1F0-517817674A18}"/>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9C4D734-3A35-4EE5-A925-1B103F30059D}"/>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3289578-3F26-4DEE-8247-C01A0E8F95F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ABB21895-2C64-46E9-97DF-CE0F11A626E6}"/>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4BB484F-C7A2-40AA-8B25-0CD16CE0130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xdr:rowOff>
    </xdr:from>
    <xdr:to>
      <xdr:col>54</xdr:col>
      <xdr:colOff>189865</xdr:colOff>
      <xdr:row>64</xdr:row>
      <xdr:rowOff>72763</xdr:rowOff>
    </xdr:to>
    <xdr:cxnSp macro="">
      <xdr:nvCxnSpPr>
        <xdr:cNvPr id="232" name="直線コネクタ 231">
          <a:extLst>
            <a:ext uri="{FF2B5EF4-FFF2-40B4-BE49-F238E27FC236}">
              <a16:creationId xmlns:a16="http://schemas.microsoft.com/office/drawing/2014/main" id="{C7CE026D-E39D-480B-9B76-CB5373AE720F}"/>
            </a:ext>
          </a:extLst>
        </xdr:cNvPr>
        <xdr:cNvCxnSpPr/>
      </xdr:nvCxnSpPr>
      <xdr:spPr>
        <a:xfrm flipV="1">
          <a:off x="9429115" y="9772663"/>
          <a:ext cx="0" cy="127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76590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9B98E7F4-715F-4C9F-B100-1886ED33445C}"/>
            </a:ext>
          </a:extLst>
        </xdr:cNvPr>
        <xdr:cNvSpPr txBox="1"/>
      </xdr:nvSpPr>
      <xdr:spPr>
        <a:xfrm>
          <a:off x="9467850" y="110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72763</xdr:rowOff>
    </xdr:from>
    <xdr:to>
      <xdr:col>55</xdr:col>
      <xdr:colOff>88900</xdr:colOff>
      <xdr:row>64</xdr:row>
      <xdr:rowOff>72763</xdr:rowOff>
    </xdr:to>
    <xdr:cxnSp macro="">
      <xdr:nvCxnSpPr>
        <xdr:cNvPr id="234" name="直線コネクタ 233">
          <a:extLst>
            <a:ext uri="{FF2B5EF4-FFF2-40B4-BE49-F238E27FC236}">
              <a16:creationId xmlns:a16="http://schemas.microsoft.com/office/drawing/2014/main" id="{2791C45D-C50A-493F-95A5-46F666EC3EFF}"/>
            </a:ext>
          </a:extLst>
        </xdr:cNvPr>
        <xdr:cNvCxnSpPr/>
      </xdr:nvCxnSpPr>
      <xdr:spPr>
        <a:xfrm>
          <a:off x="9356090" y="110455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118140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8A111ED-8C90-45F3-8755-D77878F28ECF}"/>
            </a:ext>
          </a:extLst>
        </xdr:cNvPr>
        <xdr:cNvSpPr txBox="1"/>
      </xdr:nvSpPr>
      <xdr:spPr>
        <a:xfrm>
          <a:off x="9467850" y="95497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xdr:rowOff>
    </xdr:from>
    <xdr:to>
      <xdr:col>55</xdr:col>
      <xdr:colOff>88900</xdr:colOff>
      <xdr:row>57</xdr:row>
      <xdr:rowOff>13</xdr:rowOff>
    </xdr:to>
    <xdr:cxnSp macro="">
      <xdr:nvCxnSpPr>
        <xdr:cNvPr id="236" name="直線コネクタ 235">
          <a:extLst>
            <a:ext uri="{FF2B5EF4-FFF2-40B4-BE49-F238E27FC236}">
              <a16:creationId xmlns:a16="http://schemas.microsoft.com/office/drawing/2014/main" id="{60FA483D-0763-4208-9A41-8F126A32E336}"/>
            </a:ext>
          </a:extLst>
        </xdr:cNvPr>
        <xdr:cNvCxnSpPr/>
      </xdr:nvCxnSpPr>
      <xdr:spPr>
        <a:xfrm>
          <a:off x="9356090" y="97726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152692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DCAFB97-133A-4A9E-9A91-31A127938E9A}"/>
            </a:ext>
          </a:extLst>
        </xdr:cNvPr>
        <xdr:cNvSpPr txBox="1"/>
      </xdr:nvSpPr>
      <xdr:spPr>
        <a:xfrm>
          <a:off x="9467850" y="10611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129815</xdr:rowOff>
    </xdr:from>
    <xdr:to>
      <xdr:col>55</xdr:col>
      <xdr:colOff>50800</xdr:colOff>
      <xdr:row>63</xdr:row>
      <xdr:rowOff>59965</xdr:rowOff>
    </xdr:to>
    <xdr:sp macro="" textlink="">
      <xdr:nvSpPr>
        <xdr:cNvPr id="238" name="フローチャート: 判断 237">
          <a:extLst>
            <a:ext uri="{FF2B5EF4-FFF2-40B4-BE49-F238E27FC236}">
              <a16:creationId xmlns:a16="http://schemas.microsoft.com/office/drawing/2014/main" id="{25D36F79-9EB9-4DD0-B228-93D774BB6307}"/>
            </a:ext>
          </a:extLst>
        </xdr:cNvPr>
        <xdr:cNvSpPr/>
      </xdr:nvSpPr>
      <xdr:spPr>
        <a:xfrm>
          <a:off x="9394190" y="1076352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132345</xdr:rowOff>
    </xdr:from>
    <xdr:to>
      <xdr:col>50</xdr:col>
      <xdr:colOff>165100</xdr:colOff>
      <xdr:row>63</xdr:row>
      <xdr:rowOff>62495</xdr:rowOff>
    </xdr:to>
    <xdr:sp macro="" textlink="">
      <xdr:nvSpPr>
        <xdr:cNvPr id="239" name="フローチャート: 判断 238">
          <a:extLst>
            <a:ext uri="{FF2B5EF4-FFF2-40B4-BE49-F238E27FC236}">
              <a16:creationId xmlns:a16="http://schemas.microsoft.com/office/drawing/2014/main" id="{1D449C6E-572B-4701-B978-5309859BB99B}"/>
            </a:ext>
          </a:extLst>
        </xdr:cNvPr>
        <xdr:cNvSpPr/>
      </xdr:nvSpPr>
      <xdr:spPr>
        <a:xfrm>
          <a:off x="8632190" y="1076605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139816</xdr:rowOff>
    </xdr:from>
    <xdr:to>
      <xdr:col>46</xdr:col>
      <xdr:colOff>38100</xdr:colOff>
      <xdr:row>63</xdr:row>
      <xdr:rowOff>69966</xdr:rowOff>
    </xdr:to>
    <xdr:sp macro="" textlink="">
      <xdr:nvSpPr>
        <xdr:cNvPr id="240" name="フローチャート: 判断 239">
          <a:extLst>
            <a:ext uri="{FF2B5EF4-FFF2-40B4-BE49-F238E27FC236}">
              <a16:creationId xmlns:a16="http://schemas.microsoft.com/office/drawing/2014/main" id="{3B61F770-C05A-4DA2-B5F9-96F6EC309A12}"/>
            </a:ext>
          </a:extLst>
        </xdr:cNvPr>
        <xdr:cNvSpPr/>
      </xdr:nvSpPr>
      <xdr:spPr>
        <a:xfrm>
          <a:off x="7846060" y="107659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146561</xdr:rowOff>
    </xdr:from>
    <xdr:to>
      <xdr:col>41</xdr:col>
      <xdr:colOff>101600</xdr:colOff>
      <xdr:row>63</xdr:row>
      <xdr:rowOff>76711</xdr:rowOff>
    </xdr:to>
    <xdr:sp macro="" textlink="">
      <xdr:nvSpPr>
        <xdr:cNvPr id="241" name="フローチャート: 判断 240">
          <a:extLst>
            <a:ext uri="{FF2B5EF4-FFF2-40B4-BE49-F238E27FC236}">
              <a16:creationId xmlns:a16="http://schemas.microsoft.com/office/drawing/2014/main" id="{76EC9362-DA85-4729-9B66-678598DC6ADD}"/>
            </a:ext>
          </a:extLst>
        </xdr:cNvPr>
        <xdr:cNvSpPr/>
      </xdr:nvSpPr>
      <xdr:spPr>
        <a:xfrm>
          <a:off x="7029450" y="107745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163831</xdr:rowOff>
    </xdr:from>
    <xdr:to>
      <xdr:col>36</xdr:col>
      <xdr:colOff>165100</xdr:colOff>
      <xdr:row>63</xdr:row>
      <xdr:rowOff>93981</xdr:rowOff>
    </xdr:to>
    <xdr:sp macro="" textlink="">
      <xdr:nvSpPr>
        <xdr:cNvPr id="242" name="フローチャート: 判断 241">
          <a:extLst>
            <a:ext uri="{FF2B5EF4-FFF2-40B4-BE49-F238E27FC236}">
              <a16:creationId xmlns:a16="http://schemas.microsoft.com/office/drawing/2014/main" id="{2DDD3345-5688-4EA9-8211-07C30D14ADBF}"/>
            </a:ext>
          </a:extLst>
        </xdr:cNvPr>
        <xdr:cNvSpPr/>
      </xdr:nvSpPr>
      <xdr:spPr>
        <a:xfrm>
          <a:off x="6231890" y="1079754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D3042A8-44CE-458C-A3FE-71E39DFD609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C12AB0A-0BA8-4D39-8059-575D38D90ED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F448B9E-16B1-4F62-ADC0-3199D2710B8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DACBFB1-2A9B-4618-8916-2C71CA152E1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2B90A0D-2CD7-46CC-9F7C-AA2B5E270CD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43921</xdr:rowOff>
    </xdr:from>
    <xdr:to>
      <xdr:col>55</xdr:col>
      <xdr:colOff>50800</xdr:colOff>
      <xdr:row>63</xdr:row>
      <xdr:rowOff>145521</xdr:rowOff>
    </xdr:to>
    <xdr:sp macro="" textlink="">
      <xdr:nvSpPr>
        <xdr:cNvPr id="248" name="楕円 247">
          <a:extLst>
            <a:ext uri="{FF2B5EF4-FFF2-40B4-BE49-F238E27FC236}">
              <a16:creationId xmlns:a16="http://schemas.microsoft.com/office/drawing/2014/main" id="{A61BD556-199F-45EB-93B6-BB20F5A0D73E}"/>
            </a:ext>
          </a:extLst>
        </xdr:cNvPr>
        <xdr:cNvSpPr/>
      </xdr:nvSpPr>
      <xdr:spPr>
        <a:xfrm>
          <a:off x="9394190" y="1084717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22348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EAAC3FA-53DC-433C-AD3E-349E031E519D}"/>
            </a:ext>
          </a:extLst>
        </xdr:cNvPr>
        <xdr:cNvSpPr txBox="1"/>
      </xdr:nvSpPr>
      <xdr:spPr>
        <a:xfrm>
          <a:off x="9467850" y="1081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48910</xdr:rowOff>
    </xdr:from>
    <xdr:to>
      <xdr:col>50</xdr:col>
      <xdr:colOff>165100</xdr:colOff>
      <xdr:row>63</xdr:row>
      <xdr:rowOff>150510</xdr:rowOff>
    </xdr:to>
    <xdr:sp macro="" textlink="">
      <xdr:nvSpPr>
        <xdr:cNvPr id="250" name="楕円 249">
          <a:extLst>
            <a:ext uri="{FF2B5EF4-FFF2-40B4-BE49-F238E27FC236}">
              <a16:creationId xmlns:a16="http://schemas.microsoft.com/office/drawing/2014/main" id="{EF060F21-C657-4C20-BE4F-344222D2DE8E}"/>
            </a:ext>
          </a:extLst>
        </xdr:cNvPr>
        <xdr:cNvSpPr/>
      </xdr:nvSpPr>
      <xdr:spPr>
        <a:xfrm>
          <a:off x="8632190" y="108521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94721</xdr:rowOff>
    </xdr:from>
    <xdr:to>
      <xdr:col>55</xdr:col>
      <xdr:colOff>0</xdr:colOff>
      <xdr:row>63</xdr:row>
      <xdr:rowOff>99710</xdr:rowOff>
    </xdr:to>
    <xdr:cxnSp macro="">
      <xdr:nvCxnSpPr>
        <xdr:cNvPr id="251" name="直線コネクタ 250">
          <a:extLst>
            <a:ext uri="{FF2B5EF4-FFF2-40B4-BE49-F238E27FC236}">
              <a16:creationId xmlns:a16="http://schemas.microsoft.com/office/drawing/2014/main" id="{B83263E7-CF01-441F-9997-41F03178A7C2}"/>
            </a:ext>
          </a:extLst>
        </xdr:cNvPr>
        <xdr:cNvCxnSpPr/>
      </xdr:nvCxnSpPr>
      <xdr:spPr>
        <a:xfrm flipV="1">
          <a:off x="8686800" y="1089988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57498</xdr:rowOff>
    </xdr:from>
    <xdr:to>
      <xdr:col>46</xdr:col>
      <xdr:colOff>38100</xdr:colOff>
      <xdr:row>63</xdr:row>
      <xdr:rowOff>159098</xdr:rowOff>
    </xdr:to>
    <xdr:sp macro="" textlink="">
      <xdr:nvSpPr>
        <xdr:cNvPr id="252" name="楕円 251">
          <a:extLst>
            <a:ext uri="{FF2B5EF4-FFF2-40B4-BE49-F238E27FC236}">
              <a16:creationId xmlns:a16="http://schemas.microsoft.com/office/drawing/2014/main" id="{A1CFD7F5-72DF-4589-9991-B451893CC788}"/>
            </a:ext>
          </a:extLst>
        </xdr:cNvPr>
        <xdr:cNvSpPr/>
      </xdr:nvSpPr>
      <xdr:spPr>
        <a:xfrm>
          <a:off x="7846060" y="1085503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99710</xdr:rowOff>
    </xdr:from>
    <xdr:to>
      <xdr:col>50</xdr:col>
      <xdr:colOff>114300</xdr:colOff>
      <xdr:row>63</xdr:row>
      <xdr:rowOff>108298</xdr:rowOff>
    </xdr:to>
    <xdr:cxnSp macro="">
      <xdr:nvCxnSpPr>
        <xdr:cNvPr id="253" name="直線コネクタ 252">
          <a:extLst>
            <a:ext uri="{FF2B5EF4-FFF2-40B4-BE49-F238E27FC236}">
              <a16:creationId xmlns:a16="http://schemas.microsoft.com/office/drawing/2014/main" id="{376CC994-BB21-4A29-9772-97DD284D163F}"/>
            </a:ext>
          </a:extLst>
        </xdr:cNvPr>
        <xdr:cNvCxnSpPr/>
      </xdr:nvCxnSpPr>
      <xdr:spPr>
        <a:xfrm flipV="1">
          <a:off x="7889240" y="10897250"/>
          <a:ext cx="797560" cy="1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63800</xdr:rowOff>
    </xdr:from>
    <xdr:to>
      <xdr:col>41</xdr:col>
      <xdr:colOff>101600</xdr:colOff>
      <xdr:row>63</xdr:row>
      <xdr:rowOff>165400</xdr:rowOff>
    </xdr:to>
    <xdr:sp macro="" textlink="">
      <xdr:nvSpPr>
        <xdr:cNvPr id="254" name="楕円 253">
          <a:extLst>
            <a:ext uri="{FF2B5EF4-FFF2-40B4-BE49-F238E27FC236}">
              <a16:creationId xmlns:a16="http://schemas.microsoft.com/office/drawing/2014/main" id="{64934CCC-58FA-4156-88BE-2420D10CB3DC}"/>
            </a:ext>
          </a:extLst>
        </xdr:cNvPr>
        <xdr:cNvSpPr/>
      </xdr:nvSpPr>
      <xdr:spPr>
        <a:xfrm>
          <a:off x="7029450" y="108613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108298</xdr:rowOff>
    </xdr:from>
    <xdr:to>
      <xdr:col>45</xdr:col>
      <xdr:colOff>177800</xdr:colOff>
      <xdr:row>63</xdr:row>
      <xdr:rowOff>114600</xdr:rowOff>
    </xdr:to>
    <xdr:cxnSp macro="">
      <xdr:nvCxnSpPr>
        <xdr:cNvPr id="255" name="直線コネクタ 254">
          <a:extLst>
            <a:ext uri="{FF2B5EF4-FFF2-40B4-BE49-F238E27FC236}">
              <a16:creationId xmlns:a16="http://schemas.microsoft.com/office/drawing/2014/main" id="{74D18AE1-89B2-4795-9C26-F2A5526F0F41}"/>
            </a:ext>
          </a:extLst>
        </xdr:cNvPr>
        <xdr:cNvCxnSpPr/>
      </xdr:nvCxnSpPr>
      <xdr:spPr>
        <a:xfrm flipV="1">
          <a:off x="7084060" y="10907743"/>
          <a:ext cx="805180" cy="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67492</xdr:rowOff>
    </xdr:from>
    <xdr:to>
      <xdr:col>36</xdr:col>
      <xdr:colOff>165100</xdr:colOff>
      <xdr:row>63</xdr:row>
      <xdr:rowOff>169092</xdr:rowOff>
    </xdr:to>
    <xdr:sp macro="" textlink="">
      <xdr:nvSpPr>
        <xdr:cNvPr id="256" name="楕円 255">
          <a:extLst>
            <a:ext uri="{FF2B5EF4-FFF2-40B4-BE49-F238E27FC236}">
              <a16:creationId xmlns:a16="http://schemas.microsoft.com/office/drawing/2014/main" id="{4A1B6F4F-3CDB-4B17-A6A4-7A02DF959319}"/>
            </a:ext>
          </a:extLst>
        </xdr:cNvPr>
        <xdr:cNvSpPr/>
      </xdr:nvSpPr>
      <xdr:spPr>
        <a:xfrm>
          <a:off x="6231890" y="1086693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114600</xdr:rowOff>
    </xdr:from>
    <xdr:to>
      <xdr:col>41</xdr:col>
      <xdr:colOff>50800</xdr:colOff>
      <xdr:row>63</xdr:row>
      <xdr:rowOff>118292</xdr:rowOff>
    </xdr:to>
    <xdr:cxnSp macro="">
      <xdr:nvCxnSpPr>
        <xdr:cNvPr id="257" name="直線コネクタ 256">
          <a:extLst>
            <a:ext uri="{FF2B5EF4-FFF2-40B4-BE49-F238E27FC236}">
              <a16:creationId xmlns:a16="http://schemas.microsoft.com/office/drawing/2014/main" id="{A91336BB-7257-40FC-B901-6BC16189A5D8}"/>
            </a:ext>
          </a:extLst>
        </xdr:cNvPr>
        <xdr:cNvCxnSpPr/>
      </xdr:nvCxnSpPr>
      <xdr:spPr>
        <a:xfrm flipV="1">
          <a:off x="6286500" y="10915950"/>
          <a:ext cx="797560" cy="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79022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EF191EC-C365-4F85-9F4E-E2CCCC1F3B9D}"/>
            </a:ext>
          </a:extLst>
        </xdr:cNvPr>
        <xdr:cNvSpPr txBox="1"/>
      </xdr:nvSpPr>
      <xdr:spPr>
        <a:xfrm>
          <a:off x="8401265" y="1053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86493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3EBCF29-6C89-4A26-9BEB-01C1FAC9F8D7}"/>
            </a:ext>
          </a:extLst>
        </xdr:cNvPr>
        <xdr:cNvSpPr txBox="1"/>
      </xdr:nvSpPr>
      <xdr:spPr>
        <a:xfrm>
          <a:off x="7610690" y="1054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93238</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E8A123F-D69C-4F0C-B089-95A400395743}"/>
            </a:ext>
          </a:extLst>
        </xdr:cNvPr>
        <xdr:cNvSpPr txBox="1"/>
      </xdr:nvSpPr>
      <xdr:spPr>
        <a:xfrm>
          <a:off x="6822655" y="1055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110508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0DE5773-C32B-49C9-8D20-B3647A8FDEB8}"/>
            </a:ext>
          </a:extLst>
        </xdr:cNvPr>
        <xdr:cNvSpPr txBox="1"/>
      </xdr:nvSpPr>
      <xdr:spPr>
        <a:xfrm>
          <a:off x="6007950" y="1056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141637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B5DFE2A-5D64-4AC7-8A1C-A65763124EB6}"/>
            </a:ext>
          </a:extLst>
        </xdr:cNvPr>
        <xdr:cNvSpPr txBox="1"/>
      </xdr:nvSpPr>
      <xdr:spPr>
        <a:xfrm>
          <a:off x="8401265" y="1094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150225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FF10E5A-9A9F-451C-9401-ADCDE90917D9}"/>
            </a:ext>
          </a:extLst>
        </xdr:cNvPr>
        <xdr:cNvSpPr txBox="1"/>
      </xdr:nvSpPr>
      <xdr:spPr>
        <a:xfrm>
          <a:off x="7610690" y="10951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156527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444DF5D-2716-491C-9FFC-5F3456EEEEDC}"/>
            </a:ext>
          </a:extLst>
        </xdr:cNvPr>
        <xdr:cNvSpPr txBox="1"/>
      </xdr:nvSpPr>
      <xdr:spPr>
        <a:xfrm>
          <a:off x="6822655" y="10959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160219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F9BFEC3E-972C-4457-B18F-49496486A949}"/>
            </a:ext>
          </a:extLst>
        </xdr:cNvPr>
        <xdr:cNvSpPr txBox="1"/>
      </xdr:nvSpPr>
      <xdr:spPr>
        <a:xfrm>
          <a:off x="6007950" y="10963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F81C3EB-8F57-4AB2-824D-F1FE482C09F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0FFDD20-00C5-4AE9-8DE4-B689BADB951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04C01BA-2827-4CEB-B1DE-847E29D056D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CEE96EA-89C5-4184-BBBB-8CE4A09D23E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87F1D85-8EF9-40AC-A939-ABF6A8226AA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420C5F2-2D4C-474C-9B18-AA42CA81A25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5AF28EA-7B10-4CCB-BC8E-E68B67040636}"/>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55509EE-AF78-47EA-9F89-803395D11D1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F74ABE6-657E-4F71-9B19-18C048EFAAD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AC50C3AB-746A-42F6-9155-8DD1533BE895}"/>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FC60126-7825-4AB7-8C3F-3FB062E186E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1D2F0C8-3CD6-4EE6-AF6F-CD39DC2B2199}"/>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C40867D3-6E59-4AAA-ACAF-A9534250A549}"/>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D7054EF-E693-469C-BC54-38898151FD21}"/>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D76B357-1697-428D-912A-8EF6D9E6EA7D}"/>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D19A6BE-1B12-4E6E-8E11-FC9A491B9BEC}"/>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7B25A54-D841-415F-8C88-D6A4EB528366}"/>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CC6C013E-8432-4D50-A7C1-2BFB99C3D5A5}"/>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B0484EE-0009-4A5F-A2EF-A5FDF70E0E09}"/>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1C93D85-81DD-464C-8778-7AFDD99110F8}"/>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71D8ECD-4BB3-453E-970B-9EBB854680EE}"/>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D7284A1-1105-4EDF-954F-0A5C2B694FA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92067B2-DC2A-4ABA-A9B4-F7510CC37D7A}"/>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C5CD5F4-B097-4CD4-BFE4-8BB92502627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E28D073-29B3-495A-9A37-86196C4D8DC0}"/>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9FDE077-0073-4D93-A3D7-4CDC0FC4F77D}"/>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83850A5E-BB3B-4A16-BE69-3F72764A8A89}"/>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A1F6347D-F04C-4961-9831-1A382156B32A}"/>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4" name="直線コネクタ 293">
          <a:extLst>
            <a:ext uri="{FF2B5EF4-FFF2-40B4-BE49-F238E27FC236}">
              <a16:creationId xmlns:a16="http://schemas.microsoft.com/office/drawing/2014/main" id="{9F307B37-DDB2-4448-B0DC-C3E33368C24E}"/>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130191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E775DD9-8BA2-4F68-BA32-E82B7FC7FD94}"/>
            </a:ext>
          </a:extLst>
        </xdr:cNvPr>
        <xdr:cNvSpPr txBox="1"/>
      </xdr:nvSpPr>
      <xdr:spPr>
        <a:xfrm>
          <a:off x="4212590" y="14021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296" name="フローチャート: 判断 295">
          <a:extLst>
            <a:ext uri="{FF2B5EF4-FFF2-40B4-BE49-F238E27FC236}">
              <a16:creationId xmlns:a16="http://schemas.microsoft.com/office/drawing/2014/main" id="{41C86A53-BA71-4C70-B18D-4FC66BCB945E}"/>
            </a:ext>
          </a:extLst>
        </xdr:cNvPr>
        <xdr:cNvSpPr/>
      </xdr:nvSpPr>
      <xdr:spPr>
        <a:xfrm>
          <a:off x="4131310" y="141643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223AB833-D460-4213-994A-E18BF896F8C5}"/>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76836</xdr:rowOff>
    </xdr:from>
    <xdr:to>
      <xdr:col>15</xdr:col>
      <xdr:colOff>101600</xdr:colOff>
      <xdr:row>83</xdr:row>
      <xdr:rowOff>6986</xdr:rowOff>
    </xdr:to>
    <xdr:sp macro="" textlink="">
      <xdr:nvSpPr>
        <xdr:cNvPr id="298" name="フローチャート: 判断 297">
          <a:extLst>
            <a:ext uri="{FF2B5EF4-FFF2-40B4-BE49-F238E27FC236}">
              <a16:creationId xmlns:a16="http://schemas.microsoft.com/office/drawing/2014/main" id="{03112D23-3709-45B3-9C81-AF8E0E16CD74}"/>
            </a:ext>
          </a:extLst>
        </xdr:cNvPr>
        <xdr:cNvSpPr/>
      </xdr:nvSpPr>
      <xdr:spPr>
        <a:xfrm>
          <a:off x="2571750" y="141357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90170</xdr:rowOff>
    </xdr:from>
    <xdr:to>
      <xdr:col>10</xdr:col>
      <xdr:colOff>165100</xdr:colOff>
      <xdr:row>83</xdr:row>
      <xdr:rowOff>20320</xdr:rowOff>
    </xdr:to>
    <xdr:sp macro="" textlink="">
      <xdr:nvSpPr>
        <xdr:cNvPr id="299" name="フローチャート: 判断 298">
          <a:extLst>
            <a:ext uri="{FF2B5EF4-FFF2-40B4-BE49-F238E27FC236}">
              <a16:creationId xmlns:a16="http://schemas.microsoft.com/office/drawing/2014/main" id="{81A6DA5C-C61B-4342-870C-761811D4F672}"/>
            </a:ext>
          </a:extLst>
        </xdr:cNvPr>
        <xdr:cNvSpPr/>
      </xdr:nvSpPr>
      <xdr:spPr>
        <a:xfrm>
          <a:off x="1774190" y="141528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300" name="フローチャート: 判断 299">
          <a:extLst>
            <a:ext uri="{FF2B5EF4-FFF2-40B4-BE49-F238E27FC236}">
              <a16:creationId xmlns:a16="http://schemas.microsoft.com/office/drawing/2014/main" id="{ABBFE4F9-7BCC-4B19-AB2B-CF0D463EC5F9}"/>
            </a:ext>
          </a:extLst>
        </xdr:cNvPr>
        <xdr:cNvSpPr/>
      </xdr:nvSpPr>
      <xdr:spPr>
        <a:xfrm>
          <a:off x="988060" y="141185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9524F0B-1950-4238-834C-3605830048CB}"/>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62761D5-34A0-49D8-8897-B2C157DD94DD}"/>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02BAE52-0129-4861-BBCD-D031629A133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13A6A0A-0F9D-46F9-AB36-E438AE45E8B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94B795A-734C-4D3A-A066-77B7E8B33EA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97789</xdr:rowOff>
    </xdr:from>
    <xdr:to>
      <xdr:col>24</xdr:col>
      <xdr:colOff>114300</xdr:colOff>
      <xdr:row>85</xdr:row>
      <xdr:rowOff>27939</xdr:rowOff>
    </xdr:to>
    <xdr:sp macro="" textlink="">
      <xdr:nvSpPr>
        <xdr:cNvPr id="306" name="楕円 305">
          <a:extLst>
            <a:ext uri="{FF2B5EF4-FFF2-40B4-BE49-F238E27FC236}">
              <a16:creationId xmlns:a16="http://schemas.microsoft.com/office/drawing/2014/main" id="{13B25144-9EB9-4E53-AB32-06283C88E432}"/>
            </a:ext>
          </a:extLst>
        </xdr:cNvPr>
        <xdr:cNvSpPr/>
      </xdr:nvSpPr>
      <xdr:spPr>
        <a:xfrm>
          <a:off x="4131310" y="144957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76216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3C60D9F-A2CF-4BA1-8EC0-F42E8A338CD6}"/>
            </a:ext>
          </a:extLst>
        </xdr:cNvPr>
        <xdr:cNvSpPr txBox="1"/>
      </xdr:nvSpPr>
      <xdr:spPr>
        <a:xfrm>
          <a:off x="4212590"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63500</xdr:rowOff>
    </xdr:from>
    <xdr:to>
      <xdr:col>20</xdr:col>
      <xdr:colOff>38100</xdr:colOff>
      <xdr:row>84</xdr:row>
      <xdr:rowOff>165100</xdr:rowOff>
    </xdr:to>
    <xdr:sp macro="" textlink="">
      <xdr:nvSpPr>
        <xdr:cNvPr id="308" name="楕円 307">
          <a:extLst>
            <a:ext uri="{FF2B5EF4-FFF2-40B4-BE49-F238E27FC236}">
              <a16:creationId xmlns:a16="http://schemas.microsoft.com/office/drawing/2014/main" id="{231B6C0B-C780-467F-9BF0-A338F34801FC}"/>
            </a:ext>
          </a:extLst>
        </xdr:cNvPr>
        <xdr:cNvSpPr/>
      </xdr:nvSpPr>
      <xdr:spPr>
        <a:xfrm>
          <a:off x="3388360" y="144614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114300</xdr:rowOff>
    </xdr:from>
    <xdr:to>
      <xdr:col>24</xdr:col>
      <xdr:colOff>63500</xdr:colOff>
      <xdr:row>84</xdr:row>
      <xdr:rowOff>148589</xdr:rowOff>
    </xdr:to>
    <xdr:cxnSp macro="">
      <xdr:nvCxnSpPr>
        <xdr:cNvPr id="309" name="直線コネクタ 308">
          <a:extLst>
            <a:ext uri="{FF2B5EF4-FFF2-40B4-BE49-F238E27FC236}">
              <a16:creationId xmlns:a16="http://schemas.microsoft.com/office/drawing/2014/main" id="{3923C5C4-E399-443D-889B-05B01360C60D}"/>
            </a:ext>
          </a:extLst>
        </xdr:cNvPr>
        <xdr:cNvCxnSpPr/>
      </xdr:nvCxnSpPr>
      <xdr:spPr>
        <a:xfrm>
          <a:off x="3431540" y="14516100"/>
          <a:ext cx="74295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17780</xdr:rowOff>
    </xdr:from>
    <xdr:to>
      <xdr:col>15</xdr:col>
      <xdr:colOff>101600</xdr:colOff>
      <xdr:row>85</xdr:row>
      <xdr:rowOff>119380</xdr:rowOff>
    </xdr:to>
    <xdr:sp macro="" textlink="">
      <xdr:nvSpPr>
        <xdr:cNvPr id="310" name="楕円 309">
          <a:extLst>
            <a:ext uri="{FF2B5EF4-FFF2-40B4-BE49-F238E27FC236}">
              <a16:creationId xmlns:a16="http://schemas.microsoft.com/office/drawing/2014/main" id="{90856957-0398-4C47-AF9C-27CDCDE31444}"/>
            </a:ext>
          </a:extLst>
        </xdr:cNvPr>
        <xdr:cNvSpPr/>
      </xdr:nvSpPr>
      <xdr:spPr>
        <a:xfrm>
          <a:off x="2571750" y="14594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114300</xdr:rowOff>
    </xdr:from>
    <xdr:to>
      <xdr:col>19</xdr:col>
      <xdr:colOff>177800</xdr:colOff>
      <xdr:row>85</xdr:row>
      <xdr:rowOff>68580</xdr:rowOff>
    </xdr:to>
    <xdr:cxnSp macro="">
      <xdr:nvCxnSpPr>
        <xdr:cNvPr id="311" name="直線コネクタ 310">
          <a:extLst>
            <a:ext uri="{FF2B5EF4-FFF2-40B4-BE49-F238E27FC236}">
              <a16:creationId xmlns:a16="http://schemas.microsoft.com/office/drawing/2014/main" id="{D5313C91-529A-49F8-B880-C1881B386D8C}"/>
            </a:ext>
          </a:extLst>
        </xdr:cNvPr>
        <xdr:cNvCxnSpPr/>
      </xdr:nvCxnSpPr>
      <xdr:spPr>
        <a:xfrm flipV="1">
          <a:off x="2626360" y="14516100"/>
          <a:ext cx="80518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162561</xdr:rowOff>
    </xdr:from>
    <xdr:to>
      <xdr:col>10</xdr:col>
      <xdr:colOff>165100</xdr:colOff>
      <xdr:row>85</xdr:row>
      <xdr:rowOff>92711</xdr:rowOff>
    </xdr:to>
    <xdr:sp macro="" textlink="">
      <xdr:nvSpPr>
        <xdr:cNvPr id="312" name="楕円 311">
          <a:extLst>
            <a:ext uri="{FF2B5EF4-FFF2-40B4-BE49-F238E27FC236}">
              <a16:creationId xmlns:a16="http://schemas.microsoft.com/office/drawing/2014/main" id="{726B9512-D469-448C-AB47-935F2E8511E1}"/>
            </a:ext>
          </a:extLst>
        </xdr:cNvPr>
        <xdr:cNvSpPr/>
      </xdr:nvSpPr>
      <xdr:spPr>
        <a:xfrm>
          <a:off x="1774190" y="145662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41911</xdr:rowOff>
    </xdr:from>
    <xdr:to>
      <xdr:col>15</xdr:col>
      <xdr:colOff>50800</xdr:colOff>
      <xdr:row>85</xdr:row>
      <xdr:rowOff>68580</xdr:rowOff>
    </xdr:to>
    <xdr:cxnSp macro="">
      <xdr:nvCxnSpPr>
        <xdr:cNvPr id="313" name="直線コネクタ 312">
          <a:extLst>
            <a:ext uri="{FF2B5EF4-FFF2-40B4-BE49-F238E27FC236}">
              <a16:creationId xmlns:a16="http://schemas.microsoft.com/office/drawing/2014/main" id="{67EC1D72-6163-425A-9AF4-44AF0AFAA43E}"/>
            </a:ext>
          </a:extLst>
        </xdr:cNvPr>
        <xdr:cNvCxnSpPr/>
      </xdr:nvCxnSpPr>
      <xdr:spPr>
        <a:xfrm>
          <a:off x="1828800" y="14617066"/>
          <a:ext cx="7975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130175</xdr:rowOff>
    </xdr:from>
    <xdr:to>
      <xdr:col>6</xdr:col>
      <xdr:colOff>38100</xdr:colOff>
      <xdr:row>85</xdr:row>
      <xdr:rowOff>60325</xdr:rowOff>
    </xdr:to>
    <xdr:sp macro="" textlink="">
      <xdr:nvSpPr>
        <xdr:cNvPr id="314" name="楕円 313">
          <a:extLst>
            <a:ext uri="{FF2B5EF4-FFF2-40B4-BE49-F238E27FC236}">
              <a16:creationId xmlns:a16="http://schemas.microsoft.com/office/drawing/2014/main" id="{F4680E06-AA92-419F-B5F5-70C19FE7D717}"/>
            </a:ext>
          </a:extLst>
        </xdr:cNvPr>
        <xdr:cNvSpPr/>
      </xdr:nvSpPr>
      <xdr:spPr>
        <a:xfrm>
          <a:off x="988060" y="145357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9525</xdr:rowOff>
    </xdr:from>
    <xdr:to>
      <xdr:col>10</xdr:col>
      <xdr:colOff>114300</xdr:colOff>
      <xdr:row>85</xdr:row>
      <xdr:rowOff>41911</xdr:rowOff>
    </xdr:to>
    <xdr:cxnSp macro="">
      <xdr:nvCxnSpPr>
        <xdr:cNvPr id="315" name="直線コネクタ 314">
          <a:extLst>
            <a:ext uri="{FF2B5EF4-FFF2-40B4-BE49-F238E27FC236}">
              <a16:creationId xmlns:a16="http://schemas.microsoft.com/office/drawing/2014/main" id="{C4C73C92-BA17-46C1-9C60-C430E4EAF106}"/>
            </a:ext>
          </a:extLst>
        </xdr:cNvPr>
        <xdr:cNvCxnSpPr/>
      </xdr:nvCxnSpPr>
      <xdr:spPr>
        <a:xfrm>
          <a:off x="1031240" y="14584680"/>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E22EEEBF-3F63-4543-920E-731B3CF56B61}"/>
            </a:ext>
          </a:extLst>
        </xdr:cNvPr>
        <xdr:cNvSpPr txBox="1"/>
      </xdr:nvSpPr>
      <xdr:spPr>
        <a:xfrm>
          <a:off x="32391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23513</xdr:rowOff>
    </xdr:from>
    <xdr:ext cx="405111" cy="259045"/>
    <xdr:sp macro="" textlink="">
      <xdr:nvSpPr>
        <xdr:cNvPr id="317" name="n_2aveValue【公営住宅】&#10;有形固定資産減価償却率">
          <a:extLst>
            <a:ext uri="{FF2B5EF4-FFF2-40B4-BE49-F238E27FC236}">
              <a16:creationId xmlns:a16="http://schemas.microsoft.com/office/drawing/2014/main" id="{2DD3B2E7-D052-435E-9445-489039A02C6E}"/>
            </a:ext>
          </a:extLst>
        </xdr:cNvPr>
        <xdr:cNvSpPr txBox="1"/>
      </xdr:nvSpPr>
      <xdr:spPr>
        <a:xfrm>
          <a:off x="2439044" y="13907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36847</xdr:rowOff>
    </xdr:from>
    <xdr:ext cx="405111" cy="259045"/>
    <xdr:sp macro="" textlink="">
      <xdr:nvSpPr>
        <xdr:cNvPr id="318" name="n_3aveValue【公営住宅】&#10;有形固定資産減価償却率">
          <a:extLst>
            <a:ext uri="{FF2B5EF4-FFF2-40B4-BE49-F238E27FC236}">
              <a16:creationId xmlns:a16="http://schemas.microsoft.com/office/drawing/2014/main" id="{55FF1EE4-A8C6-4F24-B0AD-E80D529EE76E}"/>
            </a:ext>
          </a:extLst>
        </xdr:cNvPr>
        <xdr:cNvSpPr txBox="1"/>
      </xdr:nvSpPr>
      <xdr:spPr>
        <a:xfrm>
          <a:off x="164148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319" name="n_4aveValue【公営住宅】&#10;有形固定資産減価償却率">
          <a:extLst>
            <a:ext uri="{FF2B5EF4-FFF2-40B4-BE49-F238E27FC236}">
              <a16:creationId xmlns:a16="http://schemas.microsoft.com/office/drawing/2014/main" id="{B4D91C98-4A79-44AF-BFD3-C9CBF6942194}"/>
            </a:ext>
          </a:extLst>
        </xdr:cNvPr>
        <xdr:cNvSpPr txBox="1"/>
      </xdr:nvSpPr>
      <xdr:spPr>
        <a:xfrm>
          <a:off x="85535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156227</xdr:rowOff>
    </xdr:from>
    <xdr:ext cx="405111" cy="259045"/>
    <xdr:sp macro="" textlink="">
      <xdr:nvSpPr>
        <xdr:cNvPr id="320" name="n_1mainValue【公営住宅】&#10;有形固定資産減価償却率">
          <a:extLst>
            <a:ext uri="{FF2B5EF4-FFF2-40B4-BE49-F238E27FC236}">
              <a16:creationId xmlns:a16="http://schemas.microsoft.com/office/drawing/2014/main" id="{1C224C51-DC19-401F-AF82-FB20DD13ACFD}"/>
            </a:ext>
          </a:extLst>
        </xdr:cNvPr>
        <xdr:cNvSpPr txBox="1"/>
      </xdr:nvSpPr>
      <xdr:spPr>
        <a:xfrm>
          <a:off x="3239144" y="1455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110507</xdr:rowOff>
    </xdr:from>
    <xdr:ext cx="405111" cy="259045"/>
    <xdr:sp macro="" textlink="">
      <xdr:nvSpPr>
        <xdr:cNvPr id="321" name="n_2mainValue【公営住宅】&#10;有形固定資産減価償却率">
          <a:extLst>
            <a:ext uri="{FF2B5EF4-FFF2-40B4-BE49-F238E27FC236}">
              <a16:creationId xmlns:a16="http://schemas.microsoft.com/office/drawing/2014/main" id="{4BB9BA66-AB0C-4440-A399-3DAB860C2B40}"/>
            </a:ext>
          </a:extLst>
        </xdr:cNvPr>
        <xdr:cNvSpPr txBox="1"/>
      </xdr:nvSpPr>
      <xdr:spPr>
        <a:xfrm>
          <a:off x="2439044"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83838</xdr:rowOff>
    </xdr:from>
    <xdr:ext cx="405111" cy="259045"/>
    <xdr:sp macro="" textlink="">
      <xdr:nvSpPr>
        <xdr:cNvPr id="322" name="n_3mainValue【公営住宅】&#10;有形固定資産減価償却率">
          <a:extLst>
            <a:ext uri="{FF2B5EF4-FFF2-40B4-BE49-F238E27FC236}">
              <a16:creationId xmlns:a16="http://schemas.microsoft.com/office/drawing/2014/main" id="{F2148D0D-C31F-4EC8-8830-CF7DC3A51FBD}"/>
            </a:ext>
          </a:extLst>
        </xdr:cNvPr>
        <xdr:cNvSpPr txBox="1"/>
      </xdr:nvSpPr>
      <xdr:spPr>
        <a:xfrm>
          <a:off x="1641484" y="1465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51452</xdr:rowOff>
    </xdr:from>
    <xdr:ext cx="405111" cy="259045"/>
    <xdr:sp macro="" textlink="">
      <xdr:nvSpPr>
        <xdr:cNvPr id="323" name="n_4mainValue【公営住宅】&#10;有形固定資産減価償却率">
          <a:extLst>
            <a:ext uri="{FF2B5EF4-FFF2-40B4-BE49-F238E27FC236}">
              <a16:creationId xmlns:a16="http://schemas.microsoft.com/office/drawing/2014/main" id="{26EB6227-4361-4DE2-AE5D-FA1773433E34}"/>
            </a:ext>
          </a:extLst>
        </xdr:cNvPr>
        <xdr:cNvSpPr txBox="1"/>
      </xdr:nvSpPr>
      <xdr:spPr>
        <a:xfrm>
          <a:off x="855354"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BBBCCEF4-1520-4469-8F94-F08F5107DA5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C749B20-E8B8-4DDC-B5CD-66824999282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C8D0B9FC-20C7-4CD4-9A11-DCA115930CE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D2717EA-3048-4ADD-BDB5-EB84E59CBDF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AD9B38A-B7BF-49EC-8080-B195591E0D3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5A1FA89-1737-4BFF-8C50-7B87DE4298F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2BBF22D-6E49-4E8B-9AA4-BD5ABF52D24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7F0A3A7-9298-4AA8-A70B-A0FA6F839E1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50CA114-5F6A-4C0B-9055-BCDC7BC302C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FC8B85E-ECEF-4F38-9BB2-B581D0EDFBC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49361359-E2A8-423B-9FFA-FC1F5BE36C35}"/>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058A932-5ACA-4D35-A405-5CF260491281}"/>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E4089607-732F-4567-948C-616503023ECD}"/>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BEA44632-A16E-49AA-8E1D-F057864EB643}"/>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7C65ECFC-E991-4CBA-BB04-ACE0C050EEC4}"/>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5043F5D5-2050-4590-9C3D-2A0D2F962CDB}"/>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69D458F0-6A3B-4385-9383-B821DA619813}"/>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D65B7F9A-8408-4631-9068-B6612D45CE74}"/>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C23B5AD-A4F9-40CC-A841-50C429535F0B}"/>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7A8DA79D-8B37-4AAD-A780-01618D2CE204}"/>
            </a:ext>
          </a:extLst>
        </xdr:cNvPr>
        <xdr:cNvSpPr txBox="1"/>
      </xdr:nvSpPr>
      <xdr:spPr>
        <a:xfrm>
          <a:off x="5485961" y="1346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561EDF4D-2B53-4521-A2B0-F613DE8EE699}"/>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1ADF7B3-4709-4C5A-9BC8-43C60DFBE985}"/>
            </a:ext>
          </a:extLst>
        </xdr:cNvPr>
        <xdr:cNvSpPr txBox="1"/>
      </xdr:nvSpPr>
      <xdr:spPr>
        <a:xfrm>
          <a:off x="548596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96DE5AE2-BE57-4AE1-BE6F-FDDCA1AA4C9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BC836643-6698-4936-A334-0D859CDCE65A}"/>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ACBE65DD-53BD-4ECE-9B99-57369D7E758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30806</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8803E47A-3BC6-4820-96E3-1BCFB001BF55}"/>
            </a:ext>
          </a:extLst>
        </xdr:cNvPr>
        <xdr:cNvCxnSpPr/>
      </xdr:nvCxnSpPr>
      <xdr:spPr>
        <a:xfrm flipV="1">
          <a:off x="9429115" y="13402001"/>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DC596973-EFBA-4C5C-8D30-FCACA28959D0}"/>
            </a:ext>
          </a:extLst>
        </xdr:cNvPr>
        <xdr:cNvSpPr txBox="1"/>
      </xdr:nvSpPr>
      <xdr:spPr>
        <a:xfrm>
          <a:off x="9467850" y="1490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C91A778A-2079-4BD0-A13C-6AC1A9E24AC4}"/>
            </a:ext>
          </a:extLst>
        </xdr:cNvPr>
        <xdr:cNvCxnSpPr/>
      </xdr:nvCxnSpPr>
      <xdr:spPr>
        <a:xfrm>
          <a:off x="9356090" y="14904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148933</xdr:rowOff>
    </xdr:from>
    <xdr:ext cx="534377" cy="259045"/>
    <xdr:sp macro="" textlink="">
      <xdr:nvSpPr>
        <xdr:cNvPr id="352" name="【公営住宅】&#10;一人当たり面積最大値テキスト">
          <a:extLst>
            <a:ext uri="{FF2B5EF4-FFF2-40B4-BE49-F238E27FC236}">
              <a16:creationId xmlns:a16="http://schemas.microsoft.com/office/drawing/2014/main" id="{4600FE66-4A0A-437A-B720-36E1706BEE32}"/>
            </a:ext>
          </a:extLst>
        </xdr:cNvPr>
        <xdr:cNvSpPr txBox="1"/>
      </xdr:nvSpPr>
      <xdr:spPr>
        <a:xfrm>
          <a:off x="9467850" y="1317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30806</xdr:rowOff>
    </xdr:from>
    <xdr:to>
      <xdr:col>55</xdr:col>
      <xdr:colOff>88900</xdr:colOff>
      <xdr:row>78</xdr:row>
      <xdr:rowOff>30806</xdr:rowOff>
    </xdr:to>
    <xdr:cxnSp macro="">
      <xdr:nvCxnSpPr>
        <xdr:cNvPr id="353" name="直線コネクタ 352">
          <a:extLst>
            <a:ext uri="{FF2B5EF4-FFF2-40B4-BE49-F238E27FC236}">
              <a16:creationId xmlns:a16="http://schemas.microsoft.com/office/drawing/2014/main" id="{BC27D210-3D8E-428B-91AA-77FA5ADA0F29}"/>
            </a:ext>
          </a:extLst>
        </xdr:cNvPr>
        <xdr:cNvCxnSpPr/>
      </xdr:nvCxnSpPr>
      <xdr:spPr>
        <a:xfrm>
          <a:off x="9356090" y="134020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144398</xdr:rowOff>
    </xdr:from>
    <xdr:ext cx="469744" cy="259045"/>
    <xdr:sp macro="" textlink="">
      <xdr:nvSpPr>
        <xdr:cNvPr id="354" name="【公営住宅】&#10;一人当たり面積平均値テキスト">
          <a:extLst>
            <a:ext uri="{FF2B5EF4-FFF2-40B4-BE49-F238E27FC236}">
              <a16:creationId xmlns:a16="http://schemas.microsoft.com/office/drawing/2014/main" id="{35E8A9A6-247D-4B6E-9606-B3EE117AAF2D}"/>
            </a:ext>
          </a:extLst>
        </xdr:cNvPr>
        <xdr:cNvSpPr txBox="1"/>
      </xdr:nvSpPr>
      <xdr:spPr>
        <a:xfrm>
          <a:off x="9467850" y="14544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121521</xdr:rowOff>
    </xdr:from>
    <xdr:to>
      <xdr:col>55</xdr:col>
      <xdr:colOff>50800</xdr:colOff>
      <xdr:row>86</xdr:row>
      <xdr:rowOff>51671</xdr:rowOff>
    </xdr:to>
    <xdr:sp macro="" textlink="">
      <xdr:nvSpPr>
        <xdr:cNvPr id="355" name="フローチャート: 判断 354">
          <a:extLst>
            <a:ext uri="{FF2B5EF4-FFF2-40B4-BE49-F238E27FC236}">
              <a16:creationId xmlns:a16="http://schemas.microsoft.com/office/drawing/2014/main" id="{801D784D-1E00-45AE-8FA0-03C5C12659CA}"/>
            </a:ext>
          </a:extLst>
        </xdr:cNvPr>
        <xdr:cNvSpPr/>
      </xdr:nvSpPr>
      <xdr:spPr>
        <a:xfrm>
          <a:off x="9394190" y="1469667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129468</xdr:rowOff>
    </xdr:from>
    <xdr:to>
      <xdr:col>50</xdr:col>
      <xdr:colOff>165100</xdr:colOff>
      <xdr:row>86</xdr:row>
      <xdr:rowOff>59618</xdr:rowOff>
    </xdr:to>
    <xdr:sp macro="" textlink="">
      <xdr:nvSpPr>
        <xdr:cNvPr id="356" name="フローチャート: 判断 355">
          <a:extLst>
            <a:ext uri="{FF2B5EF4-FFF2-40B4-BE49-F238E27FC236}">
              <a16:creationId xmlns:a16="http://schemas.microsoft.com/office/drawing/2014/main" id="{6DAAB71D-4AA2-43AA-95DC-AA6B8F07F205}"/>
            </a:ext>
          </a:extLst>
        </xdr:cNvPr>
        <xdr:cNvSpPr/>
      </xdr:nvSpPr>
      <xdr:spPr>
        <a:xfrm>
          <a:off x="8632190" y="1470652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139373</xdr:rowOff>
    </xdr:from>
    <xdr:to>
      <xdr:col>46</xdr:col>
      <xdr:colOff>38100</xdr:colOff>
      <xdr:row>86</xdr:row>
      <xdr:rowOff>69523</xdr:rowOff>
    </xdr:to>
    <xdr:sp macro="" textlink="">
      <xdr:nvSpPr>
        <xdr:cNvPr id="357" name="フローチャート: 判断 356">
          <a:extLst>
            <a:ext uri="{FF2B5EF4-FFF2-40B4-BE49-F238E27FC236}">
              <a16:creationId xmlns:a16="http://schemas.microsoft.com/office/drawing/2014/main" id="{FA01BD71-2E15-4FCD-BDC1-369B597EA97B}"/>
            </a:ext>
          </a:extLst>
        </xdr:cNvPr>
        <xdr:cNvSpPr/>
      </xdr:nvSpPr>
      <xdr:spPr>
        <a:xfrm>
          <a:off x="7846060" y="147088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131101</xdr:rowOff>
    </xdr:from>
    <xdr:to>
      <xdr:col>41</xdr:col>
      <xdr:colOff>101600</xdr:colOff>
      <xdr:row>86</xdr:row>
      <xdr:rowOff>61251</xdr:rowOff>
    </xdr:to>
    <xdr:sp macro="" textlink="">
      <xdr:nvSpPr>
        <xdr:cNvPr id="358" name="フローチャート: 判断 357">
          <a:extLst>
            <a:ext uri="{FF2B5EF4-FFF2-40B4-BE49-F238E27FC236}">
              <a16:creationId xmlns:a16="http://schemas.microsoft.com/office/drawing/2014/main" id="{AFF86B79-7C5E-4FF6-BAD8-446C988DD304}"/>
            </a:ext>
          </a:extLst>
        </xdr:cNvPr>
        <xdr:cNvSpPr/>
      </xdr:nvSpPr>
      <xdr:spPr>
        <a:xfrm>
          <a:off x="7029450" y="1470816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143075</xdr:rowOff>
    </xdr:from>
    <xdr:to>
      <xdr:col>36</xdr:col>
      <xdr:colOff>165100</xdr:colOff>
      <xdr:row>86</xdr:row>
      <xdr:rowOff>73225</xdr:rowOff>
    </xdr:to>
    <xdr:sp macro="" textlink="">
      <xdr:nvSpPr>
        <xdr:cNvPr id="359" name="フローチャート: 判断 358">
          <a:extLst>
            <a:ext uri="{FF2B5EF4-FFF2-40B4-BE49-F238E27FC236}">
              <a16:creationId xmlns:a16="http://schemas.microsoft.com/office/drawing/2014/main" id="{CE8D7FF0-6E84-4C65-9E6F-E4DB1926F9E5}"/>
            </a:ext>
          </a:extLst>
        </xdr:cNvPr>
        <xdr:cNvSpPr/>
      </xdr:nvSpPr>
      <xdr:spPr>
        <a:xfrm>
          <a:off x="6231890" y="1471442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FF8B5E9-5B11-45BF-8FBE-886761D146CA}"/>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E0EADE9-1E01-428F-ADAA-C2AF237B936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0AAD645-7FDA-4B0D-B2AF-42554D7C9B7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FD35746-FE0B-4E7C-BD3A-BA193B8337D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2A8485F-6AF6-43FA-B78D-5BD1B11854D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10705</xdr:rowOff>
    </xdr:from>
    <xdr:to>
      <xdr:col>55</xdr:col>
      <xdr:colOff>50800</xdr:colOff>
      <xdr:row>86</xdr:row>
      <xdr:rowOff>112305</xdr:rowOff>
    </xdr:to>
    <xdr:sp macro="" textlink="">
      <xdr:nvSpPr>
        <xdr:cNvPr id="365" name="楕円 364">
          <a:extLst>
            <a:ext uri="{FF2B5EF4-FFF2-40B4-BE49-F238E27FC236}">
              <a16:creationId xmlns:a16="http://schemas.microsoft.com/office/drawing/2014/main" id="{059A2786-D1EB-49AB-B275-C3D7D75900EC}"/>
            </a:ext>
          </a:extLst>
        </xdr:cNvPr>
        <xdr:cNvSpPr/>
      </xdr:nvSpPr>
      <xdr:spPr>
        <a:xfrm>
          <a:off x="9394190" y="14757310"/>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99949</xdr:rowOff>
    </xdr:from>
    <xdr:ext cx="469744" cy="259045"/>
    <xdr:sp macro="" textlink="">
      <xdr:nvSpPr>
        <xdr:cNvPr id="366" name="【公営住宅】&#10;一人当たり面積該当値テキスト">
          <a:extLst>
            <a:ext uri="{FF2B5EF4-FFF2-40B4-BE49-F238E27FC236}">
              <a16:creationId xmlns:a16="http://schemas.microsoft.com/office/drawing/2014/main" id="{F81D085B-845A-4BFB-AF78-FBE53AA35666}"/>
            </a:ext>
          </a:extLst>
        </xdr:cNvPr>
        <xdr:cNvSpPr txBox="1"/>
      </xdr:nvSpPr>
      <xdr:spPr>
        <a:xfrm>
          <a:off x="9467850" y="1466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13317</xdr:rowOff>
    </xdr:from>
    <xdr:to>
      <xdr:col>50</xdr:col>
      <xdr:colOff>165100</xdr:colOff>
      <xdr:row>86</xdr:row>
      <xdr:rowOff>114917</xdr:rowOff>
    </xdr:to>
    <xdr:sp macro="" textlink="">
      <xdr:nvSpPr>
        <xdr:cNvPr id="367" name="楕円 366">
          <a:extLst>
            <a:ext uri="{FF2B5EF4-FFF2-40B4-BE49-F238E27FC236}">
              <a16:creationId xmlns:a16="http://schemas.microsoft.com/office/drawing/2014/main" id="{3512C2C8-B77A-461D-8D20-62965ECA8FAF}"/>
            </a:ext>
          </a:extLst>
        </xdr:cNvPr>
        <xdr:cNvSpPr/>
      </xdr:nvSpPr>
      <xdr:spPr>
        <a:xfrm>
          <a:off x="8632190" y="1476182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61505</xdr:rowOff>
    </xdr:from>
    <xdr:to>
      <xdr:col>55</xdr:col>
      <xdr:colOff>0</xdr:colOff>
      <xdr:row>86</xdr:row>
      <xdr:rowOff>64117</xdr:rowOff>
    </xdr:to>
    <xdr:cxnSp macro="">
      <xdr:nvCxnSpPr>
        <xdr:cNvPr id="368" name="直線コネクタ 367">
          <a:extLst>
            <a:ext uri="{FF2B5EF4-FFF2-40B4-BE49-F238E27FC236}">
              <a16:creationId xmlns:a16="http://schemas.microsoft.com/office/drawing/2014/main" id="{B5329D44-76EB-4223-8782-DCA9BF6B7F50}"/>
            </a:ext>
          </a:extLst>
        </xdr:cNvPr>
        <xdr:cNvCxnSpPr/>
      </xdr:nvCxnSpPr>
      <xdr:spPr>
        <a:xfrm flipV="1">
          <a:off x="8686800" y="14802395"/>
          <a:ext cx="74295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18216</xdr:rowOff>
    </xdr:from>
    <xdr:to>
      <xdr:col>46</xdr:col>
      <xdr:colOff>38100</xdr:colOff>
      <xdr:row>86</xdr:row>
      <xdr:rowOff>119816</xdr:rowOff>
    </xdr:to>
    <xdr:sp macro="" textlink="">
      <xdr:nvSpPr>
        <xdr:cNvPr id="369" name="楕円 368">
          <a:extLst>
            <a:ext uri="{FF2B5EF4-FFF2-40B4-BE49-F238E27FC236}">
              <a16:creationId xmlns:a16="http://schemas.microsoft.com/office/drawing/2014/main" id="{62CC0BDD-99F6-4248-BCE2-FC2F7040F3C6}"/>
            </a:ext>
          </a:extLst>
        </xdr:cNvPr>
        <xdr:cNvSpPr/>
      </xdr:nvSpPr>
      <xdr:spPr>
        <a:xfrm>
          <a:off x="7846060" y="1476672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64117</xdr:rowOff>
    </xdr:from>
    <xdr:to>
      <xdr:col>50</xdr:col>
      <xdr:colOff>114300</xdr:colOff>
      <xdr:row>86</xdr:row>
      <xdr:rowOff>69016</xdr:rowOff>
    </xdr:to>
    <xdr:cxnSp macro="">
      <xdr:nvCxnSpPr>
        <xdr:cNvPr id="370" name="直線コネクタ 369">
          <a:extLst>
            <a:ext uri="{FF2B5EF4-FFF2-40B4-BE49-F238E27FC236}">
              <a16:creationId xmlns:a16="http://schemas.microsoft.com/office/drawing/2014/main" id="{2712AD9C-35DB-4B57-8884-8D88AC09C3FB}"/>
            </a:ext>
          </a:extLst>
        </xdr:cNvPr>
        <xdr:cNvCxnSpPr/>
      </xdr:nvCxnSpPr>
      <xdr:spPr>
        <a:xfrm flipV="1">
          <a:off x="7889240" y="14805007"/>
          <a:ext cx="79756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21155</xdr:rowOff>
    </xdr:from>
    <xdr:to>
      <xdr:col>41</xdr:col>
      <xdr:colOff>101600</xdr:colOff>
      <xdr:row>86</xdr:row>
      <xdr:rowOff>122755</xdr:rowOff>
    </xdr:to>
    <xdr:sp macro="" textlink="">
      <xdr:nvSpPr>
        <xdr:cNvPr id="371" name="楕円 370">
          <a:extLst>
            <a:ext uri="{FF2B5EF4-FFF2-40B4-BE49-F238E27FC236}">
              <a16:creationId xmlns:a16="http://schemas.microsoft.com/office/drawing/2014/main" id="{D18191A3-CB59-4187-805C-DAE2C38FDA30}"/>
            </a:ext>
          </a:extLst>
        </xdr:cNvPr>
        <xdr:cNvSpPr/>
      </xdr:nvSpPr>
      <xdr:spPr>
        <a:xfrm>
          <a:off x="7029450" y="1476204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69016</xdr:rowOff>
    </xdr:from>
    <xdr:to>
      <xdr:col>45</xdr:col>
      <xdr:colOff>177800</xdr:colOff>
      <xdr:row>86</xdr:row>
      <xdr:rowOff>71955</xdr:rowOff>
    </xdr:to>
    <xdr:cxnSp macro="">
      <xdr:nvCxnSpPr>
        <xdr:cNvPr id="372" name="直線コネクタ 371">
          <a:extLst>
            <a:ext uri="{FF2B5EF4-FFF2-40B4-BE49-F238E27FC236}">
              <a16:creationId xmlns:a16="http://schemas.microsoft.com/office/drawing/2014/main" id="{A3F174A0-5B3C-4506-B233-C598BEA35BD3}"/>
            </a:ext>
          </a:extLst>
        </xdr:cNvPr>
        <xdr:cNvCxnSpPr/>
      </xdr:nvCxnSpPr>
      <xdr:spPr>
        <a:xfrm flipV="1">
          <a:off x="7084060" y="14811811"/>
          <a:ext cx="80518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23440</xdr:rowOff>
    </xdr:from>
    <xdr:to>
      <xdr:col>36</xdr:col>
      <xdr:colOff>165100</xdr:colOff>
      <xdr:row>86</xdr:row>
      <xdr:rowOff>125040</xdr:rowOff>
    </xdr:to>
    <xdr:sp macro="" textlink="">
      <xdr:nvSpPr>
        <xdr:cNvPr id="373" name="楕円 372">
          <a:extLst>
            <a:ext uri="{FF2B5EF4-FFF2-40B4-BE49-F238E27FC236}">
              <a16:creationId xmlns:a16="http://schemas.microsoft.com/office/drawing/2014/main" id="{FF06A7E1-B362-4691-9918-9667D5E3BE18}"/>
            </a:ext>
          </a:extLst>
        </xdr:cNvPr>
        <xdr:cNvSpPr/>
      </xdr:nvSpPr>
      <xdr:spPr>
        <a:xfrm>
          <a:off x="6231890" y="147643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71955</xdr:rowOff>
    </xdr:from>
    <xdr:to>
      <xdr:col>41</xdr:col>
      <xdr:colOff>50800</xdr:colOff>
      <xdr:row>86</xdr:row>
      <xdr:rowOff>74240</xdr:rowOff>
    </xdr:to>
    <xdr:cxnSp macro="">
      <xdr:nvCxnSpPr>
        <xdr:cNvPr id="374" name="直線コネクタ 373">
          <a:extLst>
            <a:ext uri="{FF2B5EF4-FFF2-40B4-BE49-F238E27FC236}">
              <a16:creationId xmlns:a16="http://schemas.microsoft.com/office/drawing/2014/main" id="{262E44B4-0833-46A3-81A4-E0B2EEBE3D67}"/>
            </a:ext>
          </a:extLst>
        </xdr:cNvPr>
        <xdr:cNvCxnSpPr/>
      </xdr:nvCxnSpPr>
      <xdr:spPr>
        <a:xfrm flipV="1">
          <a:off x="6286500" y="14814750"/>
          <a:ext cx="79756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76145</xdr:rowOff>
    </xdr:from>
    <xdr:ext cx="469744" cy="259045"/>
    <xdr:sp macro="" textlink="">
      <xdr:nvSpPr>
        <xdr:cNvPr id="375" name="n_1aveValue【公営住宅】&#10;一人当たり面積">
          <a:extLst>
            <a:ext uri="{FF2B5EF4-FFF2-40B4-BE49-F238E27FC236}">
              <a16:creationId xmlns:a16="http://schemas.microsoft.com/office/drawing/2014/main" id="{7B606D7B-2BC9-4B45-B99C-0196D8702A9D}"/>
            </a:ext>
          </a:extLst>
        </xdr:cNvPr>
        <xdr:cNvSpPr txBox="1"/>
      </xdr:nvSpPr>
      <xdr:spPr>
        <a:xfrm>
          <a:off x="8454467" y="1447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86050</xdr:rowOff>
    </xdr:from>
    <xdr:ext cx="469744" cy="259045"/>
    <xdr:sp macro="" textlink="">
      <xdr:nvSpPr>
        <xdr:cNvPr id="376" name="n_2aveValue【公営住宅】&#10;一人当たり面積">
          <a:extLst>
            <a:ext uri="{FF2B5EF4-FFF2-40B4-BE49-F238E27FC236}">
              <a16:creationId xmlns:a16="http://schemas.microsoft.com/office/drawing/2014/main" id="{3EB234C7-C540-435B-A7F5-7399460D974E}"/>
            </a:ext>
          </a:extLst>
        </xdr:cNvPr>
        <xdr:cNvSpPr txBox="1"/>
      </xdr:nvSpPr>
      <xdr:spPr>
        <a:xfrm>
          <a:off x="7673417" y="1448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77778</xdr:rowOff>
    </xdr:from>
    <xdr:ext cx="469744" cy="259045"/>
    <xdr:sp macro="" textlink="">
      <xdr:nvSpPr>
        <xdr:cNvPr id="377" name="n_3aveValue【公営住宅】&#10;一人当たり面積">
          <a:extLst>
            <a:ext uri="{FF2B5EF4-FFF2-40B4-BE49-F238E27FC236}">
              <a16:creationId xmlns:a16="http://schemas.microsoft.com/office/drawing/2014/main" id="{DAB8F357-56B1-4EBB-B368-E88311BB5DEC}"/>
            </a:ext>
          </a:extLst>
        </xdr:cNvPr>
        <xdr:cNvSpPr txBox="1"/>
      </xdr:nvSpPr>
      <xdr:spPr>
        <a:xfrm>
          <a:off x="6866332"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89752</xdr:rowOff>
    </xdr:from>
    <xdr:ext cx="469744" cy="259045"/>
    <xdr:sp macro="" textlink="">
      <xdr:nvSpPr>
        <xdr:cNvPr id="378" name="n_4aveValue【公営住宅】&#10;一人当たり面積">
          <a:extLst>
            <a:ext uri="{FF2B5EF4-FFF2-40B4-BE49-F238E27FC236}">
              <a16:creationId xmlns:a16="http://schemas.microsoft.com/office/drawing/2014/main" id="{D81615C0-D638-4449-ADBB-0A3F909A9308}"/>
            </a:ext>
          </a:extLst>
        </xdr:cNvPr>
        <xdr:cNvSpPr txBox="1"/>
      </xdr:nvSpPr>
      <xdr:spPr>
        <a:xfrm>
          <a:off x="6068772" y="14495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106044</xdr:rowOff>
    </xdr:from>
    <xdr:ext cx="469744" cy="259045"/>
    <xdr:sp macro="" textlink="">
      <xdr:nvSpPr>
        <xdr:cNvPr id="379" name="n_1mainValue【公営住宅】&#10;一人当たり面積">
          <a:extLst>
            <a:ext uri="{FF2B5EF4-FFF2-40B4-BE49-F238E27FC236}">
              <a16:creationId xmlns:a16="http://schemas.microsoft.com/office/drawing/2014/main" id="{734FBD2E-3287-4352-B291-470F2FD6F96D}"/>
            </a:ext>
          </a:extLst>
        </xdr:cNvPr>
        <xdr:cNvSpPr txBox="1"/>
      </xdr:nvSpPr>
      <xdr:spPr>
        <a:xfrm>
          <a:off x="8454467" y="1484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110943</xdr:rowOff>
    </xdr:from>
    <xdr:ext cx="469744" cy="259045"/>
    <xdr:sp macro="" textlink="">
      <xdr:nvSpPr>
        <xdr:cNvPr id="380" name="n_2mainValue【公営住宅】&#10;一人当たり面積">
          <a:extLst>
            <a:ext uri="{FF2B5EF4-FFF2-40B4-BE49-F238E27FC236}">
              <a16:creationId xmlns:a16="http://schemas.microsoft.com/office/drawing/2014/main" id="{FFD68C79-4070-4CB6-9B20-B9C08EC11125}"/>
            </a:ext>
          </a:extLst>
        </xdr:cNvPr>
        <xdr:cNvSpPr txBox="1"/>
      </xdr:nvSpPr>
      <xdr:spPr>
        <a:xfrm>
          <a:off x="7673417" y="1485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113882</xdr:rowOff>
    </xdr:from>
    <xdr:ext cx="469744" cy="259045"/>
    <xdr:sp macro="" textlink="">
      <xdr:nvSpPr>
        <xdr:cNvPr id="381" name="n_3mainValue【公営住宅】&#10;一人当たり面積">
          <a:extLst>
            <a:ext uri="{FF2B5EF4-FFF2-40B4-BE49-F238E27FC236}">
              <a16:creationId xmlns:a16="http://schemas.microsoft.com/office/drawing/2014/main" id="{2DF91C58-18B2-4ECE-98FD-CA00AA511931}"/>
            </a:ext>
          </a:extLst>
        </xdr:cNvPr>
        <xdr:cNvSpPr txBox="1"/>
      </xdr:nvSpPr>
      <xdr:spPr>
        <a:xfrm>
          <a:off x="6866332" y="1485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116167</xdr:rowOff>
    </xdr:from>
    <xdr:ext cx="469744" cy="259045"/>
    <xdr:sp macro="" textlink="">
      <xdr:nvSpPr>
        <xdr:cNvPr id="382" name="n_4mainValue【公営住宅】&#10;一人当たり面積">
          <a:extLst>
            <a:ext uri="{FF2B5EF4-FFF2-40B4-BE49-F238E27FC236}">
              <a16:creationId xmlns:a16="http://schemas.microsoft.com/office/drawing/2014/main" id="{1BD0E32A-F695-4B67-89A0-C46D4291586A}"/>
            </a:ext>
          </a:extLst>
        </xdr:cNvPr>
        <xdr:cNvSpPr txBox="1"/>
      </xdr:nvSpPr>
      <xdr:spPr>
        <a:xfrm>
          <a:off x="6068772" y="1486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B0E3E010-242A-4926-AA9E-A0E0D4DD281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23FE120-2D00-4947-9FCC-F1711FD06A6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FB710DE-5284-4250-BBEF-BDDF988D5D2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373F8557-8D24-40F6-95CB-B81830C37DC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C548A50B-8B45-4083-A858-1CDDFA25A7E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47E32EBC-76E7-4126-B3F2-EED548AF671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2E069B8D-186C-43A4-9896-01D318C10E4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45722D0-54C7-4C6C-80EC-AA699D0CC74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394E20B9-E1A3-4A82-B371-89807F65D2A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D6388EA1-CF0D-4CED-A8D4-42B08418894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717899D-E7DE-4123-BB49-2F81ECE90B5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FBEE4F18-468D-4461-B664-5534BD38E93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6C907018-ECDE-435E-8DB3-7A60078FAB0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94E19F90-3435-44AD-8849-DB8A36FF243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1C55928-CEF1-4EEE-8AE9-0DAA8844138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22FE7574-4D1D-40F8-8B8F-623FDEFA230A}"/>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384DDE3E-DB70-430D-94B4-397BD184447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4770A961-884C-4B75-941C-1A5BE4E8FD4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FB80E818-9239-4658-9A85-D6F43A2EA79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B735AA40-DE44-493C-8D70-47AD5CCD9E6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85378C06-E126-4D61-B983-1E1AE8432B09}"/>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D1729218-351A-4A73-AE44-ECFEFD96ACE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1B5A65B-1023-4077-B03E-EE25E24CC00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BB835053-E214-4A64-AA38-0A90C64AFA8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DB47943D-254F-41F1-91FA-594B17B217A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B172F334-228D-4287-8A39-33F0F3205B40}"/>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24ED6BA9-5978-4B14-A8C5-77A68BD0DF2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4183C6F5-AC92-4958-A10F-8191116F02CB}"/>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58171497-829A-4B16-ACAA-179E7921E047}"/>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37154F54-A97E-4732-9692-D84CE6339AF7}"/>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D8112CC8-D2FD-4E5E-95F8-23C441E216AF}"/>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F70E97CC-BFC9-4481-B011-F3A9EA2C9B66}"/>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E586E2DD-A35E-4B7B-B5A7-659754AE97AD}"/>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3C497781-CA6A-4481-ADD5-FA42A4118737}"/>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95D9C92F-515C-480F-8C36-FA44F7FF78C2}"/>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E6E7BBA6-A2DB-4E28-A0E8-194E2F150669}"/>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9" name="テキスト ボックス 418">
          <a:extLst>
            <a:ext uri="{FF2B5EF4-FFF2-40B4-BE49-F238E27FC236}">
              <a16:creationId xmlns:a16="http://schemas.microsoft.com/office/drawing/2014/main" id="{2D2DFD87-36B5-411B-BA5C-E5B5C79F5D50}"/>
            </a:ext>
          </a:extLst>
        </xdr:cNvPr>
        <xdr:cNvSpPr txBox="1"/>
      </xdr:nvSpPr>
      <xdr:spPr>
        <a:xfrm>
          <a:off x="1090500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F78F9E53-7D49-42A6-A1D9-E8DC30C6A98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24E6739B-0B36-4E76-9AAD-38EC0B78FC1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22" name="直線コネクタ 421">
          <a:extLst>
            <a:ext uri="{FF2B5EF4-FFF2-40B4-BE49-F238E27FC236}">
              <a16:creationId xmlns:a16="http://schemas.microsoft.com/office/drawing/2014/main" id="{5E51B0B9-5AF0-4A26-B824-F5D68B13600C}"/>
            </a:ext>
          </a:extLst>
        </xdr:cNvPr>
        <xdr:cNvCxnSpPr/>
      </xdr:nvCxnSpPr>
      <xdr:spPr>
        <a:xfrm flipV="1">
          <a:off x="14703424"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8132D2B7-7F15-4245-9370-E08255C6E25F}"/>
            </a:ext>
          </a:extLst>
        </xdr:cNvPr>
        <xdr:cNvSpPr txBox="1"/>
      </xdr:nvSpPr>
      <xdr:spPr>
        <a:xfrm>
          <a:off x="1474216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4" name="直線コネクタ 423">
          <a:extLst>
            <a:ext uri="{FF2B5EF4-FFF2-40B4-BE49-F238E27FC236}">
              <a16:creationId xmlns:a16="http://schemas.microsoft.com/office/drawing/2014/main" id="{A68E56E3-87FC-4681-941A-26E6E3ADAB8F}"/>
            </a:ext>
          </a:extLst>
        </xdr:cNvPr>
        <xdr:cNvCxnSpPr/>
      </xdr:nvCxnSpPr>
      <xdr:spPr>
        <a:xfrm>
          <a:off x="1461135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74F2B007-F8E0-4A69-B5A8-2843B20291A7}"/>
            </a:ext>
          </a:extLst>
        </xdr:cNvPr>
        <xdr:cNvSpPr txBox="1"/>
      </xdr:nvSpPr>
      <xdr:spPr>
        <a:xfrm>
          <a:off x="1474216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6" name="直線コネクタ 425">
          <a:extLst>
            <a:ext uri="{FF2B5EF4-FFF2-40B4-BE49-F238E27FC236}">
              <a16:creationId xmlns:a16="http://schemas.microsoft.com/office/drawing/2014/main" id="{EDF1C8F6-0DBB-4A2A-8E72-2EF0959BC52F}"/>
            </a:ext>
          </a:extLst>
        </xdr:cNvPr>
        <xdr:cNvCxnSpPr/>
      </xdr:nvCxnSpPr>
      <xdr:spPr>
        <a:xfrm>
          <a:off x="1461135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166387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79C3044C-F3BE-46C4-A470-ABC59194CFDB}"/>
            </a:ext>
          </a:extLst>
        </xdr:cNvPr>
        <xdr:cNvSpPr txBox="1"/>
      </xdr:nvSpPr>
      <xdr:spPr>
        <a:xfrm>
          <a:off x="14742160" y="6170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143510</xdr:rowOff>
    </xdr:from>
    <xdr:to>
      <xdr:col>85</xdr:col>
      <xdr:colOff>177800</xdr:colOff>
      <xdr:row>37</xdr:row>
      <xdr:rowOff>73660</xdr:rowOff>
    </xdr:to>
    <xdr:sp macro="" textlink="">
      <xdr:nvSpPr>
        <xdr:cNvPr id="428" name="フローチャート: 判断 427">
          <a:extLst>
            <a:ext uri="{FF2B5EF4-FFF2-40B4-BE49-F238E27FC236}">
              <a16:creationId xmlns:a16="http://schemas.microsoft.com/office/drawing/2014/main" id="{A8CD86FF-A28B-485C-855B-6882D1CC42DD}"/>
            </a:ext>
          </a:extLst>
        </xdr:cNvPr>
        <xdr:cNvSpPr/>
      </xdr:nvSpPr>
      <xdr:spPr>
        <a:xfrm>
          <a:off x="14649450" y="6313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22860</xdr:rowOff>
    </xdr:from>
    <xdr:to>
      <xdr:col>81</xdr:col>
      <xdr:colOff>101600</xdr:colOff>
      <xdr:row>37</xdr:row>
      <xdr:rowOff>124460</xdr:rowOff>
    </xdr:to>
    <xdr:sp macro="" textlink="">
      <xdr:nvSpPr>
        <xdr:cNvPr id="429" name="フローチャート: 判断 428">
          <a:extLst>
            <a:ext uri="{FF2B5EF4-FFF2-40B4-BE49-F238E27FC236}">
              <a16:creationId xmlns:a16="http://schemas.microsoft.com/office/drawing/2014/main" id="{1F9C2224-D9CA-43E2-BB6D-398F108CABE5}"/>
            </a:ext>
          </a:extLst>
        </xdr:cNvPr>
        <xdr:cNvSpPr/>
      </xdr:nvSpPr>
      <xdr:spPr>
        <a:xfrm>
          <a:off x="13887450" y="63627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22860</xdr:rowOff>
    </xdr:from>
    <xdr:to>
      <xdr:col>76</xdr:col>
      <xdr:colOff>165100</xdr:colOff>
      <xdr:row>37</xdr:row>
      <xdr:rowOff>124460</xdr:rowOff>
    </xdr:to>
    <xdr:sp macro="" textlink="">
      <xdr:nvSpPr>
        <xdr:cNvPr id="430" name="フローチャート: 判断 429">
          <a:extLst>
            <a:ext uri="{FF2B5EF4-FFF2-40B4-BE49-F238E27FC236}">
              <a16:creationId xmlns:a16="http://schemas.microsoft.com/office/drawing/2014/main" id="{4A45F84E-BF98-4E54-819B-3104ACC4DEC7}"/>
            </a:ext>
          </a:extLst>
        </xdr:cNvPr>
        <xdr:cNvSpPr/>
      </xdr:nvSpPr>
      <xdr:spPr>
        <a:xfrm>
          <a:off x="13089890" y="63627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8890</xdr:rowOff>
    </xdr:from>
    <xdr:to>
      <xdr:col>72</xdr:col>
      <xdr:colOff>38100</xdr:colOff>
      <xdr:row>37</xdr:row>
      <xdr:rowOff>110490</xdr:rowOff>
    </xdr:to>
    <xdr:sp macro="" textlink="">
      <xdr:nvSpPr>
        <xdr:cNvPr id="431" name="フローチャート: 判断 430">
          <a:extLst>
            <a:ext uri="{FF2B5EF4-FFF2-40B4-BE49-F238E27FC236}">
              <a16:creationId xmlns:a16="http://schemas.microsoft.com/office/drawing/2014/main" id="{AD7F4EA0-D281-462B-8B81-B19094CB5BBD}"/>
            </a:ext>
          </a:extLst>
        </xdr:cNvPr>
        <xdr:cNvSpPr/>
      </xdr:nvSpPr>
      <xdr:spPr>
        <a:xfrm>
          <a:off x="12303760" y="63544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147320</xdr:rowOff>
    </xdr:from>
    <xdr:to>
      <xdr:col>67</xdr:col>
      <xdr:colOff>101600</xdr:colOff>
      <xdr:row>37</xdr:row>
      <xdr:rowOff>77470</xdr:rowOff>
    </xdr:to>
    <xdr:sp macro="" textlink="">
      <xdr:nvSpPr>
        <xdr:cNvPr id="432" name="フローチャート: 判断 431">
          <a:extLst>
            <a:ext uri="{FF2B5EF4-FFF2-40B4-BE49-F238E27FC236}">
              <a16:creationId xmlns:a16="http://schemas.microsoft.com/office/drawing/2014/main" id="{F61D623B-F53F-4DA6-9B63-E8DC492D2FF7}"/>
            </a:ext>
          </a:extLst>
        </xdr:cNvPr>
        <xdr:cNvSpPr/>
      </xdr:nvSpPr>
      <xdr:spPr>
        <a:xfrm>
          <a:off x="11487150" y="63176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9AB21E2-202C-48E0-BD96-8E0CEC897B7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D6CC583-04A6-4B7C-BBA1-2667AA7E976B}"/>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5B072B6-D053-4591-B64F-6596045D3D9B}"/>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F63095A-5BDB-43B0-ABDF-8B77F535549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BD48EEB-4C28-4F2A-AC75-B749E0D5E21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58420</xdr:rowOff>
    </xdr:from>
    <xdr:to>
      <xdr:col>85</xdr:col>
      <xdr:colOff>177800</xdr:colOff>
      <xdr:row>38</xdr:row>
      <xdr:rowOff>160020</xdr:rowOff>
    </xdr:to>
    <xdr:sp macro="" textlink="">
      <xdr:nvSpPr>
        <xdr:cNvPr id="438" name="楕円 437">
          <a:extLst>
            <a:ext uri="{FF2B5EF4-FFF2-40B4-BE49-F238E27FC236}">
              <a16:creationId xmlns:a16="http://schemas.microsoft.com/office/drawing/2014/main" id="{47A84B13-06AA-4C95-8696-5DDDD8856017}"/>
            </a:ext>
          </a:extLst>
        </xdr:cNvPr>
        <xdr:cNvSpPr/>
      </xdr:nvSpPr>
      <xdr:spPr>
        <a:xfrm>
          <a:off x="14649450" y="65697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36847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8D49E09-F7FD-49BC-B7B1-9DDDF9989C42}"/>
            </a:ext>
          </a:extLst>
        </xdr:cNvPr>
        <xdr:cNvSpPr txBox="1"/>
      </xdr:nvSpPr>
      <xdr:spPr>
        <a:xfrm>
          <a:off x="14742160" y="655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12700</xdr:rowOff>
    </xdr:from>
    <xdr:to>
      <xdr:col>81</xdr:col>
      <xdr:colOff>101600</xdr:colOff>
      <xdr:row>38</xdr:row>
      <xdr:rowOff>114300</xdr:rowOff>
    </xdr:to>
    <xdr:sp macro="" textlink="">
      <xdr:nvSpPr>
        <xdr:cNvPr id="440" name="楕円 439">
          <a:extLst>
            <a:ext uri="{FF2B5EF4-FFF2-40B4-BE49-F238E27FC236}">
              <a16:creationId xmlns:a16="http://schemas.microsoft.com/office/drawing/2014/main" id="{10A6FC8A-5FD9-4D9F-AA27-C0CBF1E00DBD}"/>
            </a:ext>
          </a:extLst>
        </xdr:cNvPr>
        <xdr:cNvSpPr/>
      </xdr:nvSpPr>
      <xdr:spPr>
        <a:xfrm>
          <a:off x="13887450" y="6531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63500</xdr:rowOff>
    </xdr:from>
    <xdr:to>
      <xdr:col>85</xdr:col>
      <xdr:colOff>127000</xdr:colOff>
      <xdr:row>38</xdr:row>
      <xdr:rowOff>109220</xdr:rowOff>
    </xdr:to>
    <xdr:cxnSp macro="">
      <xdr:nvCxnSpPr>
        <xdr:cNvPr id="441" name="直線コネクタ 440">
          <a:extLst>
            <a:ext uri="{FF2B5EF4-FFF2-40B4-BE49-F238E27FC236}">
              <a16:creationId xmlns:a16="http://schemas.microsoft.com/office/drawing/2014/main" id="{FA043A15-EB12-40BE-AAAD-62B76C3DAD0F}"/>
            </a:ext>
          </a:extLst>
        </xdr:cNvPr>
        <xdr:cNvCxnSpPr/>
      </xdr:nvCxnSpPr>
      <xdr:spPr>
        <a:xfrm>
          <a:off x="13942060" y="6574790"/>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148590</xdr:rowOff>
    </xdr:from>
    <xdr:to>
      <xdr:col>76</xdr:col>
      <xdr:colOff>165100</xdr:colOff>
      <xdr:row>38</xdr:row>
      <xdr:rowOff>78740</xdr:rowOff>
    </xdr:to>
    <xdr:sp macro="" textlink="">
      <xdr:nvSpPr>
        <xdr:cNvPr id="442" name="楕円 441">
          <a:extLst>
            <a:ext uri="{FF2B5EF4-FFF2-40B4-BE49-F238E27FC236}">
              <a16:creationId xmlns:a16="http://schemas.microsoft.com/office/drawing/2014/main" id="{A0F2C02B-661D-4A4E-A4F0-C59DBFD6D244}"/>
            </a:ext>
          </a:extLst>
        </xdr:cNvPr>
        <xdr:cNvSpPr/>
      </xdr:nvSpPr>
      <xdr:spPr>
        <a:xfrm>
          <a:off x="13089890" y="649224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27940</xdr:rowOff>
    </xdr:from>
    <xdr:to>
      <xdr:col>81</xdr:col>
      <xdr:colOff>50800</xdr:colOff>
      <xdr:row>38</xdr:row>
      <xdr:rowOff>63500</xdr:rowOff>
    </xdr:to>
    <xdr:cxnSp macro="">
      <xdr:nvCxnSpPr>
        <xdr:cNvPr id="443" name="直線コネクタ 442">
          <a:extLst>
            <a:ext uri="{FF2B5EF4-FFF2-40B4-BE49-F238E27FC236}">
              <a16:creationId xmlns:a16="http://schemas.microsoft.com/office/drawing/2014/main" id="{3397C7F5-A2D1-4924-AD22-BF89488E588D}"/>
            </a:ext>
          </a:extLst>
        </xdr:cNvPr>
        <xdr:cNvCxnSpPr/>
      </xdr:nvCxnSpPr>
      <xdr:spPr>
        <a:xfrm>
          <a:off x="13144500" y="6541135"/>
          <a:ext cx="79756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102870</xdr:rowOff>
    </xdr:from>
    <xdr:to>
      <xdr:col>72</xdr:col>
      <xdr:colOff>38100</xdr:colOff>
      <xdr:row>38</xdr:row>
      <xdr:rowOff>33020</xdr:rowOff>
    </xdr:to>
    <xdr:sp macro="" textlink="">
      <xdr:nvSpPr>
        <xdr:cNvPr id="444" name="楕円 443">
          <a:extLst>
            <a:ext uri="{FF2B5EF4-FFF2-40B4-BE49-F238E27FC236}">
              <a16:creationId xmlns:a16="http://schemas.microsoft.com/office/drawing/2014/main" id="{4C3D940A-CCA4-40BC-9461-4BFD720EA543}"/>
            </a:ext>
          </a:extLst>
        </xdr:cNvPr>
        <xdr:cNvSpPr/>
      </xdr:nvSpPr>
      <xdr:spPr>
        <a:xfrm>
          <a:off x="12303760" y="6444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153670</xdr:rowOff>
    </xdr:from>
    <xdr:to>
      <xdr:col>76</xdr:col>
      <xdr:colOff>114300</xdr:colOff>
      <xdr:row>38</xdr:row>
      <xdr:rowOff>27940</xdr:rowOff>
    </xdr:to>
    <xdr:cxnSp macro="">
      <xdr:nvCxnSpPr>
        <xdr:cNvPr id="445" name="直線コネクタ 444">
          <a:extLst>
            <a:ext uri="{FF2B5EF4-FFF2-40B4-BE49-F238E27FC236}">
              <a16:creationId xmlns:a16="http://schemas.microsoft.com/office/drawing/2014/main" id="{09E49701-06F1-44FF-B2A1-72F5D61C26B2}"/>
            </a:ext>
          </a:extLst>
        </xdr:cNvPr>
        <xdr:cNvCxnSpPr/>
      </xdr:nvCxnSpPr>
      <xdr:spPr>
        <a:xfrm>
          <a:off x="12346940" y="649732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93980</xdr:rowOff>
    </xdr:from>
    <xdr:to>
      <xdr:col>67</xdr:col>
      <xdr:colOff>101600</xdr:colOff>
      <xdr:row>38</xdr:row>
      <xdr:rowOff>24130</xdr:rowOff>
    </xdr:to>
    <xdr:sp macro="" textlink="">
      <xdr:nvSpPr>
        <xdr:cNvPr id="446" name="楕円 445">
          <a:extLst>
            <a:ext uri="{FF2B5EF4-FFF2-40B4-BE49-F238E27FC236}">
              <a16:creationId xmlns:a16="http://schemas.microsoft.com/office/drawing/2014/main" id="{0C152AA4-C00E-401C-BCE0-EEA97BA22348}"/>
            </a:ext>
          </a:extLst>
        </xdr:cNvPr>
        <xdr:cNvSpPr/>
      </xdr:nvSpPr>
      <xdr:spPr>
        <a:xfrm>
          <a:off x="11487150" y="644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144780</xdr:rowOff>
    </xdr:from>
    <xdr:to>
      <xdr:col>71</xdr:col>
      <xdr:colOff>177800</xdr:colOff>
      <xdr:row>37</xdr:row>
      <xdr:rowOff>153670</xdr:rowOff>
    </xdr:to>
    <xdr:cxnSp macro="">
      <xdr:nvCxnSpPr>
        <xdr:cNvPr id="447" name="直線コネクタ 446">
          <a:extLst>
            <a:ext uri="{FF2B5EF4-FFF2-40B4-BE49-F238E27FC236}">
              <a16:creationId xmlns:a16="http://schemas.microsoft.com/office/drawing/2014/main" id="{3DD1A6EB-EBD9-447C-9637-1C4D1FAFBD97}"/>
            </a:ext>
          </a:extLst>
        </xdr:cNvPr>
        <xdr:cNvCxnSpPr/>
      </xdr:nvCxnSpPr>
      <xdr:spPr>
        <a:xfrm>
          <a:off x="11541760" y="6486525"/>
          <a:ext cx="80518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140987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5A8683A6-9DC8-4DD8-9C77-39E85F896B60}"/>
            </a:ext>
          </a:extLst>
        </xdr:cNvPr>
        <xdr:cNvSpPr txBox="1"/>
      </xdr:nvSpPr>
      <xdr:spPr>
        <a:xfrm>
          <a:off x="13738234" y="613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140987</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5D021B22-7857-4845-A145-ADEA49654025}"/>
            </a:ext>
          </a:extLst>
        </xdr:cNvPr>
        <xdr:cNvSpPr txBox="1"/>
      </xdr:nvSpPr>
      <xdr:spPr>
        <a:xfrm>
          <a:off x="12957184" y="613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127017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87160383-4BE6-48C7-BBBE-D05B2A6F8B80}"/>
            </a:ext>
          </a:extLst>
        </xdr:cNvPr>
        <xdr:cNvSpPr txBox="1"/>
      </xdr:nvSpPr>
      <xdr:spPr>
        <a:xfrm>
          <a:off x="12171054" y="613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93997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DC2CC622-F056-4EFE-B528-5F6CBC85E803}"/>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105427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751868FC-5506-4E22-B506-547F56CF3690}"/>
            </a:ext>
          </a:extLst>
        </xdr:cNvPr>
        <xdr:cNvSpPr txBox="1"/>
      </xdr:nvSpPr>
      <xdr:spPr>
        <a:xfrm>
          <a:off x="13738234" y="6618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69867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CAFEB83C-025F-4753-A1DA-70B00AF61FF7}"/>
            </a:ext>
          </a:extLst>
        </xdr:cNvPr>
        <xdr:cNvSpPr txBox="1"/>
      </xdr:nvSpPr>
      <xdr:spPr>
        <a:xfrm>
          <a:off x="12957184" y="658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24147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6A58C037-9AE7-4523-9628-920647694F16}"/>
            </a:ext>
          </a:extLst>
        </xdr:cNvPr>
        <xdr:cNvSpPr txBox="1"/>
      </xdr:nvSpPr>
      <xdr:spPr>
        <a:xfrm>
          <a:off x="12171054" y="653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1DFB2C11-2CD7-46B6-8D08-58196B4E9DC3}"/>
            </a:ext>
          </a:extLst>
        </xdr:cNvPr>
        <xdr:cNvSpPr txBox="1"/>
      </xdr:nvSpPr>
      <xdr:spPr>
        <a:xfrm>
          <a:off x="113544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8D5E8F90-AA12-4AC7-A9A0-DF7AAC90446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BB685441-B3E4-40E3-9F3E-0D9732683145}"/>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F9A99ADF-A265-481E-9125-D614BFBC92B7}"/>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E73CF7AD-C632-4DFA-859E-AE0F4A2333C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F0580562-1C14-4016-BCC5-D4CF3B907BCA}"/>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70463BE2-9EC8-4904-A6D3-D495227D86F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1A957FBD-E1F2-44FC-96DA-D57CC10B1F0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BAE0FEFE-1F77-46C0-9B2A-C2C9DDDFE8EC}"/>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2564492E-0B46-4CD0-990E-95149B9F09D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D8E680C1-DCF2-4FD5-94A2-B4388F41176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0A6A36B6-580D-4E06-A82D-CE0255144E7B}"/>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B29D3E4F-E340-4194-BBF1-3C8A76E01A51}"/>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D23AFF12-3009-4EBF-B695-8E1C123864A3}"/>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E388A1AF-F38B-4B15-8522-452E0CA2F7D4}"/>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E52DFB2B-4EE9-4660-AA86-1A1E16F09B07}"/>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DC93430B-0317-4965-8692-9EB346EF50ED}"/>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A3C17FE3-F628-48D7-86BC-BE2DAD34B9C9}"/>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C7DE3C80-BE74-494F-B028-DB1818CB63B4}"/>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F0B3188C-E520-4E4B-9A7B-0B37E7D80C2D}"/>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8EDFFBF7-622F-4727-A8D5-5C4F7A354E4C}"/>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020B61BC-EB4F-44FC-ADE2-A300497379C0}"/>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4CC3E8A4-B310-4342-98AD-1F1C06CCD287}"/>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FD9834D0-E867-4654-85F2-03B9359DD89A}"/>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5216092A-9DF1-43FF-80D2-87F485EFF6C8}"/>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D8E03FBE-8F35-4525-8BC8-5CA76EBAE1E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161108</xdr:rowOff>
    </xdr:from>
    <xdr:to>
      <xdr:col>116</xdr:col>
      <xdr:colOff>62864</xdr:colOff>
      <xdr:row>42</xdr:row>
      <xdr:rowOff>64770</xdr:rowOff>
    </xdr:to>
    <xdr:cxnSp macro="">
      <xdr:nvCxnSpPr>
        <xdr:cNvPr id="481" name="直線コネクタ 480">
          <a:extLst>
            <a:ext uri="{FF2B5EF4-FFF2-40B4-BE49-F238E27FC236}">
              <a16:creationId xmlns:a16="http://schemas.microsoft.com/office/drawing/2014/main" id="{919D0E4C-A0C3-4FF8-AA91-A1B6F858A8F2}"/>
            </a:ext>
          </a:extLst>
        </xdr:cNvPr>
        <xdr:cNvCxnSpPr/>
      </xdr:nvCxnSpPr>
      <xdr:spPr>
        <a:xfrm flipV="1">
          <a:off x="19947254" y="5820863"/>
          <a:ext cx="0" cy="1442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2707D45-0C5D-40F6-8503-C548611A8A61}"/>
            </a:ext>
          </a:extLst>
        </xdr:cNvPr>
        <xdr:cNvSpPr txBox="1"/>
      </xdr:nvSpPr>
      <xdr:spPr>
        <a:xfrm>
          <a:off x="19985990" y="726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3" name="直線コネクタ 482">
          <a:extLst>
            <a:ext uri="{FF2B5EF4-FFF2-40B4-BE49-F238E27FC236}">
              <a16:creationId xmlns:a16="http://schemas.microsoft.com/office/drawing/2014/main" id="{0BA2487F-938B-4BA9-A7CB-A1CDA9E61B23}"/>
            </a:ext>
          </a:extLst>
        </xdr:cNvPr>
        <xdr:cNvCxnSpPr/>
      </xdr:nvCxnSpPr>
      <xdr:spPr>
        <a:xfrm>
          <a:off x="19885660" y="7263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107785</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8712BF4D-764B-4A50-8209-8C40A42FE8DF}"/>
            </a:ext>
          </a:extLst>
        </xdr:cNvPr>
        <xdr:cNvSpPr txBox="1"/>
      </xdr:nvSpPr>
      <xdr:spPr>
        <a:xfrm>
          <a:off x="19985990" y="5592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161108</xdr:rowOff>
    </xdr:from>
    <xdr:to>
      <xdr:col>116</xdr:col>
      <xdr:colOff>152400</xdr:colOff>
      <xdr:row>33</xdr:row>
      <xdr:rowOff>161108</xdr:rowOff>
    </xdr:to>
    <xdr:cxnSp macro="">
      <xdr:nvCxnSpPr>
        <xdr:cNvPr id="485" name="直線コネクタ 484">
          <a:extLst>
            <a:ext uri="{FF2B5EF4-FFF2-40B4-BE49-F238E27FC236}">
              <a16:creationId xmlns:a16="http://schemas.microsoft.com/office/drawing/2014/main" id="{1C985FFD-1679-4382-A7E7-FF605B8B816A}"/>
            </a:ext>
          </a:extLst>
        </xdr:cNvPr>
        <xdr:cNvCxnSpPr/>
      </xdr:nvCxnSpPr>
      <xdr:spPr>
        <a:xfrm>
          <a:off x="19885660" y="58208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103431</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93EBEF46-8578-47C3-82BC-B747C9EE162B}"/>
            </a:ext>
          </a:extLst>
        </xdr:cNvPr>
        <xdr:cNvSpPr txBox="1"/>
      </xdr:nvSpPr>
      <xdr:spPr>
        <a:xfrm>
          <a:off x="19985990" y="6616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125004</xdr:rowOff>
    </xdr:from>
    <xdr:to>
      <xdr:col>116</xdr:col>
      <xdr:colOff>114300</xdr:colOff>
      <xdr:row>39</xdr:row>
      <xdr:rowOff>55154</xdr:rowOff>
    </xdr:to>
    <xdr:sp macro="" textlink="">
      <xdr:nvSpPr>
        <xdr:cNvPr id="487" name="フローチャート: 判断 486">
          <a:extLst>
            <a:ext uri="{FF2B5EF4-FFF2-40B4-BE49-F238E27FC236}">
              <a16:creationId xmlns:a16="http://schemas.microsoft.com/office/drawing/2014/main" id="{3018A736-58C1-4080-81CF-B09EBD9B74DD}"/>
            </a:ext>
          </a:extLst>
        </xdr:cNvPr>
        <xdr:cNvSpPr/>
      </xdr:nvSpPr>
      <xdr:spPr>
        <a:xfrm>
          <a:off x="19904710" y="66420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88" name="フローチャート: 判断 487">
          <a:extLst>
            <a:ext uri="{FF2B5EF4-FFF2-40B4-BE49-F238E27FC236}">
              <a16:creationId xmlns:a16="http://schemas.microsoft.com/office/drawing/2014/main" id="{1257AC2C-A280-4D2D-9F0C-04986FACEB69}"/>
            </a:ext>
          </a:extLst>
        </xdr:cNvPr>
        <xdr:cNvSpPr/>
      </xdr:nvSpPr>
      <xdr:spPr>
        <a:xfrm>
          <a:off x="19161760" y="6631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89" name="フローチャート: 判断 488">
          <a:extLst>
            <a:ext uri="{FF2B5EF4-FFF2-40B4-BE49-F238E27FC236}">
              <a16:creationId xmlns:a16="http://schemas.microsoft.com/office/drawing/2014/main" id="{31D06B9B-0A89-4194-A5E1-98E9D78EC19E}"/>
            </a:ext>
          </a:extLst>
        </xdr:cNvPr>
        <xdr:cNvSpPr/>
      </xdr:nvSpPr>
      <xdr:spPr>
        <a:xfrm>
          <a:off x="18345150" y="66762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0" name="フローチャート: 判断 489">
          <a:extLst>
            <a:ext uri="{FF2B5EF4-FFF2-40B4-BE49-F238E27FC236}">
              <a16:creationId xmlns:a16="http://schemas.microsoft.com/office/drawing/2014/main" id="{07928F93-11D5-4FBB-B23D-8899C9C769A5}"/>
            </a:ext>
          </a:extLst>
        </xdr:cNvPr>
        <xdr:cNvSpPr/>
      </xdr:nvSpPr>
      <xdr:spPr>
        <a:xfrm>
          <a:off x="17547590" y="667629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5806</xdr:rowOff>
    </xdr:from>
    <xdr:to>
      <xdr:col>98</xdr:col>
      <xdr:colOff>38100</xdr:colOff>
      <xdr:row>39</xdr:row>
      <xdr:rowOff>107406</xdr:rowOff>
    </xdr:to>
    <xdr:sp macro="" textlink="">
      <xdr:nvSpPr>
        <xdr:cNvPr id="491" name="フローチャート: 判断 490">
          <a:extLst>
            <a:ext uri="{FF2B5EF4-FFF2-40B4-BE49-F238E27FC236}">
              <a16:creationId xmlns:a16="http://schemas.microsoft.com/office/drawing/2014/main" id="{8C96B30A-17C6-4783-B8AE-7719A7A80AE7}"/>
            </a:ext>
          </a:extLst>
        </xdr:cNvPr>
        <xdr:cNvSpPr/>
      </xdr:nvSpPr>
      <xdr:spPr>
        <a:xfrm>
          <a:off x="16761460" y="66942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F148DF5-3297-4E67-8987-1A870F5EB812}"/>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0AA2E9E-75A3-4F5C-8D66-671AFAB993A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097459F-CAE9-4FAA-9728-F18F6F6562A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98377A8-5EDE-4D37-88B8-3E7EA0F4ED89}"/>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90356E0-3854-459E-B147-3F34DD0AA28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111941</xdr:rowOff>
    </xdr:from>
    <xdr:to>
      <xdr:col>116</xdr:col>
      <xdr:colOff>114300</xdr:colOff>
      <xdr:row>39</xdr:row>
      <xdr:rowOff>42091</xdr:rowOff>
    </xdr:to>
    <xdr:sp macro="" textlink="">
      <xdr:nvSpPr>
        <xdr:cNvPr id="497" name="楕円 496">
          <a:extLst>
            <a:ext uri="{FF2B5EF4-FFF2-40B4-BE49-F238E27FC236}">
              <a16:creationId xmlns:a16="http://schemas.microsoft.com/office/drawing/2014/main" id="{3072E233-8406-4B47-B642-10BA2A2D423D}"/>
            </a:ext>
          </a:extLst>
        </xdr:cNvPr>
        <xdr:cNvSpPr/>
      </xdr:nvSpPr>
      <xdr:spPr>
        <a:xfrm>
          <a:off x="19904710" y="66270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134818</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3D25D23F-9C3E-418C-AA6F-8F91454FF1A7}"/>
            </a:ext>
          </a:extLst>
        </xdr:cNvPr>
        <xdr:cNvSpPr txBox="1"/>
      </xdr:nvSpPr>
      <xdr:spPr>
        <a:xfrm>
          <a:off x="19985990" y="6474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126637</xdr:rowOff>
    </xdr:from>
    <xdr:to>
      <xdr:col>112</xdr:col>
      <xdr:colOff>38100</xdr:colOff>
      <xdr:row>39</xdr:row>
      <xdr:rowOff>56787</xdr:rowOff>
    </xdr:to>
    <xdr:sp macro="" textlink="">
      <xdr:nvSpPr>
        <xdr:cNvPr id="499" name="楕円 498">
          <a:extLst>
            <a:ext uri="{FF2B5EF4-FFF2-40B4-BE49-F238E27FC236}">
              <a16:creationId xmlns:a16="http://schemas.microsoft.com/office/drawing/2014/main" id="{283A01F0-AEDF-468B-B5F4-4E67AEE57B42}"/>
            </a:ext>
          </a:extLst>
        </xdr:cNvPr>
        <xdr:cNvSpPr/>
      </xdr:nvSpPr>
      <xdr:spPr>
        <a:xfrm>
          <a:off x="19161760" y="66455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162741</xdr:rowOff>
    </xdr:from>
    <xdr:to>
      <xdr:col>116</xdr:col>
      <xdr:colOff>63500</xdr:colOff>
      <xdr:row>39</xdr:row>
      <xdr:rowOff>5987</xdr:rowOff>
    </xdr:to>
    <xdr:cxnSp macro="">
      <xdr:nvCxnSpPr>
        <xdr:cNvPr id="500" name="直線コネクタ 499">
          <a:extLst>
            <a:ext uri="{FF2B5EF4-FFF2-40B4-BE49-F238E27FC236}">
              <a16:creationId xmlns:a16="http://schemas.microsoft.com/office/drawing/2014/main" id="{17980437-EE07-4583-8AC1-6783854C7DBA}"/>
            </a:ext>
          </a:extLst>
        </xdr:cNvPr>
        <xdr:cNvCxnSpPr/>
      </xdr:nvCxnSpPr>
      <xdr:spPr>
        <a:xfrm flipV="1">
          <a:off x="19204940" y="6679746"/>
          <a:ext cx="74295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142966</xdr:rowOff>
    </xdr:from>
    <xdr:to>
      <xdr:col>107</xdr:col>
      <xdr:colOff>101600</xdr:colOff>
      <xdr:row>39</xdr:row>
      <xdr:rowOff>73116</xdr:rowOff>
    </xdr:to>
    <xdr:sp macro="" textlink="">
      <xdr:nvSpPr>
        <xdr:cNvPr id="501" name="楕円 500">
          <a:extLst>
            <a:ext uri="{FF2B5EF4-FFF2-40B4-BE49-F238E27FC236}">
              <a16:creationId xmlns:a16="http://schemas.microsoft.com/office/drawing/2014/main" id="{5FB52A27-EA19-4A32-8669-90B7D678A8E8}"/>
            </a:ext>
          </a:extLst>
        </xdr:cNvPr>
        <xdr:cNvSpPr/>
      </xdr:nvSpPr>
      <xdr:spPr>
        <a:xfrm>
          <a:off x="18345150" y="66561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5987</xdr:rowOff>
    </xdr:from>
    <xdr:to>
      <xdr:col>111</xdr:col>
      <xdr:colOff>177800</xdr:colOff>
      <xdr:row>39</xdr:row>
      <xdr:rowOff>22316</xdr:rowOff>
    </xdr:to>
    <xdr:cxnSp macro="">
      <xdr:nvCxnSpPr>
        <xdr:cNvPr id="502" name="直線コネクタ 501">
          <a:extLst>
            <a:ext uri="{FF2B5EF4-FFF2-40B4-BE49-F238E27FC236}">
              <a16:creationId xmlns:a16="http://schemas.microsoft.com/office/drawing/2014/main" id="{021861D6-D17D-441A-9428-910CC796A76A}"/>
            </a:ext>
          </a:extLst>
        </xdr:cNvPr>
        <xdr:cNvCxnSpPr/>
      </xdr:nvCxnSpPr>
      <xdr:spPr>
        <a:xfrm flipV="1">
          <a:off x="18399760" y="6694442"/>
          <a:ext cx="80518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160927</xdr:rowOff>
    </xdr:from>
    <xdr:to>
      <xdr:col>102</xdr:col>
      <xdr:colOff>165100</xdr:colOff>
      <xdr:row>39</xdr:row>
      <xdr:rowOff>91077</xdr:rowOff>
    </xdr:to>
    <xdr:sp macro="" textlink="">
      <xdr:nvSpPr>
        <xdr:cNvPr id="503" name="楕円 502">
          <a:extLst>
            <a:ext uri="{FF2B5EF4-FFF2-40B4-BE49-F238E27FC236}">
              <a16:creationId xmlns:a16="http://schemas.microsoft.com/office/drawing/2014/main" id="{5DCF2337-9D86-4D0A-AF35-3C03ECE9E6CC}"/>
            </a:ext>
          </a:extLst>
        </xdr:cNvPr>
        <xdr:cNvSpPr/>
      </xdr:nvSpPr>
      <xdr:spPr>
        <a:xfrm>
          <a:off x="17547590" y="667793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22316</xdr:rowOff>
    </xdr:from>
    <xdr:to>
      <xdr:col>107</xdr:col>
      <xdr:colOff>50800</xdr:colOff>
      <xdr:row>39</xdr:row>
      <xdr:rowOff>40277</xdr:rowOff>
    </xdr:to>
    <xdr:cxnSp macro="">
      <xdr:nvCxnSpPr>
        <xdr:cNvPr id="504" name="直線コネクタ 503">
          <a:extLst>
            <a:ext uri="{FF2B5EF4-FFF2-40B4-BE49-F238E27FC236}">
              <a16:creationId xmlns:a16="http://schemas.microsoft.com/office/drawing/2014/main" id="{171D7B0C-1903-487F-BE4A-BBA4CAE29263}"/>
            </a:ext>
          </a:extLst>
        </xdr:cNvPr>
        <xdr:cNvCxnSpPr/>
      </xdr:nvCxnSpPr>
      <xdr:spPr>
        <a:xfrm flipV="1">
          <a:off x="17602200" y="6705056"/>
          <a:ext cx="79756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2540</xdr:rowOff>
    </xdr:from>
    <xdr:to>
      <xdr:col>98</xdr:col>
      <xdr:colOff>38100</xdr:colOff>
      <xdr:row>39</xdr:row>
      <xdr:rowOff>104140</xdr:rowOff>
    </xdr:to>
    <xdr:sp macro="" textlink="">
      <xdr:nvSpPr>
        <xdr:cNvPr id="505" name="楕円 504">
          <a:extLst>
            <a:ext uri="{FF2B5EF4-FFF2-40B4-BE49-F238E27FC236}">
              <a16:creationId xmlns:a16="http://schemas.microsoft.com/office/drawing/2014/main" id="{EA2D6CB3-4E31-4813-901C-734912DCB69E}"/>
            </a:ext>
          </a:extLst>
        </xdr:cNvPr>
        <xdr:cNvSpPr/>
      </xdr:nvSpPr>
      <xdr:spPr>
        <a:xfrm>
          <a:off x="16761460" y="66890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40277</xdr:rowOff>
    </xdr:from>
    <xdr:to>
      <xdr:col>102</xdr:col>
      <xdr:colOff>114300</xdr:colOff>
      <xdr:row>39</xdr:row>
      <xdr:rowOff>53340</xdr:rowOff>
    </xdr:to>
    <xdr:cxnSp macro="">
      <xdr:nvCxnSpPr>
        <xdr:cNvPr id="506" name="直線コネクタ 505">
          <a:extLst>
            <a:ext uri="{FF2B5EF4-FFF2-40B4-BE49-F238E27FC236}">
              <a16:creationId xmlns:a16="http://schemas.microsoft.com/office/drawing/2014/main" id="{516FD710-4813-465E-9AD2-36A63928CC25}"/>
            </a:ext>
          </a:extLst>
        </xdr:cNvPr>
        <xdr:cNvCxnSpPr/>
      </xdr:nvCxnSpPr>
      <xdr:spPr>
        <a:xfrm flipV="1">
          <a:off x="16804640" y="6726827"/>
          <a:ext cx="79756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63517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A7BD00D4-EDEA-4AD9-955A-B8C97665A4B6}"/>
            </a:ext>
          </a:extLst>
        </xdr:cNvPr>
        <xdr:cNvSpPr txBox="1"/>
      </xdr:nvSpPr>
      <xdr:spPr>
        <a:xfrm>
          <a:off x="18982132" y="640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80571</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F98CB32B-6B02-4AF3-8A83-33EF4971A4DD}"/>
            </a:ext>
          </a:extLst>
        </xdr:cNvPr>
        <xdr:cNvSpPr txBox="1"/>
      </xdr:nvSpPr>
      <xdr:spPr>
        <a:xfrm>
          <a:off x="18182032" y="676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3E416B94-57D5-4FEE-A060-3566E0873301}"/>
            </a:ext>
          </a:extLst>
        </xdr:cNvPr>
        <xdr:cNvSpPr txBox="1"/>
      </xdr:nvSpPr>
      <xdr:spPr>
        <a:xfrm>
          <a:off x="17384472" y="644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98533</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3F532C89-BED9-4663-8984-4F1994085ACA}"/>
            </a:ext>
          </a:extLst>
        </xdr:cNvPr>
        <xdr:cNvSpPr txBox="1"/>
      </xdr:nvSpPr>
      <xdr:spPr>
        <a:xfrm>
          <a:off x="16588817" y="678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47914</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6EC39DCF-D0E2-4930-A6C8-01DECF54ECCE}"/>
            </a:ext>
          </a:extLst>
        </xdr:cNvPr>
        <xdr:cNvSpPr txBox="1"/>
      </xdr:nvSpPr>
      <xdr:spPr>
        <a:xfrm>
          <a:off x="18982132" y="67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89643</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BB222158-D072-488A-8446-11558CE0D035}"/>
            </a:ext>
          </a:extLst>
        </xdr:cNvPr>
        <xdr:cNvSpPr txBox="1"/>
      </xdr:nvSpPr>
      <xdr:spPr>
        <a:xfrm>
          <a:off x="18182032" y="643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82204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187B3931-5FA2-4B01-B1EA-E394A67A4AED}"/>
            </a:ext>
          </a:extLst>
        </xdr:cNvPr>
        <xdr:cNvSpPr txBox="1"/>
      </xdr:nvSpPr>
      <xdr:spPr>
        <a:xfrm>
          <a:off x="17384472" y="6770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120667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9A0E1952-0EF2-4589-AB7E-E456F2150817}"/>
            </a:ext>
          </a:extLst>
        </xdr:cNvPr>
        <xdr:cNvSpPr txBox="1"/>
      </xdr:nvSpPr>
      <xdr:spPr>
        <a:xfrm>
          <a:off x="16588817" y="646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BA50A764-CB61-4036-B693-53F641A29A3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C9B2BDE-F05D-41FF-A850-B58079DFED2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2C4E2998-9B08-49EE-9726-00B08AC9357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B3845124-9B1C-4DE5-A612-37F0A8135FB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3DCEB25C-2F2C-42A3-8D17-F90C82457FE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B6E33A6C-8F15-4CC0-AE61-68F4B1E2FAC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9736D97B-9489-4EA6-885E-CB1F3D35E4B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E25342BA-3851-4EE9-8A9D-8A8BE96A80C0}"/>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824D4454-D325-467D-B514-D707307F5D6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A4961060-DD81-4200-BB6D-BA7CE8C3252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C8EBFB5B-0E56-4484-8083-DA90F8887074}"/>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31219E75-052B-41A8-A5A4-13BE937C573C}"/>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5A3C02C7-0C00-431B-9323-320A50BFE419}"/>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2D122E5-62C5-4DF5-9921-889FF08487BD}"/>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E996128-BFF1-4C39-B550-2990D1C90600}"/>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49576BFD-2E78-4980-BB5F-868D58AFAFE5}"/>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5A87191A-283A-4D6D-A272-7030B415CBA6}"/>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6DC0C811-3307-4615-A172-D3B42C5D1D5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47AFF4C0-F3BC-446A-A47B-1E6D90E1F9B1}"/>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2AFB3C1-A5AD-4A1A-A841-910D60F0B9F2}"/>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5891D54E-6B72-4D0B-ABF3-13DECB306551}"/>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B0C33A95-349E-441F-AA97-F0025546C3A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C6B1DD0-A5FE-47E6-B615-0379A4612B1B}"/>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20E11AD6-2CA9-4542-A840-F453180CDA3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148590</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71066D2F-9DAE-4A38-926A-3FB3BA7398B4}"/>
            </a:ext>
          </a:extLst>
        </xdr:cNvPr>
        <xdr:cNvCxnSpPr/>
      </xdr:nvCxnSpPr>
      <xdr:spPr>
        <a:xfrm flipV="1">
          <a:off x="14703424" y="95783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28966626-08FA-4A7A-B178-C2092A8FB2FE}"/>
            </a:ext>
          </a:extLst>
        </xdr:cNvPr>
        <xdr:cNvSpPr txBox="1"/>
      </xdr:nvSpPr>
      <xdr:spPr>
        <a:xfrm>
          <a:off x="14742160" y="1094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17D716C4-9B1E-47BD-B621-B3ECC02E8257}"/>
            </a:ext>
          </a:extLst>
        </xdr:cNvPr>
        <xdr:cNvCxnSpPr/>
      </xdr:nvCxnSpPr>
      <xdr:spPr>
        <a:xfrm>
          <a:off x="14611350" y="10942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95267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E1E0EF50-F192-4613-A8D1-34FE0F541F83}"/>
            </a:ext>
          </a:extLst>
        </xdr:cNvPr>
        <xdr:cNvSpPr txBox="1"/>
      </xdr:nvSpPr>
      <xdr:spPr>
        <a:xfrm>
          <a:off x="14742160" y="934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148590</xdr:rowOff>
    </xdr:from>
    <xdr:to>
      <xdr:col>86</xdr:col>
      <xdr:colOff>25400</xdr:colOff>
      <xdr:row>55</xdr:row>
      <xdr:rowOff>148590</xdr:rowOff>
    </xdr:to>
    <xdr:cxnSp macro="">
      <xdr:nvCxnSpPr>
        <xdr:cNvPr id="543" name="直線コネクタ 542">
          <a:extLst>
            <a:ext uri="{FF2B5EF4-FFF2-40B4-BE49-F238E27FC236}">
              <a16:creationId xmlns:a16="http://schemas.microsoft.com/office/drawing/2014/main" id="{5AE25C98-8A49-4F9A-88B1-CF5F69604745}"/>
            </a:ext>
          </a:extLst>
        </xdr:cNvPr>
        <xdr:cNvCxnSpPr/>
      </xdr:nvCxnSpPr>
      <xdr:spPr>
        <a:xfrm>
          <a:off x="14611350" y="957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CCACE831-8CD8-400A-ABD6-A93238BCB3E1}"/>
            </a:ext>
          </a:extLst>
        </xdr:cNvPr>
        <xdr:cNvSpPr txBox="1"/>
      </xdr:nvSpPr>
      <xdr:spPr>
        <a:xfrm>
          <a:off x="14742160" y="1018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B4FDA4B3-BA83-4DC8-A0C0-AE2D4D766494}"/>
            </a:ext>
          </a:extLst>
        </xdr:cNvPr>
        <xdr:cNvSpPr/>
      </xdr:nvSpPr>
      <xdr:spPr>
        <a:xfrm>
          <a:off x="14649450" y="103333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46" name="フローチャート: 判断 545">
          <a:extLst>
            <a:ext uri="{FF2B5EF4-FFF2-40B4-BE49-F238E27FC236}">
              <a16:creationId xmlns:a16="http://schemas.microsoft.com/office/drawing/2014/main" id="{454CDCF6-FC95-4479-BF03-319045B9ADD5}"/>
            </a:ext>
          </a:extLst>
        </xdr:cNvPr>
        <xdr:cNvSpPr/>
      </xdr:nvSpPr>
      <xdr:spPr>
        <a:xfrm>
          <a:off x="13887450" y="102933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47" name="フローチャート: 判断 546">
          <a:extLst>
            <a:ext uri="{FF2B5EF4-FFF2-40B4-BE49-F238E27FC236}">
              <a16:creationId xmlns:a16="http://schemas.microsoft.com/office/drawing/2014/main" id="{45B4DA54-2023-46F9-BD55-FA00B28B6F94}"/>
            </a:ext>
          </a:extLst>
        </xdr:cNvPr>
        <xdr:cNvSpPr/>
      </xdr:nvSpPr>
      <xdr:spPr>
        <a:xfrm>
          <a:off x="13089890" y="102685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xdr:rowOff>
    </xdr:from>
    <xdr:to>
      <xdr:col>72</xdr:col>
      <xdr:colOff>38100</xdr:colOff>
      <xdr:row>60</xdr:row>
      <xdr:rowOff>102235</xdr:rowOff>
    </xdr:to>
    <xdr:sp macro="" textlink="">
      <xdr:nvSpPr>
        <xdr:cNvPr id="548" name="フローチャート: 判断 547">
          <a:extLst>
            <a:ext uri="{FF2B5EF4-FFF2-40B4-BE49-F238E27FC236}">
              <a16:creationId xmlns:a16="http://schemas.microsoft.com/office/drawing/2014/main" id="{93F31914-38D7-4613-8628-2AC626A97F06}"/>
            </a:ext>
          </a:extLst>
        </xdr:cNvPr>
        <xdr:cNvSpPr/>
      </xdr:nvSpPr>
      <xdr:spPr>
        <a:xfrm>
          <a:off x="12303760" y="10287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49" name="フローチャート: 判断 548">
          <a:extLst>
            <a:ext uri="{FF2B5EF4-FFF2-40B4-BE49-F238E27FC236}">
              <a16:creationId xmlns:a16="http://schemas.microsoft.com/office/drawing/2014/main" id="{8B955805-9091-465F-9BF1-3DC7231120C0}"/>
            </a:ext>
          </a:extLst>
        </xdr:cNvPr>
        <xdr:cNvSpPr/>
      </xdr:nvSpPr>
      <xdr:spPr>
        <a:xfrm>
          <a:off x="11487150" y="102704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F859504-8476-458A-B6D5-C53BF5CDCDF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A912EE19-A828-4BDA-9178-31DE8165388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EDAB6AD-BB7A-47B2-BAEB-0E948B30F78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D960871C-806C-4736-8381-29207D0DDB7C}"/>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8D7127AF-75D8-4BD4-8F76-223BBCB5154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71120</xdr:rowOff>
    </xdr:from>
    <xdr:to>
      <xdr:col>85</xdr:col>
      <xdr:colOff>177800</xdr:colOff>
      <xdr:row>61</xdr:row>
      <xdr:rowOff>1270</xdr:rowOff>
    </xdr:to>
    <xdr:sp macro="" textlink="">
      <xdr:nvSpPr>
        <xdr:cNvPr id="555" name="楕円 554">
          <a:extLst>
            <a:ext uri="{FF2B5EF4-FFF2-40B4-BE49-F238E27FC236}">
              <a16:creationId xmlns:a16="http://schemas.microsoft.com/office/drawing/2014/main" id="{8469061E-D586-4F81-B327-4A170E894890}"/>
            </a:ext>
          </a:extLst>
        </xdr:cNvPr>
        <xdr:cNvSpPr/>
      </xdr:nvSpPr>
      <xdr:spPr>
        <a:xfrm>
          <a:off x="14649450" y="10356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49547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49E7D49-23C7-41AD-BC3E-B0FDACABDD9A}"/>
            </a:ext>
          </a:extLst>
        </xdr:cNvPr>
        <xdr:cNvSpPr txBox="1"/>
      </xdr:nvSpPr>
      <xdr:spPr>
        <a:xfrm>
          <a:off x="14742160"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23495</xdr:rowOff>
    </xdr:from>
    <xdr:to>
      <xdr:col>81</xdr:col>
      <xdr:colOff>101600</xdr:colOff>
      <xdr:row>60</xdr:row>
      <xdr:rowOff>125095</xdr:rowOff>
    </xdr:to>
    <xdr:sp macro="" textlink="">
      <xdr:nvSpPr>
        <xdr:cNvPr id="557" name="楕円 556">
          <a:extLst>
            <a:ext uri="{FF2B5EF4-FFF2-40B4-BE49-F238E27FC236}">
              <a16:creationId xmlns:a16="http://schemas.microsoft.com/office/drawing/2014/main" id="{D313D837-5BD4-4F32-8A6A-3F131A54CEB1}"/>
            </a:ext>
          </a:extLst>
        </xdr:cNvPr>
        <xdr:cNvSpPr/>
      </xdr:nvSpPr>
      <xdr:spPr>
        <a:xfrm>
          <a:off x="13887450" y="103066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74295</xdr:rowOff>
    </xdr:from>
    <xdr:to>
      <xdr:col>85</xdr:col>
      <xdr:colOff>127000</xdr:colOff>
      <xdr:row>60</xdr:row>
      <xdr:rowOff>121920</xdr:rowOff>
    </xdr:to>
    <xdr:cxnSp macro="">
      <xdr:nvCxnSpPr>
        <xdr:cNvPr id="558" name="直線コネクタ 557">
          <a:extLst>
            <a:ext uri="{FF2B5EF4-FFF2-40B4-BE49-F238E27FC236}">
              <a16:creationId xmlns:a16="http://schemas.microsoft.com/office/drawing/2014/main" id="{9F429219-3A4E-4B8C-9B45-6B4E857D04A0}"/>
            </a:ext>
          </a:extLst>
        </xdr:cNvPr>
        <xdr:cNvCxnSpPr/>
      </xdr:nvCxnSpPr>
      <xdr:spPr>
        <a:xfrm>
          <a:off x="13942060" y="10361295"/>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147320</xdr:rowOff>
    </xdr:from>
    <xdr:to>
      <xdr:col>76</xdr:col>
      <xdr:colOff>165100</xdr:colOff>
      <xdr:row>60</xdr:row>
      <xdr:rowOff>77470</xdr:rowOff>
    </xdr:to>
    <xdr:sp macro="" textlink="">
      <xdr:nvSpPr>
        <xdr:cNvPr id="559" name="楕円 558">
          <a:extLst>
            <a:ext uri="{FF2B5EF4-FFF2-40B4-BE49-F238E27FC236}">
              <a16:creationId xmlns:a16="http://schemas.microsoft.com/office/drawing/2014/main" id="{0C8BA6EA-76B2-4237-BE84-C96417466040}"/>
            </a:ext>
          </a:extLst>
        </xdr:cNvPr>
        <xdr:cNvSpPr/>
      </xdr:nvSpPr>
      <xdr:spPr>
        <a:xfrm>
          <a:off x="13089890" y="102609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26670</xdr:rowOff>
    </xdr:from>
    <xdr:to>
      <xdr:col>81</xdr:col>
      <xdr:colOff>50800</xdr:colOff>
      <xdr:row>60</xdr:row>
      <xdr:rowOff>74295</xdr:rowOff>
    </xdr:to>
    <xdr:cxnSp macro="">
      <xdr:nvCxnSpPr>
        <xdr:cNvPr id="560" name="直線コネクタ 559">
          <a:extLst>
            <a:ext uri="{FF2B5EF4-FFF2-40B4-BE49-F238E27FC236}">
              <a16:creationId xmlns:a16="http://schemas.microsoft.com/office/drawing/2014/main" id="{A508C420-E947-4A41-850E-8EE500738677}"/>
            </a:ext>
          </a:extLst>
        </xdr:cNvPr>
        <xdr:cNvCxnSpPr/>
      </xdr:nvCxnSpPr>
      <xdr:spPr>
        <a:xfrm>
          <a:off x="13144500" y="1031176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99695</xdr:rowOff>
    </xdr:from>
    <xdr:to>
      <xdr:col>72</xdr:col>
      <xdr:colOff>38100</xdr:colOff>
      <xdr:row>60</xdr:row>
      <xdr:rowOff>29845</xdr:rowOff>
    </xdr:to>
    <xdr:sp macro="" textlink="">
      <xdr:nvSpPr>
        <xdr:cNvPr id="561" name="楕円 560">
          <a:extLst>
            <a:ext uri="{FF2B5EF4-FFF2-40B4-BE49-F238E27FC236}">
              <a16:creationId xmlns:a16="http://schemas.microsoft.com/office/drawing/2014/main" id="{9EA8E0EF-6260-42DC-98B0-0C14AE6104AD}"/>
            </a:ext>
          </a:extLst>
        </xdr:cNvPr>
        <xdr:cNvSpPr/>
      </xdr:nvSpPr>
      <xdr:spPr>
        <a:xfrm>
          <a:off x="12303760" y="102114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150495</xdr:rowOff>
    </xdr:from>
    <xdr:to>
      <xdr:col>76</xdr:col>
      <xdr:colOff>114300</xdr:colOff>
      <xdr:row>60</xdr:row>
      <xdr:rowOff>26670</xdr:rowOff>
    </xdr:to>
    <xdr:cxnSp macro="">
      <xdr:nvCxnSpPr>
        <xdr:cNvPr id="562" name="直線コネクタ 561">
          <a:extLst>
            <a:ext uri="{FF2B5EF4-FFF2-40B4-BE49-F238E27FC236}">
              <a16:creationId xmlns:a16="http://schemas.microsoft.com/office/drawing/2014/main" id="{D19E8C92-E6F1-44BE-A4BE-687AF668A0FB}"/>
            </a:ext>
          </a:extLst>
        </xdr:cNvPr>
        <xdr:cNvCxnSpPr/>
      </xdr:nvCxnSpPr>
      <xdr:spPr>
        <a:xfrm>
          <a:off x="12346940" y="1026604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31115</xdr:rowOff>
    </xdr:from>
    <xdr:to>
      <xdr:col>67</xdr:col>
      <xdr:colOff>101600</xdr:colOff>
      <xdr:row>60</xdr:row>
      <xdr:rowOff>132715</xdr:rowOff>
    </xdr:to>
    <xdr:sp macro="" textlink="">
      <xdr:nvSpPr>
        <xdr:cNvPr id="563" name="楕円 562">
          <a:extLst>
            <a:ext uri="{FF2B5EF4-FFF2-40B4-BE49-F238E27FC236}">
              <a16:creationId xmlns:a16="http://schemas.microsoft.com/office/drawing/2014/main" id="{7869F9C6-5BD3-4685-B359-FDD2EEB5F3C0}"/>
            </a:ext>
          </a:extLst>
        </xdr:cNvPr>
        <xdr:cNvSpPr/>
      </xdr:nvSpPr>
      <xdr:spPr>
        <a:xfrm>
          <a:off x="11487150" y="103162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150495</xdr:rowOff>
    </xdr:from>
    <xdr:to>
      <xdr:col>71</xdr:col>
      <xdr:colOff>177800</xdr:colOff>
      <xdr:row>60</xdr:row>
      <xdr:rowOff>81915</xdr:rowOff>
    </xdr:to>
    <xdr:cxnSp macro="">
      <xdr:nvCxnSpPr>
        <xdr:cNvPr id="564" name="直線コネクタ 563">
          <a:extLst>
            <a:ext uri="{FF2B5EF4-FFF2-40B4-BE49-F238E27FC236}">
              <a16:creationId xmlns:a16="http://schemas.microsoft.com/office/drawing/2014/main" id="{2F06F165-8146-47AB-8712-18E8A7597DB3}"/>
            </a:ext>
          </a:extLst>
        </xdr:cNvPr>
        <xdr:cNvCxnSpPr/>
      </xdr:nvCxnSpPr>
      <xdr:spPr>
        <a:xfrm flipV="1">
          <a:off x="11541760" y="10266045"/>
          <a:ext cx="80518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122572</xdr:rowOff>
    </xdr:from>
    <xdr:ext cx="405111" cy="259045"/>
    <xdr:sp macro="" textlink="">
      <xdr:nvSpPr>
        <xdr:cNvPr id="565" name="n_1aveValue【学校施設】&#10;有形固定資産減価償却率">
          <a:extLst>
            <a:ext uri="{FF2B5EF4-FFF2-40B4-BE49-F238E27FC236}">
              <a16:creationId xmlns:a16="http://schemas.microsoft.com/office/drawing/2014/main" id="{48CB371F-1F8F-464B-A80B-FAF2744CE159}"/>
            </a:ext>
          </a:extLst>
        </xdr:cNvPr>
        <xdr:cNvSpPr txBox="1"/>
      </xdr:nvSpPr>
      <xdr:spPr>
        <a:xfrm>
          <a:off x="1373823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74312</xdr:rowOff>
    </xdr:from>
    <xdr:ext cx="405111" cy="259045"/>
    <xdr:sp macro="" textlink="">
      <xdr:nvSpPr>
        <xdr:cNvPr id="566" name="n_2aveValue【学校施設】&#10;有形固定資産減価償却率">
          <a:extLst>
            <a:ext uri="{FF2B5EF4-FFF2-40B4-BE49-F238E27FC236}">
              <a16:creationId xmlns:a16="http://schemas.microsoft.com/office/drawing/2014/main" id="{9E73FED1-046B-4106-BAD2-E391D2C0B2C9}"/>
            </a:ext>
          </a:extLst>
        </xdr:cNvPr>
        <xdr:cNvSpPr txBox="1"/>
      </xdr:nvSpPr>
      <xdr:spPr>
        <a:xfrm>
          <a:off x="1295718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93362</xdr:rowOff>
    </xdr:from>
    <xdr:ext cx="405111" cy="259045"/>
    <xdr:sp macro="" textlink="">
      <xdr:nvSpPr>
        <xdr:cNvPr id="567" name="n_3aveValue【学校施設】&#10;有形固定資産減価償却率">
          <a:extLst>
            <a:ext uri="{FF2B5EF4-FFF2-40B4-BE49-F238E27FC236}">
              <a16:creationId xmlns:a16="http://schemas.microsoft.com/office/drawing/2014/main" id="{D80F9001-5364-41A2-B64C-6A3D784E5A7C}"/>
            </a:ext>
          </a:extLst>
        </xdr:cNvPr>
        <xdr:cNvSpPr txBox="1"/>
      </xdr:nvSpPr>
      <xdr:spPr>
        <a:xfrm>
          <a:off x="1217105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568" name="n_4aveValue【学校施設】&#10;有形固定資産減価償却率">
          <a:extLst>
            <a:ext uri="{FF2B5EF4-FFF2-40B4-BE49-F238E27FC236}">
              <a16:creationId xmlns:a16="http://schemas.microsoft.com/office/drawing/2014/main" id="{B2D67BA5-183B-47B4-B02B-B82E75B34D35}"/>
            </a:ext>
          </a:extLst>
        </xdr:cNvPr>
        <xdr:cNvSpPr txBox="1"/>
      </xdr:nvSpPr>
      <xdr:spPr>
        <a:xfrm>
          <a:off x="113544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116222</xdr:rowOff>
    </xdr:from>
    <xdr:ext cx="405111" cy="259045"/>
    <xdr:sp macro="" textlink="">
      <xdr:nvSpPr>
        <xdr:cNvPr id="569" name="n_1mainValue【学校施設】&#10;有形固定資産減価償却率">
          <a:extLst>
            <a:ext uri="{FF2B5EF4-FFF2-40B4-BE49-F238E27FC236}">
              <a16:creationId xmlns:a16="http://schemas.microsoft.com/office/drawing/2014/main" id="{C75581ED-F7A4-46A3-AE27-EA61D65BDF30}"/>
            </a:ext>
          </a:extLst>
        </xdr:cNvPr>
        <xdr:cNvSpPr txBox="1"/>
      </xdr:nvSpPr>
      <xdr:spPr>
        <a:xfrm>
          <a:off x="1373823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93997</xdr:rowOff>
    </xdr:from>
    <xdr:ext cx="405111" cy="259045"/>
    <xdr:sp macro="" textlink="">
      <xdr:nvSpPr>
        <xdr:cNvPr id="570" name="n_2mainValue【学校施設】&#10;有形固定資産減価償却率">
          <a:extLst>
            <a:ext uri="{FF2B5EF4-FFF2-40B4-BE49-F238E27FC236}">
              <a16:creationId xmlns:a16="http://schemas.microsoft.com/office/drawing/2014/main" id="{F33328FD-A459-4424-B171-E00D70F66D50}"/>
            </a:ext>
          </a:extLst>
        </xdr:cNvPr>
        <xdr:cNvSpPr txBox="1"/>
      </xdr:nvSpPr>
      <xdr:spPr>
        <a:xfrm>
          <a:off x="1295718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46372</xdr:rowOff>
    </xdr:from>
    <xdr:ext cx="405111" cy="259045"/>
    <xdr:sp macro="" textlink="">
      <xdr:nvSpPr>
        <xdr:cNvPr id="571" name="n_3mainValue【学校施設】&#10;有形固定資産減価償却率">
          <a:extLst>
            <a:ext uri="{FF2B5EF4-FFF2-40B4-BE49-F238E27FC236}">
              <a16:creationId xmlns:a16="http://schemas.microsoft.com/office/drawing/2014/main" id="{35D8A973-51D8-46B5-8021-F70932A37C43}"/>
            </a:ext>
          </a:extLst>
        </xdr:cNvPr>
        <xdr:cNvSpPr txBox="1"/>
      </xdr:nvSpPr>
      <xdr:spPr>
        <a:xfrm>
          <a:off x="1217105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123842</xdr:rowOff>
    </xdr:from>
    <xdr:ext cx="405111" cy="259045"/>
    <xdr:sp macro="" textlink="">
      <xdr:nvSpPr>
        <xdr:cNvPr id="572" name="n_4mainValue【学校施設】&#10;有形固定資産減価償却率">
          <a:extLst>
            <a:ext uri="{FF2B5EF4-FFF2-40B4-BE49-F238E27FC236}">
              <a16:creationId xmlns:a16="http://schemas.microsoft.com/office/drawing/2014/main" id="{EF4BF68A-B131-4D35-AC52-1873AFF4E9FF}"/>
            </a:ext>
          </a:extLst>
        </xdr:cNvPr>
        <xdr:cNvSpPr txBox="1"/>
      </xdr:nvSpPr>
      <xdr:spPr>
        <a:xfrm>
          <a:off x="113544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E594C5B1-8D95-4C64-AD90-23ED08C52FE9}"/>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4E141D8C-81C7-479D-8DD2-4FD20D6E72A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B7C0F822-F7BE-4382-9071-101DE3D2995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1975BF6E-7695-44CF-BB41-F16D7A2C92A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DFB1E59C-2355-4623-BD1A-6FB07B652F3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56B4CF9B-07AE-4B0A-A809-DE9ECA011EE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66147916-9989-4D83-A444-7A2DAD6D5CD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382AEDA8-F069-4CFC-83DD-93E4D9DE9DC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76A8EA4C-7E45-4935-9DFF-1E9BAC62334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2776499B-BB2A-48C0-A655-B1D7DE567E5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3" name="直線コネクタ 582">
          <a:extLst>
            <a:ext uri="{FF2B5EF4-FFF2-40B4-BE49-F238E27FC236}">
              <a16:creationId xmlns:a16="http://schemas.microsoft.com/office/drawing/2014/main" id="{28FE9E39-A035-4A5E-BFE0-9911FF62318D}"/>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4" name="テキスト ボックス 583">
          <a:extLst>
            <a:ext uri="{FF2B5EF4-FFF2-40B4-BE49-F238E27FC236}">
              <a16:creationId xmlns:a16="http://schemas.microsoft.com/office/drawing/2014/main" id="{52F3E6B3-6E9A-4FEE-A1FB-B9FBCF3073FB}"/>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5" name="直線コネクタ 584">
          <a:extLst>
            <a:ext uri="{FF2B5EF4-FFF2-40B4-BE49-F238E27FC236}">
              <a16:creationId xmlns:a16="http://schemas.microsoft.com/office/drawing/2014/main" id="{42AC965C-228F-40FF-9E4E-159FE121447F}"/>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6" name="テキスト ボックス 585">
          <a:extLst>
            <a:ext uri="{FF2B5EF4-FFF2-40B4-BE49-F238E27FC236}">
              <a16:creationId xmlns:a16="http://schemas.microsoft.com/office/drawing/2014/main" id="{B2539A60-A3AE-4389-879C-44F4EEA9215B}"/>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7" name="直線コネクタ 586">
          <a:extLst>
            <a:ext uri="{FF2B5EF4-FFF2-40B4-BE49-F238E27FC236}">
              <a16:creationId xmlns:a16="http://schemas.microsoft.com/office/drawing/2014/main" id="{26A65A42-5A4E-4E7C-B185-0098E581CB8F}"/>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8" name="テキスト ボックス 587">
          <a:extLst>
            <a:ext uri="{FF2B5EF4-FFF2-40B4-BE49-F238E27FC236}">
              <a16:creationId xmlns:a16="http://schemas.microsoft.com/office/drawing/2014/main" id="{C8742E0F-897B-4AF2-B451-448E033D51B9}"/>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9" name="直線コネクタ 588">
          <a:extLst>
            <a:ext uri="{FF2B5EF4-FFF2-40B4-BE49-F238E27FC236}">
              <a16:creationId xmlns:a16="http://schemas.microsoft.com/office/drawing/2014/main" id="{88F4CAAE-40EF-476C-A09D-09216459E107}"/>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0" name="テキスト ボックス 589">
          <a:extLst>
            <a:ext uri="{FF2B5EF4-FFF2-40B4-BE49-F238E27FC236}">
              <a16:creationId xmlns:a16="http://schemas.microsoft.com/office/drawing/2014/main" id="{1EA3D37A-90C0-4F8C-B5DA-06A130639D59}"/>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1" name="直線コネクタ 590">
          <a:extLst>
            <a:ext uri="{FF2B5EF4-FFF2-40B4-BE49-F238E27FC236}">
              <a16:creationId xmlns:a16="http://schemas.microsoft.com/office/drawing/2014/main" id="{64FA75EB-1FAB-4A83-810E-C02797768D82}"/>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2" name="テキスト ボックス 591">
          <a:extLst>
            <a:ext uri="{FF2B5EF4-FFF2-40B4-BE49-F238E27FC236}">
              <a16:creationId xmlns:a16="http://schemas.microsoft.com/office/drawing/2014/main" id="{E1A18D93-6E79-48E6-9B29-48A796203050}"/>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8ED4922F-47D8-41C9-9BAD-C4F906D176C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67C5BD74-85B2-4354-88C3-33836A46D3B5}"/>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9E4C4D47-5B46-4AB2-9C7A-DB2436D5421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16193</xdr:rowOff>
    </xdr:from>
    <xdr:to>
      <xdr:col>116</xdr:col>
      <xdr:colOff>62864</xdr:colOff>
      <xdr:row>63</xdr:row>
      <xdr:rowOff>105537</xdr:rowOff>
    </xdr:to>
    <xdr:cxnSp macro="">
      <xdr:nvCxnSpPr>
        <xdr:cNvPr id="596" name="直線コネクタ 595">
          <a:extLst>
            <a:ext uri="{FF2B5EF4-FFF2-40B4-BE49-F238E27FC236}">
              <a16:creationId xmlns:a16="http://schemas.microsoft.com/office/drawing/2014/main" id="{3EA38496-12BB-461F-8811-643B6DCE8265}"/>
            </a:ext>
          </a:extLst>
        </xdr:cNvPr>
        <xdr:cNvCxnSpPr/>
      </xdr:nvCxnSpPr>
      <xdr:spPr>
        <a:xfrm flipV="1">
          <a:off x="19947254" y="9621203"/>
          <a:ext cx="0" cy="1283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109364</xdr:rowOff>
    </xdr:from>
    <xdr:ext cx="469744" cy="259045"/>
    <xdr:sp macro="" textlink="">
      <xdr:nvSpPr>
        <xdr:cNvPr id="597" name="【学校施設】&#10;一人当たり面積最小値テキスト">
          <a:extLst>
            <a:ext uri="{FF2B5EF4-FFF2-40B4-BE49-F238E27FC236}">
              <a16:creationId xmlns:a16="http://schemas.microsoft.com/office/drawing/2014/main" id="{1C4BA24F-43A6-426B-BD3F-9FD7F6B75DC1}"/>
            </a:ext>
          </a:extLst>
        </xdr:cNvPr>
        <xdr:cNvSpPr txBox="1"/>
      </xdr:nvSpPr>
      <xdr:spPr>
        <a:xfrm>
          <a:off x="19985990" y="1090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105537</xdr:rowOff>
    </xdr:from>
    <xdr:to>
      <xdr:col>116</xdr:col>
      <xdr:colOff>152400</xdr:colOff>
      <xdr:row>63</xdr:row>
      <xdr:rowOff>105537</xdr:rowOff>
    </xdr:to>
    <xdr:cxnSp macro="">
      <xdr:nvCxnSpPr>
        <xdr:cNvPr id="598" name="直線コネクタ 597">
          <a:extLst>
            <a:ext uri="{FF2B5EF4-FFF2-40B4-BE49-F238E27FC236}">
              <a16:creationId xmlns:a16="http://schemas.microsoft.com/office/drawing/2014/main" id="{D66C48A9-5488-4E27-9D94-414C7D2E93DF}"/>
            </a:ext>
          </a:extLst>
        </xdr:cNvPr>
        <xdr:cNvCxnSpPr/>
      </xdr:nvCxnSpPr>
      <xdr:spPr>
        <a:xfrm>
          <a:off x="19885660" y="109049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134320</xdr:rowOff>
    </xdr:from>
    <xdr:ext cx="469744" cy="259045"/>
    <xdr:sp macro="" textlink="">
      <xdr:nvSpPr>
        <xdr:cNvPr id="599" name="【学校施設】&#10;一人当たり面積最大値テキスト">
          <a:extLst>
            <a:ext uri="{FF2B5EF4-FFF2-40B4-BE49-F238E27FC236}">
              <a16:creationId xmlns:a16="http://schemas.microsoft.com/office/drawing/2014/main" id="{3BDB2A7F-4C3C-48E5-8209-22E4829E3D59}"/>
            </a:ext>
          </a:extLst>
        </xdr:cNvPr>
        <xdr:cNvSpPr txBox="1"/>
      </xdr:nvSpPr>
      <xdr:spPr>
        <a:xfrm>
          <a:off x="19985990" y="9388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16193</xdr:rowOff>
    </xdr:from>
    <xdr:to>
      <xdr:col>116</xdr:col>
      <xdr:colOff>152400</xdr:colOff>
      <xdr:row>56</xdr:row>
      <xdr:rowOff>16193</xdr:rowOff>
    </xdr:to>
    <xdr:cxnSp macro="">
      <xdr:nvCxnSpPr>
        <xdr:cNvPr id="600" name="直線コネクタ 599">
          <a:extLst>
            <a:ext uri="{FF2B5EF4-FFF2-40B4-BE49-F238E27FC236}">
              <a16:creationId xmlns:a16="http://schemas.microsoft.com/office/drawing/2014/main" id="{8CFCB7AF-D2BE-4A96-BA09-A9B5B791C307}"/>
            </a:ext>
          </a:extLst>
        </xdr:cNvPr>
        <xdr:cNvCxnSpPr/>
      </xdr:nvCxnSpPr>
      <xdr:spPr>
        <a:xfrm>
          <a:off x="19885660" y="96212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40276</xdr:rowOff>
    </xdr:from>
    <xdr:ext cx="469744" cy="259045"/>
    <xdr:sp macro="" textlink="">
      <xdr:nvSpPr>
        <xdr:cNvPr id="601" name="【学校施設】&#10;一人当たり面積平均値テキスト">
          <a:extLst>
            <a:ext uri="{FF2B5EF4-FFF2-40B4-BE49-F238E27FC236}">
              <a16:creationId xmlns:a16="http://schemas.microsoft.com/office/drawing/2014/main" id="{8B20E454-FAE5-4FDD-A8C8-A837D81083C6}"/>
            </a:ext>
          </a:extLst>
        </xdr:cNvPr>
        <xdr:cNvSpPr txBox="1"/>
      </xdr:nvSpPr>
      <xdr:spPr>
        <a:xfrm>
          <a:off x="19985990" y="10327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17399</xdr:rowOff>
    </xdr:from>
    <xdr:to>
      <xdr:col>116</xdr:col>
      <xdr:colOff>114300</xdr:colOff>
      <xdr:row>61</xdr:row>
      <xdr:rowOff>118999</xdr:rowOff>
    </xdr:to>
    <xdr:sp macro="" textlink="">
      <xdr:nvSpPr>
        <xdr:cNvPr id="602" name="フローチャート: 判断 601">
          <a:extLst>
            <a:ext uri="{FF2B5EF4-FFF2-40B4-BE49-F238E27FC236}">
              <a16:creationId xmlns:a16="http://schemas.microsoft.com/office/drawing/2014/main" id="{CCFE2DD8-8A99-48B9-BCB6-B431D2F26775}"/>
            </a:ext>
          </a:extLst>
        </xdr:cNvPr>
        <xdr:cNvSpPr/>
      </xdr:nvSpPr>
      <xdr:spPr>
        <a:xfrm>
          <a:off x="19904710" y="1047965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17970</xdr:rowOff>
    </xdr:from>
    <xdr:to>
      <xdr:col>112</xdr:col>
      <xdr:colOff>38100</xdr:colOff>
      <xdr:row>61</xdr:row>
      <xdr:rowOff>119570</xdr:rowOff>
    </xdr:to>
    <xdr:sp macro="" textlink="">
      <xdr:nvSpPr>
        <xdr:cNvPr id="603" name="フローチャート: 判断 602">
          <a:extLst>
            <a:ext uri="{FF2B5EF4-FFF2-40B4-BE49-F238E27FC236}">
              <a16:creationId xmlns:a16="http://schemas.microsoft.com/office/drawing/2014/main" id="{5482B477-C7B3-435A-AF77-725236CA3489}"/>
            </a:ext>
          </a:extLst>
        </xdr:cNvPr>
        <xdr:cNvSpPr/>
      </xdr:nvSpPr>
      <xdr:spPr>
        <a:xfrm>
          <a:off x="19161760" y="1048023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28067</xdr:rowOff>
    </xdr:from>
    <xdr:to>
      <xdr:col>107</xdr:col>
      <xdr:colOff>101600</xdr:colOff>
      <xdr:row>61</xdr:row>
      <xdr:rowOff>129667</xdr:rowOff>
    </xdr:to>
    <xdr:sp macro="" textlink="">
      <xdr:nvSpPr>
        <xdr:cNvPr id="604" name="フローチャート: 判断 603">
          <a:extLst>
            <a:ext uri="{FF2B5EF4-FFF2-40B4-BE49-F238E27FC236}">
              <a16:creationId xmlns:a16="http://schemas.microsoft.com/office/drawing/2014/main" id="{7D7AB8AB-7990-4D5F-AF09-0F7282D735FA}"/>
            </a:ext>
          </a:extLst>
        </xdr:cNvPr>
        <xdr:cNvSpPr/>
      </xdr:nvSpPr>
      <xdr:spPr>
        <a:xfrm>
          <a:off x="18345150" y="1048461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51308</xdr:rowOff>
    </xdr:from>
    <xdr:to>
      <xdr:col>102</xdr:col>
      <xdr:colOff>165100</xdr:colOff>
      <xdr:row>61</xdr:row>
      <xdr:rowOff>152908</xdr:rowOff>
    </xdr:to>
    <xdr:sp macro="" textlink="">
      <xdr:nvSpPr>
        <xdr:cNvPr id="605" name="フローチャート: 判断 604">
          <a:extLst>
            <a:ext uri="{FF2B5EF4-FFF2-40B4-BE49-F238E27FC236}">
              <a16:creationId xmlns:a16="http://schemas.microsoft.com/office/drawing/2014/main" id="{19E53790-8EF6-444C-86B9-C613193DEC34}"/>
            </a:ext>
          </a:extLst>
        </xdr:cNvPr>
        <xdr:cNvSpPr/>
      </xdr:nvSpPr>
      <xdr:spPr>
        <a:xfrm>
          <a:off x="17547590" y="105135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62357</xdr:rowOff>
    </xdr:from>
    <xdr:to>
      <xdr:col>98</xdr:col>
      <xdr:colOff>38100</xdr:colOff>
      <xdr:row>61</xdr:row>
      <xdr:rowOff>163957</xdr:rowOff>
    </xdr:to>
    <xdr:sp macro="" textlink="">
      <xdr:nvSpPr>
        <xdr:cNvPr id="606" name="フローチャート: 判断 605">
          <a:extLst>
            <a:ext uri="{FF2B5EF4-FFF2-40B4-BE49-F238E27FC236}">
              <a16:creationId xmlns:a16="http://schemas.microsoft.com/office/drawing/2014/main" id="{94B8E3AE-5A64-49B1-B33F-9316E6E9E3E7}"/>
            </a:ext>
          </a:extLst>
        </xdr:cNvPr>
        <xdr:cNvSpPr/>
      </xdr:nvSpPr>
      <xdr:spPr>
        <a:xfrm>
          <a:off x="16761460" y="10516997"/>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AC3EE0E-4150-47F6-A86F-E8DF984B944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D304CAAC-D2EB-4217-A426-D27397EC153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720D79D-A480-441B-9BF5-B82FA7399F2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38A8E8F1-9820-42CF-9EC8-C99B7EBB6ED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FB8B550C-9F08-40AA-BC2F-7D3875DAEDD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48831</xdr:rowOff>
    </xdr:from>
    <xdr:to>
      <xdr:col>116</xdr:col>
      <xdr:colOff>114300</xdr:colOff>
      <xdr:row>61</xdr:row>
      <xdr:rowOff>150431</xdr:rowOff>
    </xdr:to>
    <xdr:sp macro="" textlink="">
      <xdr:nvSpPr>
        <xdr:cNvPr id="612" name="楕円 611">
          <a:extLst>
            <a:ext uri="{FF2B5EF4-FFF2-40B4-BE49-F238E27FC236}">
              <a16:creationId xmlns:a16="http://schemas.microsoft.com/office/drawing/2014/main" id="{EFDE4F2A-A6E2-429C-8229-CFD105FF3C5F}"/>
            </a:ext>
          </a:extLst>
        </xdr:cNvPr>
        <xdr:cNvSpPr/>
      </xdr:nvSpPr>
      <xdr:spPr>
        <a:xfrm>
          <a:off x="19904710" y="1050918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27258</xdr:rowOff>
    </xdr:from>
    <xdr:ext cx="469744" cy="259045"/>
    <xdr:sp macro="" textlink="">
      <xdr:nvSpPr>
        <xdr:cNvPr id="613" name="【学校施設】&#10;一人当たり面積該当値テキスト">
          <a:extLst>
            <a:ext uri="{FF2B5EF4-FFF2-40B4-BE49-F238E27FC236}">
              <a16:creationId xmlns:a16="http://schemas.microsoft.com/office/drawing/2014/main" id="{143C8954-0202-40B6-A879-0859E76110FE}"/>
            </a:ext>
          </a:extLst>
        </xdr:cNvPr>
        <xdr:cNvSpPr txBox="1"/>
      </xdr:nvSpPr>
      <xdr:spPr>
        <a:xfrm>
          <a:off x="19985990" y="104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60643</xdr:rowOff>
    </xdr:from>
    <xdr:to>
      <xdr:col>112</xdr:col>
      <xdr:colOff>38100</xdr:colOff>
      <xdr:row>61</xdr:row>
      <xdr:rowOff>162243</xdr:rowOff>
    </xdr:to>
    <xdr:sp macro="" textlink="">
      <xdr:nvSpPr>
        <xdr:cNvPr id="614" name="楕円 613">
          <a:extLst>
            <a:ext uri="{FF2B5EF4-FFF2-40B4-BE49-F238E27FC236}">
              <a16:creationId xmlns:a16="http://schemas.microsoft.com/office/drawing/2014/main" id="{D7382943-1033-4111-BD41-DF2B315F100C}"/>
            </a:ext>
          </a:extLst>
        </xdr:cNvPr>
        <xdr:cNvSpPr/>
      </xdr:nvSpPr>
      <xdr:spPr>
        <a:xfrm>
          <a:off x="19161760" y="1051528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99631</xdr:rowOff>
    </xdr:from>
    <xdr:to>
      <xdr:col>116</xdr:col>
      <xdr:colOff>63500</xdr:colOff>
      <xdr:row>61</xdr:row>
      <xdr:rowOff>111443</xdr:rowOff>
    </xdr:to>
    <xdr:cxnSp macro="">
      <xdr:nvCxnSpPr>
        <xdr:cNvPr id="615" name="直線コネクタ 614">
          <a:extLst>
            <a:ext uri="{FF2B5EF4-FFF2-40B4-BE49-F238E27FC236}">
              <a16:creationId xmlns:a16="http://schemas.microsoft.com/office/drawing/2014/main" id="{15654B30-8A39-4FD5-8B5E-EA4814B2967D}"/>
            </a:ext>
          </a:extLst>
        </xdr:cNvPr>
        <xdr:cNvCxnSpPr/>
      </xdr:nvCxnSpPr>
      <xdr:spPr>
        <a:xfrm flipV="1">
          <a:off x="19204940" y="10554271"/>
          <a:ext cx="742950" cy="1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74549</xdr:rowOff>
    </xdr:from>
    <xdr:to>
      <xdr:col>107</xdr:col>
      <xdr:colOff>101600</xdr:colOff>
      <xdr:row>62</xdr:row>
      <xdr:rowOff>4699</xdr:rowOff>
    </xdr:to>
    <xdr:sp macro="" textlink="">
      <xdr:nvSpPr>
        <xdr:cNvPr id="616" name="楕円 615">
          <a:extLst>
            <a:ext uri="{FF2B5EF4-FFF2-40B4-BE49-F238E27FC236}">
              <a16:creationId xmlns:a16="http://schemas.microsoft.com/office/drawing/2014/main" id="{1DB94157-955C-4A7F-BEF7-18459776B0D6}"/>
            </a:ext>
          </a:extLst>
        </xdr:cNvPr>
        <xdr:cNvSpPr/>
      </xdr:nvSpPr>
      <xdr:spPr>
        <a:xfrm>
          <a:off x="18345150" y="105329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111443</xdr:rowOff>
    </xdr:from>
    <xdr:to>
      <xdr:col>111</xdr:col>
      <xdr:colOff>177800</xdr:colOff>
      <xdr:row>61</xdr:row>
      <xdr:rowOff>125349</xdr:rowOff>
    </xdr:to>
    <xdr:cxnSp macro="">
      <xdr:nvCxnSpPr>
        <xdr:cNvPr id="617" name="直線コネクタ 616">
          <a:extLst>
            <a:ext uri="{FF2B5EF4-FFF2-40B4-BE49-F238E27FC236}">
              <a16:creationId xmlns:a16="http://schemas.microsoft.com/office/drawing/2014/main" id="{4E6221E8-1036-40C2-ABE9-50940478EF50}"/>
            </a:ext>
          </a:extLst>
        </xdr:cNvPr>
        <xdr:cNvCxnSpPr/>
      </xdr:nvCxnSpPr>
      <xdr:spPr>
        <a:xfrm flipV="1">
          <a:off x="18399760" y="10569893"/>
          <a:ext cx="80518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88646</xdr:rowOff>
    </xdr:from>
    <xdr:to>
      <xdr:col>102</xdr:col>
      <xdr:colOff>165100</xdr:colOff>
      <xdr:row>62</xdr:row>
      <xdr:rowOff>18796</xdr:rowOff>
    </xdr:to>
    <xdr:sp macro="" textlink="">
      <xdr:nvSpPr>
        <xdr:cNvPr id="618" name="楕円 617">
          <a:extLst>
            <a:ext uri="{FF2B5EF4-FFF2-40B4-BE49-F238E27FC236}">
              <a16:creationId xmlns:a16="http://schemas.microsoft.com/office/drawing/2014/main" id="{6F8E201E-D3D1-4333-81AE-9000B8928DD5}"/>
            </a:ext>
          </a:extLst>
        </xdr:cNvPr>
        <xdr:cNvSpPr/>
      </xdr:nvSpPr>
      <xdr:spPr>
        <a:xfrm>
          <a:off x="17547590" y="105509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125349</xdr:rowOff>
    </xdr:from>
    <xdr:to>
      <xdr:col>107</xdr:col>
      <xdr:colOff>50800</xdr:colOff>
      <xdr:row>61</xdr:row>
      <xdr:rowOff>139446</xdr:rowOff>
    </xdr:to>
    <xdr:cxnSp macro="">
      <xdr:nvCxnSpPr>
        <xdr:cNvPr id="619" name="直線コネクタ 618">
          <a:extLst>
            <a:ext uri="{FF2B5EF4-FFF2-40B4-BE49-F238E27FC236}">
              <a16:creationId xmlns:a16="http://schemas.microsoft.com/office/drawing/2014/main" id="{AFC6D04E-12D6-4F58-AA76-2BE4448ED790}"/>
            </a:ext>
          </a:extLst>
        </xdr:cNvPr>
        <xdr:cNvCxnSpPr/>
      </xdr:nvCxnSpPr>
      <xdr:spPr>
        <a:xfrm flipV="1">
          <a:off x="17602200" y="10585704"/>
          <a:ext cx="79756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144463</xdr:rowOff>
    </xdr:from>
    <xdr:to>
      <xdr:col>98</xdr:col>
      <xdr:colOff>38100</xdr:colOff>
      <xdr:row>61</xdr:row>
      <xdr:rowOff>74613</xdr:rowOff>
    </xdr:to>
    <xdr:sp macro="" textlink="">
      <xdr:nvSpPr>
        <xdr:cNvPr id="620" name="楕円 619">
          <a:extLst>
            <a:ext uri="{FF2B5EF4-FFF2-40B4-BE49-F238E27FC236}">
              <a16:creationId xmlns:a16="http://schemas.microsoft.com/office/drawing/2014/main" id="{E115502F-5396-48ED-8017-901D8890F934}"/>
            </a:ext>
          </a:extLst>
        </xdr:cNvPr>
        <xdr:cNvSpPr/>
      </xdr:nvSpPr>
      <xdr:spPr>
        <a:xfrm>
          <a:off x="16761460" y="1042955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23813</xdr:rowOff>
    </xdr:from>
    <xdr:to>
      <xdr:col>102</xdr:col>
      <xdr:colOff>114300</xdr:colOff>
      <xdr:row>61</xdr:row>
      <xdr:rowOff>139446</xdr:rowOff>
    </xdr:to>
    <xdr:cxnSp macro="">
      <xdr:nvCxnSpPr>
        <xdr:cNvPr id="621" name="直線コネクタ 620">
          <a:extLst>
            <a:ext uri="{FF2B5EF4-FFF2-40B4-BE49-F238E27FC236}">
              <a16:creationId xmlns:a16="http://schemas.microsoft.com/office/drawing/2014/main" id="{B6EAE085-541A-40E3-ACBE-C8E512DA6813}"/>
            </a:ext>
          </a:extLst>
        </xdr:cNvPr>
        <xdr:cNvCxnSpPr/>
      </xdr:nvCxnSpPr>
      <xdr:spPr>
        <a:xfrm>
          <a:off x="16804640" y="10478453"/>
          <a:ext cx="797560" cy="11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136097</xdr:rowOff>
    </xdr:from>
    <xdr:ext cx="469744" cy="259045"/>
    <xdr:sp macro="" textlink="">
      <xdr:nvSpPr>
        <xdr:cNvPr id="622" name="n_1aveValue【学校施設】&#10;一人当たり面積">
          <a:extLst>
            <a:ext uri="{FF2B5EF4-FFF2-40B4-BE49-F238E27FC236}">
              <a16:creationId xmlns:a16="http://schemas.microsoft.com/office/drawing/2014/main" id="{21BFCBE1-50FF-461B-8EF5-5AF9CDCEF617}"/>
            </a:ext>
          </a:extLst>
        </xdr:cNvPr>
        <xdr:cNvSpPr txBox="1"/>
      </xdr:nvSpPr>
      <xdr:spPr>
        <a:xfrm>
          <a:off x="18982132" y="1024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146194</xdr:rowOff>
    </xdr:from>
    <xdr:ext cx="469744" cy="259045"/>
    <xdr:sp macro="" textlink="">
      <xdr:nvSpPr>
        <xdr:cNvPr id="623" name="n_2aveValue【学校施設】&#10;一人当たり面積">
          <a:extLst>
            <a:ext uri="{FF2B5EF4-FFF2-40B4-BE49-F238E27FC236}">
              <a16:creationId xmlns:a16="http://schemas.microsoft.com/office/drawing/2014/main" id="{F0BD6163-290A-43BC-8C61-E9D526DCE2A7}"/>
            </a:ext>
          </a:extLst>
        </xdr:cNvPr>
        <xdr:cNvSpPr txBox="1"/>
      </xdr:nvSpPr>
      <xdr:spPr>
        <a:xfrm>
          <a:off x="18182032" y="1025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169435</xdr:rowOff>
    </xdr:from>
    <xdr:ext cx="469744" cy="259045"/>
    <xdr:sp macro="" textlink="">
      <xdr:nvSpPr>
        <xdr:cNvPr id="624" name="n_3aveValue【学校施設】&#10;一人当たり面積">
          <a:extLst>
            <a:ext uri="{FF2B5EF4-FFF2-40B4-BE49-F238E27FC236}">
              <a16:creationId xmlns:a16="http://schemas.microsoft.com/office/drawing/2014/main" id="{3EF26688-05B3-4F9C-A188-8B3C410D2641}"/>
            </a:ext>
          </a:extLst>
        </xdr:cNvPr>
        <xdr:cNvSpPr txBox="1"/>
      </xdr:nvSpPr>
      <xdr:spPr>
        <a:xfrm>
          <a:off x="17384472" y="1028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155084</xdr:rowOff>
    </xdr:from>
    <xdr:ext cx="469744" cy="259045"/>
    <xdr:sp macro="" textlink="">
      <xdr:nvSpPr>
        <xdr:cNvPr id="625" name="n_4aveValue【学校施設】&#10;一人当たり面積">
          <a:extLst>
            <a:ext uri="{FF2B5EF4-FFF2-40B4-BE49-F238E27FC236}">
              <a16:creationId xmlns:a16="http://schemas.microsoft.com/office/drawing/2014/main" id="{208E37D1-F907-42DB-B292-D1E27D5B62BD}"/>
            </a:ext>
          </a:extLst>
        </xdr:cNvPr>
        <xdr:cNvSpPr txBox="1"/>
      </xdr:nvSpPr>
      <xdr:spPr>
        <a:xfrm>
          <a:off x="1658881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153370</xdr:rowOff>
    </xdr:from>
    <xdr:ext cx="469744" cy="259045"/>
    <xdr:sp macro="" textlink="">
      <xdr:nvSpPr>
        <xdr:cNvPr id="626" name="n_1mainValue【学校施設】&#10;一人当たり面積">
          <a:extLst>
            <a:ext uri="{FF2B5EF4-FFF2-40B4-BE49-F238E27FC236}">
              <a16:creationId xmlns:a16="http://schemas.microsoft.com/office/drawing/2014/main" id="{9DCAF317-17C9-4AF9-99F9-BEFE864F75AF}"/>
            </a:ext>
          </a:extLst>
        </xdr:cNvPr>
        <xdr:cNvSpPr txBox="1"/>
      </xdr:nvSpPr>
      <xdr:spPr>
        <a:xfrm>
          <a:off x="18982132" y="1061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167276</xdr:rowOff>
    </xdr:from>
    <xdr:ext cx="469744" cy="259045"/>
    <xdr:sp macro="" textlink="">
      <xdr:nvSpPr>
        <xdr:cNvPr id="627" name="n_2mainValue【学校施設】&#10;一人当たり面積">
          <a:extLst>
            <a:ext uri="{FF2B5EF4-FFF2-40B4-BE49-F238E27FC236}">
              <a16:creationId xmlns:a16="http://schemas.microsoft.com/office/drawing/2014/main" id="{CF57099D-B916-4005-902C-00DE045249FE}"/>
            </a:ext>
          </a:extLst>
        </xdr:cNvPr>
        <xdr:cNvSpPr txBox="1"/>
      </xdr:nvSpPr>
      <xdr:spPr>
        <a:xfrm>
          <a:off x="18182032" y="1062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9923</xdr:rowOff>
    </xdr:from>
    <xdr:ext cx="469744" cy="259045"/>
    <xdr:sp macro="" textlink="">
      <xdr:nvSpPr>
        <xdr:cNvPr id="628" name="n_3mainValue【学校施設】&#10;一人当たり面積">
          <a:extLst>
            <a:ext uri="{FF2B5EF4-FFF2-40B4-BE49-F238E27FC236}">
              <a16:creationId xmlns:a16="http://schemas.microsoft.com/office/drawing/2014/main" id="{E13ABAD1-84CA-4D51-9ED1-703C297E20B0}"/>
            </a:ext>
          </a:extLst>
        </xdr:cNvPr>
        <xdr:cNvSpPr txBox="1"/>
      </xdr:nvSpPr>
      <xdr:spPr>
        <a:xfrm>
          <a:off x="17384472" y="106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91140</xdr:rowOff>
    </xdr:from>
    <xdr:ext cx="469744" cy="259045"/>
    <xdr:sp macro="" textlink="">
      <xdr:nvSpPr>
        <xdr:cNvPr id="629" name="n_4mainValue【学校施設】&#10;一人当たり面積">
          <a:extLst>
            <a:ext uri="{FF2B5EF4-FFF2-40B4-BE49-F238E27FC236}">
              <a16:creationId xmlns:a16="http://schemas.microsoft.com/office/drawing/2014/main" id="{175629AF-3EF6-40EC-9739-046D7DF08530}"/>
            </a:ext>
          </a:extLst>
        </xdr:cNvPr>
        <xdr:cNvSpPr txBox="1"/>
      </xdr:nvSpPr>
      <xdr:spPr>
        <a:xfrm>
          <a:off x="16588817" y="1021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A7653711-4799-4561-980E-4D28DDF7783A}"/>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64AA5958-222A-489B-BB9B-9777957CC79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29A673F0-522D-41B5-A997-BC29797ECED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414F96E6-5F29-41F0-B78D-6F394C6B818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926EB804-B177-4449-9835-8309C6A7E2D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BDFCA90F-948B-4AA2-939D-AE09A5AC3B4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32ABF8A7-8106-4560-8DA1-DE408241C6A0}"/>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51CAD21B-4CBB-4E75-A959-A28F08997E90}"/>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9F903B82-AF8A-4533-A291-28D94D2AFC0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1E6E6AE7-3493-471F-90A4-2238DEBD219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8B3420D5-A197-44B7-B69A-3CBE91D35A7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6FC9DBFA-1D94-42C6-B6F4-277F1876CCA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0C33DD76-C8F7-47EC-B9B4-393B20F79E1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60A0EC07-1A68-43AA-92BF-3010499E8A2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0AF0A269-5611-4F81-8EE7-27C7EBDF33C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FA31E460-559E-4427-A06F-FF487441D694}"/>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09A8D201-FE97-49AD-8719-1DC61E157C4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3E482B53-C22D-4712-A44D-73F1E9ADB3E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D8D23B68-C0C9-42C1-8582-9E3A8111622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DD4683CF-9D50-4D62-A6EF-E2B55301BD9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62E5B117-9FB3-4921-A236-9816B5240112}"/>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83166B1F-6D85-4E94-9D0E-FC5EEE7CF71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0FF55FA9-26D6-4603-9361-AFFB2DD6E3C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7C91A5A5-911C-4D6C-9F08-9A77B7DD7D7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35C5CF1A-266E-4210-9EDE-5AAE32A77D3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30020F0D-33B3-4ADD-8F2D-43269D5FACE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5D2DEAED-5284-4A8C-A3FC-022E37C589C3}"/>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7" name="直線コネクタ 656">
          <a:extLst>
            <a:ext uri="{FF2B5EF4-FFF2-40B4-BE49-F238E27FC236}">
              <a16:creationId xmlns:a16="http://schemas.microsoft.com/office/drawing/2014/main" id="{8AE31EE2-A6E5-4783-AA51-F3A917A413A0}"/>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8" name="テキスト ボックス 657">
          <a:extLst>
            <a:ext uri="{FF2B5EF4-FFF2-40B4-BE49-F238E27FC236}">
              <a16:creationId xmlns:a16="http://schemas.microsoft.com/office/drawing/2014/main" id="{945163E5-BA13-4232-805E-57FBF82AC429}"/>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9" name="直線コネクタ 658">
          <a:extLst>
            <a:ext uri="{FF2B5EF4-FFF2-40B4-BE49-F238E27FC236}">
              <a16:creationId xmlns:a16="http://schemas.microsoft.com/office/drawing/2014/main" id="{F2DE5C18-9A86-47DD-B174-EE9F5BE8D85E}"/>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0" name="テキスト ボックス 659">
          <a:extLst>
            <a:ext uri="{FF2B5EF4-FFF2-40B4-BE49-F238E27FC236}">
              <a16:creationId xmlns:a16="http://schemas.microsoft.com/office/drawing/2014/main" id="{327331C9-E17E-4DAB-B934-C9B7D98C272F}"/>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1" name="直線コネクタ 660">
          <a:extLst>
            <a:ext uri="{FF2B5EF4-FFF2-40B4-BE49-F238E27FC236}">
              <a16:creationId xmlns:a16="http://schemas.microsoft.com/office/drawing/2014/main" id="{6211386A-AD4A-4AC4-AFF4-D212738F3C6A}"/>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2" name="テキスト ボックス 661">
          <a:extLst>
            <a:ext uri="{FF2B5EF4-FFF2-40B4-BE49-F238E27FC236}">
              <a16:creationId xmlns:a16="http://schemas.microsoft.com/office/drawing/2014/main" id="{AF48B890-C255-46A7-A6E7-0AC8B39CE0A0}"/>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3" name="直線コネクタ 662">
          <a:extLst>
            <a:ext uri="{FF2B5EF4-FFF2-40B4-BE49-F238E27FC236}">
              <a16:creationId xmlns:a16="http://schemas.microsoft.com/office/drawing/2014/main" id="{5B8F8C09-8ED0-46FE-9AD9-D8B4DBF0F825}"/>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4" name="テキスト ボックス 663">
          <a:extLst>
            <a:ext uri="{FF2B5EF4-FFF2-40B4-BE49-F238E27FC236}">
              <a16:creationId xmlns:a16="http://schemas.microsoft.com/office/drawing/2014/main" id="{9F8C0944-5477-4C1C-B1D9-630AFA8AAA8F}"/>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5" name="直線コネクタ 664">
          <a:extLst>
            <a:ext uri="{FF2B5EF4-FFF2-40B4-BE49-F238E27FC236}">
              <a16:creationId xmlns:a16="http://schemas.microsoft.com/office/drawing/2014/main" id="{0E7EF01E-E409-447B-8563-6661C4008A0E}"/>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6" name="テキスト ボックス 665">
          <a:extLst>
            <a:ext uri="{FF2B5EF4-FFF2-40B4-BE49-F238E27FC236}">
              <a16:creationId xmlns:a16="http://schemas.microsoft.com/office/drawing/2014/main" id="{EE324D52-755D-490C-B0EA-2FCA212F5BD5}"/>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7B7ED811-196D-4420-9878-1E1B3B3C5C2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8" name="テキスト ボックス 667">
          <a:extLst>
            <a:ext uri="{FF2B5EF4-FFF2-40B4-BE49-F238E27FC236}">
              <a16:creationId xmlns:a16="http://schemas.microsoft.com/office/drawing/2014/main" id="{46302F1F-AE35-4882-92CD-1477649393A8}"/>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9" name="【公民館】&#10;有形固定資産減価償却率グラフ枠">
          <a:extLst>
            <a:ext uri="{FF2B5EF4-FFF2-40B4-BE49-F238E27FC236}">
              <a16:creationId xmlns:a16="http://schemas.microsoft.com/office/drawing/2014/main" id="{7E9328CF-7141-4044-A681-87CA8C2A788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152400</xdr:rowOff>
    </xdr:to>
    <xdr:cxnSp macro="">
      <xdr:nvCxnSpPr>
        <xdr:cNvPr id="670" name="直線コネクタ 669">
          <a:extLst>
            <a:ext uri="{FF2B5EF4-FFF2-40B4-BE49-F238E27FC236}">
              <a16:creationId xmlns:a16="http://schemas.microsoft.com/office/drawing/2014/main" id="{2FED9D02-54CE-476D-AE75-0C33981F979A}"/>
            </a:ext>
          </a:extLst>
        </xdr:cNvPr>
        <xdr:cNvCxnSpPr/>
      </xdr:nvCxnSpPr>
      <xdr:spPr>
        <a:xfrm flipV="1">
          <a:off x="14703424" y="171030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1" name="【公民館】&#10;有形固定資産減価償却率最小値テキスト">
          <a:extLst>
            <a:ext uri="{FF2B5EF4-FFF2-40B4-BE49-F238E27FC236}">
              <a16:creationId xmlns:a16="http://schemas.microsoft.com/office/drawing/2014/main" id="{C6B980BA-A98E-4A90-9DF9-73FA6A2098AE}"/>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2" name="直線コネクタ 671">
          <a:extLst>
            <a:ext uri="{FF2B5EF4-FFF2-40B4-BE49-F238E27FC236}">
              <a16:creationId xmlns:a16="http://schemas.microsoft.com/office/drawing/2014/main" id="{60DD7139-6EC1-483D-B338-0966706C30B2}"/>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673" name="【公民館】&#10;有形固定資産減価償却率最大値テキスト">
          <a:extLst>
            <a:ext uri="{FF2B5EF4-FFF2-40B4-BE49-F238E27FC236}">
              <a16:creationId xmlns:a16="http://schemas.microsoft.com/office/drawing/2014/main" id="{4B911C48-96C5-44F5-AEB9-9EC9A5416705}"/>
            </a:ext>
          </a:extLst>
        </xdr:cNvPr>
        <xdr:cNvSpPr txBox="1"/>
      </xdr:nvSpPr>
      <xdr:spPr>
        <a:xfrm>
          <a:off x="14742160" y="1688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674" name="直線コネクタ 673">
          <a:extLst>
            <a:ext uri="{FF2B5EF4-FFF2-40B4-BE49-F238E27FC236}">
              <a16:creationId xmlns:a16="http://schemas.microsoft.com/office/drawing/2014/main" id="{0BBE3AE8-D424-4C91-980D-22A4AE233DEB}"/>
            </a:ext>
          </a:extLst>
        </xdr:cNvPr>
        <xdr:cNvCxnSpPr/>
      </xdr:nvCxnSpPr>
      <xdr:spPr>
        <a:xfrm>
          <a:off x="14611350" y="1710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5" name="【公民館】&#10;有形固定資産減価償却率平均値テキスト">
          <a:extLst>
            <a:ext uri="{FF2B5EF4-FFF2-40B4-BE49-F238E27FC236}">
              <a16:creationId xmlns:a16="http://schemas.microsoft.com/office/drawing/2014/main" id="{B9DB378C-FC6C-4A18-88AC-65973178B78F}"/>
            </a:ext>
          </a:extLst>
        </xdr:cNvPr>
        <xdr:cNvSpPr txBox="1"/>
      </xdr:nvSpPr>
      <xdr:spPr>
        <a:xfrm>
          <a:off x="14742160" y="17938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6" name="フローチャート: 判断 675">
          <a:extLst>
            <a:ext uri="{FF2B5EF4-FFF2-40B4-BE49-F238E27FC236}">
              <a16:creationId xmlns:a16="http://schemas.microsoft.com/office/drawing/2014/main" id="{7272A67F-D14A-4AD7-897C-BB3DA1366196}"/>
            </a:ext>
          </a:extLst>
        </xdr:cNvPr>
        <xdr:cNvSpPr/>
      </xdr:nvSpPr>
      <xdr:spPr>
        <a:xfrm>
          <a:off x="14649450" y="180905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65405</xdr:rowOff>
    </xdr:from>
    <xdr:to>
      <xdr:col>81</xdr:col>
      <xdr:colOff>101600</xdr:colOff>
      <xdr:row>105</xdr:row>
      <xdr:rowOff>167005</xdr:rowOff>
    </xdr:to>
    <xdr:sp macro="" textlink="">
      <xdr:nvSpPr>
        <xdr:cNvPr id="677" name="フローチャート: 判断 676">
          <a:extLst>
            <a:ext uri="{FF2B5EF4-FFF2-40B4-BE49-F238E27FC236}">
              <a16:creationId xmlns:a16="http://schemas.microsoft.com/office/drawing/2014/main" id="{AB5655CE-2D9C-4E06-A6E3-24ED302AE43A}"/>
            </a:ext>
          </a:extLst>
        </xdr:cNvPr>
        <xdr:cNvSpPr/>
      </xdr:nvSpPr>
      <xdr:spPr>
        <a:xfrm>
          <a:off x="13887450" y="180657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678" name="フローチャート: 判断 677">
          <a:extLst>
            <a:ext uri="{FF2B5EF4-FFF2-40B4-BE49-F238E27FC236}">
              <a16:creationId xmlns:a16="http://schemas.microsoft.com/office/drawing/2014/main" id="{8383F77E-30B0-4BE3-ACB4-3592F9FF8FB9}"/>
            </a:ext>
          </a:extLst>
        </xdr:cNvPr>
        <xdr:cNvSpPr/>
      </xdr:nvSpPr>
      <xdr:spPr>
        <a:xfrm>
          <a:off x="13089890" y="1805622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679" name="フローチャート: 判断 678">
          <a:extLst>
            <a:ext uri="{FF2B5EF4-FFF2-40B4-BE49-F238E27FC236}">
              <a16:creationId xmlns:a16="http://schemas.microsoft.com/office/drawing/2014/main" id="{36FDDDDE-B99B-4361-88D5-1156D57A4B98}"/>
            </a:ext>
          </a:extLst>
        </xdr:cNvPr>
        <xdr:cNvSpPr/>
      </xdr:nvSpPr>
      <xdr:spPr>
        <a:xfrm>
          <a:off x="12303760" y="179857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680" name="フローチャート: 判断 679">
          <a:extLst>
            <a:ext uri="{FF2B5EF4-FFF2-40B4-BE49-F238E27FC236}">
              <a16:creationId xmlns:a16="http://schemas.microsoft.com/office/drawing/2014/main" id="{8C2E813B-CD94-45FE-81A3-863642453ADF}"/>
            </a:ext>
          </a:extLst>
        </xdr:cNvPr>
        <xdr:cNvSpPr/>
      </xdr:nvSpPr>
      <xdr:spPr>
        <a:xfrm>
          <a:off x="11487150" y="1794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F6E0AB9-29F7-44D6-8398-59C9F09E83D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7437870-10F0-4C1C-B52C-15279E259F3A}"/>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C90F0FC4-66AD-48E0-A35A-7580CBC9114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13098F2F-F959-41BD-A71B-15CCFD96CD5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D5F80392-0BD7-438D-BA55-C0493F1868C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147320</xdr:rowOff>
    </xdr:from>
    <xdr:to>
      <xdr:col>85</xdr:col>
      <xdr:colOff>177800</xdr:colOff>
      <xdr:row>107</xdr:row>
      <xdr:rowOff>77470</xdr:rowOff>
    </xdr:to>
    <xdr:sp macro="" textlink="">
      <xdr:nvSpPr>
        <xdr:cNvPr id="686" name="楕円 685">
          <a:extLst>
            <a:ext uri="{FF2B5EF4-FFF2-40B4-BE49-F238E27FC236}">
              <a16:creationId xmlns:a16="http://schemas.microsoft.com/office/drawing/2014/main" id="{17DDD948-5B27-4D80-91BB-C1D55E769AC8}"/>
            </a:ext>
          </a:extLst>
        </xdr:cNvPr>
        <xdr:cNvSpPr/>
      </xdr:nvSpPr>
      <xdr:spPr>
        <a:xfrm>
          <a:off x="14649450" y="18319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125747</xdr:rowOff>
    </xdr:from>
    <xdr:ext cx="405111" cy="259045"/>
    <xdr:sp macro="" textlink="">
      <xdr:nvSpPr>
        <xdr:cNvPr id="687" name="【公民館】&#10;有形固定資産減価償却率該当値テキスト">
          <a:extLst>
            <a:ext uri="{FF2B5EF4-FFF2-40B4-BE49-F238E27FC236}">
              <a16:creationId xmlns:a16="http://schemas.microsoft.com/office/drawing/2014/main" id="{8ABC8A6D-367B-4BE2-A1AD-2C67EDB74477}"/>
            </a:ext>
          </a:extLst>
        </xdr:cNvPr>
        <xdr:cNvSpPr txBox="1"/>
      </xdr:nvSpPr>
      <xdr:spPr>
        <a:xfrm>
          <a:off x="14742160"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122555</xdr:rowOff>
    </xdr:from>
    <xdr:to>
      <xdr:col>81</xdr:col>
      <xdr:colOff>101600</xdr:colOff>
      <xdr:row>107</xdr:row>
      <xdr:rowOff>52705</xdr:rowOff>
    </xdr:to>
    <xdr:sp macro="" textlink="">
      <xdr:nvSpPr>
        <xdr:cNvPr id="688" name="楕円 687">
          <a:extLst>
            <a:ext uri="{FF2B5EF4-FFF2-40B4-BE49-F238E27FC236}">
              <a16:creationId xmlns:a16="http://schemas.microsoft.com/office/drawing/2014/main" id="{6302DB97-C8C0-4A11-A2AF-AB2990E79827}"/>
            </a:ext>
          </a:extLst>
        </xdr:cNvPr>
        <xdr:cNvSpPr/>
      </xdr:nvSpPr>
      <xdr:spPr>
        <a:xfrm>
          <a:off x="13887450" y="182981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1905</xdr:rowOff>
    </xdr:from>
    <xdr:to>
      <xdr:col>85</xdr:col>
      <xdr:colOff>127000</xdr:colOff>
      <xdr:row>107</xdr:row>
      <xdr:rowOff>26670</xdr:rowOff>
    </xdr:to>
    <xdr:cxnSp macro="">
      <xdr:nvCxnSpPr>
        <xdr:cNvPr id="689" name="直線コネクタ 688">
          <a:extLst>
            <a:ext uri="{FF2B5EF4-FFF2-40B4-BE49-F238E27FC236}">
              <a16:creationId xmlns:a16="http://schemas.microsoft.com/office/drawing/2014/main" id="{380D4EB4-E867-4184-8D76-6BD4283C8AD7}"/>
            </a:ext>
          </a:extLst>
        </xdr:cNvPr>
        <xdr:cNvCxnSpPr/>
      </xdr:nvCxnSpPr>
      <xdr:spPr>
        <a:xfrm>
          <a:off x="13942060" y="1834705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29211</xdr:rowOff>
    </xdr:from>
    <xdr:to>
      <xdr:col>76</xdr:col>
      <xdr:colOff>165100</xdr:colOff>
      <xdr:row>107</xdr:row>
      <xdr:rowOff>130811</xdr:rowOff>
    </xdr:to>
    <xdr:sp macro="" textlink="">
      <xdr:nvSpPr>
        <xdr:cNvPr id="690" name="楕円 689">
          <a:extLst>
            <a:ext uri="{FF2B5EF4-FFF2-40B4-BE49-F238E27FC236}">
              <a16:creationId xmlns:a16="http://schemas.microsoft.com/office/drawing/2014/main" id="{2ABB1C50-5583-4E04-9C09-E9327CE6884C}"/>
            </a:ext>
          </a:extLst>
        </xdr:cNvPr>
        <xdr:cNvSpPr/>
      </xdr:nvSpPr>
      <xdr:spPr>
        <a:xfrm>
          <a:off x="13089890" y="183724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xdr:rowOff>
    </xdr:from>
    <xdr:to>
      <xdr:col>81</xdr:col>
      <xdr:colOff>50800</xdr:colOff>
      <xdr:row>107</xdr:row>
      <xdr:rowOff>80011</xdr:rowOff>
    </xdr:to>
    <xdr:cxnSp macro="">
      <xdr:nvCxnSpPr>
        <xdr:cNvPr id="691" name="直線コネクタ 690">
          <a:extLst>
            <a:ext uri="{FF2B5EF4-FFF2-40B4-BE49-F238E27FC236}">
              <a16:creationId xmlns:a16="http://schemas.microsoft.com/office/drawing/2014/main" id="{870D26CF-1FFB-4644-8D12-3ABF7C36191D}"/>
            </a:ext>
          </a:extLst>
        </xdr:cNvPr>
        <xdr:cNvCxnSpPr/>
      </xdr:nvCxnSpPr>
      <xdr:spPr>
        <a:xfrm flipV="1">
          <a:off x="13144500" y="18347055"/>
          <a:ext cx="79756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93980</xdr:rowOff>
    </xdr:from>
    <xdr:to>
      <xdr:col>72</xdr:col>
      <xdr:colOff>38100</xdr:colOff>
      <xdr:row>107</xdr:row>
      <xdr:rowOff>24130</xdr:rowOff>
    </xdr:to>
    <xdr:sp macro="" textlink="">
      <xdr:nvSpPr>
        <xdr:cNvPr id="692" name="楕円 691">
          <a:extLst>
            <a:ext uri="{FF2B5EF4-FFF2-40B4-BE49-F238E27FC236}">
              <a16:creationId xmlns:a16="http://schemas.microsoft.com/office/drawing/2014/main" id="{1CDD5BA0-A041-4F13-A802-B8ABB2C7636B}"/>
            </a:ext>
          </a:extLst>
        </xdr:cNvPr>
        <xdr:cNvSpPr/>
      </xdr:nvSpPr>
      <xdr:spPr>
        <a:xfrm>
          <a:off x="12303760" y="182714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144780</xdr:rowOff>
    </xdr:from>
    <xdr:to>
      <xdr:col>76</xdr:col>
      <xdr:colOff>114300</xdr:colOff>
      <xdr:row>107</xdr:row>
      <xdr:rowOff>80011</xdr:rowOff>
    </xdr:to>
    <xdr:cxnSp macro="">
      <xdr:nvCxnSpPr>
        <xdr:cNvPr id="693" name="直線コネクタ 692">
          <a:extLst>
            <a:ext uri="{FF2B5EF4-FFF2-40B4-BE49-F238E27FC236}">
              <a16:creationId xmlns:a16="http://schemas.microsoft.com/office/drawing/2014/main" id="{1F4F1C47-7874-432C-9F71-E87E5C87E449}"/>
            </a:ext>
          </a:extLst>
        </xdr:cNvPr>
        <xdr:cNvCxnSpPr/>
      </xdr:nvCxnSpPr>
      <xdr:spPr>
        <a:xfrm>
          <a:off x="12346940" y="18316575"/>
          <a:ext cx="79756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143511</xdr:rowOff>
    </xdr:from>
    <xdr:to>
      <xdr:col>67</xdr:col>
      <xdr:colOff>101600</xdr:colOff>
      <xdr:row>107</xdr:row>
      <xdr:rowOff>73661</xdr:rowOff>
    </xdr:to>
    <xdr:sp macro="" textlink="">
      <xdr:nvSpPr>
        <xdr:cNvPr id="694" name="楕円 693">
          <a:extLst>
            <a:ext uri="{FF2B5EF4-FFF2-40B4-BE49-F238E27FC236}">
              <a16:creationId xmlns:a16="http://schemas.microsoft.com/office/drawing/2014/main" id="{DE2A0C69-05F0-4D68-834B-A4D7CDD00BE7}"/>
            </a:ext>
          </a:extLst>
        </xdr:cNvPr>
        <xdr:cNvSpPr/>
      </xdr:nvSpPr>
      <xdr:spPr>
        <a:xfrm>
          <a:off x="11487150" y="183153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144780</xdr:rowOff>
    </xdr:from>
    <xdr:to>
      <xdr:col>71</xdr:col>
      <xdr:colOff>177800</xdr:colOff>
      <xdr:row>107</xdr:row>
      <xdr:rowOff>22861</xdr:rowOff>
    </xdr:to>
    <xdr:cxnSp macro="">
      <xdr:nvCxnSpPr>
        <xdr:cNvPr id="695" name="直線コネクタ 694">
          <a:extLst>
            <a:ext uri="{FF2B5EF4-FFF2-40B4-BE49-F238E27FC236}">
              <a16:creationId xmlns:a16="http://schemas.microsoft.com/office/drawing/2014/main" id="{1725552B-7811-4A20-8CC2-970F5D021181}"/>
            </a:ext>
          </a:extLst>
        </xdr:cNvPr>
        <xdr:cNvCxnSpPr/>
      </xdr:nvCxnSpPr>
      <xdr:spPr>
        <a:xfrm flipV="1">
          <a:off x="11541760" y="18316575"/>
          <a:ext cx="80518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12082</xdr:rowOff>
    </xdr:from>
    <xdr:ext cx="405111" cy="259045"/>
    <xdr:sp macro="" textlink="">
      <xdr:nvSpPr>
        <xdr:cNvPr id="696" name="n_1aveValue【公民館】&#10;有形固定資産減価償却率">
          <a:extLst>
            <a:ext uri="{FF2B5EF4-FFF2-40B4-BE49-F238E27FC236}">
              <a16:creationId xmlns:a16="http://schemas.microsoft.com/office/drawing/2014/main" id="{BA33BB0C-539E-493B-ADFC-063B395F765E}"/>
            </a:ext>
          </a:extLst>
        </xdr:cNvPr>
        <xdr:cNvSpPr txBox="1"/>
      </xdr:nvSpPr>
      <xdr:spPr>
        <a:xfrm>
          <a:off x="13738234" y="1784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168291</xdr:rowOff>
    </xdr:from>
    <xdr:ext cx="405111" cy="259045"/>
    <xdr:sp macro="" textlink="">
      <xdr:nvSpPr>
        <xdr:cNvPr id="697" name="n_2aveValue【公民館】&#10;有形固定資産減価償却率">
          <a:extLst>
            <a:ext uri="{FF2B5EF4-FFF2-40B4-BE49-F238E27FC236}">
              <a16:creationId xmlns:a16="http://schemas.microsoft.com/office/drawing/2014/main" id="{0D3EB358-1425-4751-9419-EF0F4325D00C}"/>
            </a:ext>
          </a:extLst>
        </xdr:cNvPr>
        <xdr:cNvSpPr txBox="1"/>
      </xdr:nvSpPr>
      <xdr:spPr>
        <a:xfrm>
          <a:off x="12957184" y="1783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101616</xdr:rowOff>
    </xdr:from>
    <xdr:ext cx="405111" cy="259045"/>
    <xdr:sp macro="" textlink="">
      <xdr:nvSpPr>
        <xdr:cNvPr id="698" name="n_3aveValue【公民館】&#10;有形固定資産減価償却率">
          <a:extLst>
            <a:ext uri="{FF2B5EF4-FFF2-40B4-BE49-F238E27FC236}">
              <a16:creationId xmlns:a16="http://schemas.microsoft.com/office/drawing/2014/main" id="{8C5C3B64-FE89-426C-BB02-7BFE07D1D244}"/>
            </a:ext>
          </a:extLst>
        </xdr:cNvPr>
        <xdr:cNvSpPr txBox="1"/>
      </xdr:nvSpPr>
      <xdr:spPr>
        <a:xfrm>
          <a:off x="12171054" y="17757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699" name="n_4aveValue【公民館】&#10;有形固定資産減価償却率">
          <a:extLst>
            <a:ext uri="{FF2B5EF4-FFF2-40B4-BE49-F238E27FC236}">
              <a16:creationId xmlns:a16="http://schemas.microsoft.com/office/drawing/2014/main" id="{5410BB5B-7E4C-4CA2-B3AB-CB774CF58073}"/>
            </a:ext>
          </a:extLst>
        </xdr:cNvPr>
        <xdr:cNvSpPr txBox="1"/>
      </xdr:nvSpPr>
      <xdr:spPr>
        <a:xfrm>
          <a:off x="11354444" y="1771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43832</xdr:rowOff>
    </xdr:from>
    <xdr:ext cx="405111" cy="259045"/>
    <xdr:sp macro="" textlink="">
      <xdr:nvSpPr>
        <xdr:cNvPr id="700" name="n_1mainValue【公民館】&#10;有形固定資産減価償却率">
          <a:extLst>
            <a:ext uri="{FF2B5EF4-FFF2-40B4-BE49-F238E27FC236}">
              <a16:creationId xmlns:a16="http://schemas.microsoft.com/office/drawing/2014/main" id="{999C40BC-A7E6-4CE6-B2A7-AA63358C6F96}"/>
            </a:ext>
          </a:extLst>
        </xdr:cNvPr>
        <xdr:cNvSpPr txBox="1"/>
      </xdr:nvSpPr>
      <xdr:spPr>
        <a:xfrm>
          <a:off x="13738234" y="1839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121938</xdr:rowOff>
    </xdr:from>
    <xdr:ext cx="405111" cy="259045"/>
    <xdr:sp macro="" textlink="">
      <xdr:nvSpPr>
        <xdr:cNvPr id="701" name="n_2mainValue【公民館】&#10;有形固定資産減価償却率">
          <a:extLst>
            <a:ext uri="{FF2B5EF4-FFF2-40B4-BE49-F238E27FC236}">
              <a16:creationId xmlns:a16="http://schemas.microsoft.com/office/drawing/2014/main" id="{AF379FDB-FD8D-4C40-A02F-AF8D5B172A83}"/>
            </a:ext>
          </a:extLst>
        </xdr:cNvPr>
        <xdr:cNvSpPr txBox="1"/>
      </xdr:nvSpPr>
      <xdr:spPr>
        <a:xfrm>
          <a:off x="12957184" y="1846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15257</xdr:rowOff>
    </xdr:from>
    <xdr:ext cx="405111" cy="259045"/>
    <xdr:sp macro="" textlink="">
      <xdr:nvSpPr>
        <xdr:cNvPr id="702" name="n_3mainValue【公民館】&#10;有形固定資産減価償却率">
          <a:extLst>
            <a:ext uri="{FF2B5EF4-FFF2-40B4-BE49-F238E27FC236}">
              <a16:creationId xmlns:a16="http://schemas.microsoft.com/office/drawing/2014/main" id="{012DF085-CB85-4F5B-9D48-2D6DF6804F42}"/>
            </a:ext>
          </a:extLst>
        </xdr:cNvPr>
        <xdr:cNvSpPr txBox="1"/>
      </xdr:nvSpPr>
      <xdr:spPr>
        <a:xfrm>
          <a:off x="12171054" y="1836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64788</xdr:rowOff>
    </xdr:from>
    <xdr:ext cx="405111" cy="259045"/>
    <xdr:sp macro="" textlink="">
      <xdr:nvSpPr>
        <xdr:cNvPr id="703" name="n_4mainValue【公民館】&#10;有形固定資産減価償却率">
          <a:extLst>
            <a:ext uri="{FF2B5EF4-FFF2-40B4-BE49-F238E27FC236}">
              <a16:creationId xmlns:a16="http://schemas.microsoft.com/office/drawing/2014/main" id="{AB397D3C-F6DF-45B3-AEA3-8143EEF54D0C}"/>
            </a:ext>
          </a:extLst>
        </xdr:cNvPr>
        <xdr:cNvSpPr txBox="1"/>
      </xdr:nvSpPr>
      <xdr:spPr>
        <a:xfrm>
          <a:off x="11354444" y="1840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14116E3E-767D-4937-B05D-51FA0862BB7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13EA5E73-5A4F-448D-989C-3CF5A4DA2532}"/>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0080BBF2-87D5-4EE1-950A-687729E7DD3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316D1F53-D4D5-4DCB-A73D-DA409552BA1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D0A80410-97A3-4678-8379-15E12EF8CB39}"/>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E057743D-1396-4126-9728-C5C3D6883C7D}"/>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F9B848D2-6073-4313-86A5-6A82A75E539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A57004C0-29D1-4AD7-BD22-9FC1E258C9E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F12E4B91-9490-473B-A0F2-B8DF9739FD6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71307A1F-9D47-4CE0-B82A-12B7FB855DE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4" name="直線コネクタ 713">
          <a:extLst>
            <a:ext uri="{FF2B5EF4-FFF2-40B4-BE49-F238E27FC236}">
              <a16:creationId xmlns:a16="http://schemas.microsoft.com/office/drawing/2014/main" id="{B1C1D2DC-09E2-4C5E-AF26-3B5DB378365F}"/>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5" name="テキスト ボックス 714">
          <a:extLst>
            <a:ext uri="{FF2B5EF4-FFF2-40B4-BE49-F238E27FC236}">
              <a16:creationId xmlns:a16="http://schemas.microsoft.com/office/drawing/2014/main" id="{BB621C76-65EE-4F05-B583-BA7232260A3D}"/>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6" name="直線コネクタ 715">
          <a:extLst>
            <a:ext uri="{FF2B5EF4-FFF2-40B4-BE49-F238E27FC236}">
              <a16:creationId xmlns:a16="http://schemas.microsoft.com/office/drawing/2014/main" id="{EEAA6986-20DD-46CA-9DD0-2D10B02B9884}"/>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7" name="テキスト ボックス 716">
          <a:extLst>
            <a:ext uri="{FF2B5EF4-FFF2-40B4-BE49-F238E27FC236}">
              <a16:creationId xmlns:a16="http://schemas.microsoft.com/office/drawing/2014/main" id="{A2F9C076-060D-421C-A334-A10E4CF8E892}"/>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8" name="直線コネクタ 717">
          <a:extLst>
            <a:ext uri="{FF2B5EF4-FFF2-40B4-BE49-F238E27FC236}">
              <a16:creationId xmlns:a16="http://schemas.microsoft.com/office/drawing/2014/main" id="{0ED21476-6446-46BE-B563-BABA5CEF40FB}"/>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9" name="テキスト ボックス 718">
          <a:extLst>
            <a:ext uri="{FF2B5EF4-FFF2-40B4-BE49-F238E27FC236}">
              <a16:creationId xmlns:a16="http://schemas.microsoft.com/office/drawing/2014/main" id="{5A887E37-F838-49D1-A032-CCE26C2E3669}"/>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0" name="直線コネクタ 719">
          <a:extLst>
            <a:ext uri="{FF2B5EF4-FFF2-40B4-BE49-F238E27FC236}">
              <a16:creationId xmlns:a16="http://schemas.microsoft.com/office/drawing/2014/main" id="{5379C377-BA56-4FC0-83DA-586974FE0F13}"/>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1" name="テキスト ボックス 720">
          <a:extLst>
            <a:ext uri="{FF2B5EF4-FFF2-40B4-BE49-F238E27FC236}">
              <a16:creationId xmlns:a16="http://schemas.microsoft.com/office/drawing/2014/main" id="{49201997-0158-48FC-8B19-4DAABD5D2CA4}"/>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2" name="直線コネクタ 721">
          <a:extLst>
            <a:ext uri="{FF2B5EF4-FFF2-40B4-BE49-F238E27FC236}">
              <a16:creationId xmlns:a16="http://schemas.microsoft.com/office/drawing/2014/main" id="{B1ECAB15-B842-4A65-91EE-9253FAEAD762}"/>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3" name="テキスト ボックス 722">
          <a:extLst>
            <a:ext uri="{FF2B5EF4-FFF2-40B4-BE49-F238E27FC236}">
              <a16:creationId xmlns:a16="http://schemas.microsoft.com/office/drawing/2014/main" id="{F97C8140-2D9C-4DDD-A2BA-D03D7900AA79}"/>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4" name="直線コネクタ 723">
          <a:extLst>
            <a:ext uri="{FF2B5EF4-FFF2-40B4-BE49-F238E27FC236}">
              <a16:creationId xmlns:a16="http://schemas.microsoft.com/office/drawing/2014/main" id="{987A9944-3D16-409D-8357-D319A4E6B22F}"/>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5" name="テキスト ボックス 724">
          <a:extLst>
            <a:ext uri="{FF2B5EF4-FFF2-40B4-BE49-F238E27FC236}">
              <a16:creationId xmlns:a16="http://schemas.microsoft.com/office/drawing/2014/main" id="{75853D0D-ADA2-4CF8-8A61-8E8C1F45AE1C}"/>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BBFFC4E6-9C16-40AE-8868-20DAF4E00A1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972FCF4C-711F-4864-8BAB-041CDA24BE1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F73BC0C5-877C-450F-A00D-B3E235536AF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68689</xdr:rowOff>
    </xdr:from>
    <xdr:to>
      <xdr:col>116</xdr:col>
      <xdr:colOff>62864</xdr:colOff>
      <xdr:row>109</xdr:row>
      <xdr:rowOff>31133</xdr:rowOff>
    </xdr:to>
    <xdr:cxnSp macro="">
      <xdr:nvCxnSpPr>
        <xdr:cNvPr id="729" name="直線コネクタ 728">
          <a:extLst>
            <a:ext uri="{FF2B5EF4-FFF2-40B4-BE49-F238E27FC236}">
              <a16:creationId xmlns:a16="http://schemas.microsoft.com/office/drawing/2014/main" id="{6FEA9976-1410-492C-9603-D44340372FEC}"/>
            </a:ext>
          </a:extLst>
        </xdr:cNvPr>
        <xdr:cNvCxnSpPr/>
      </xdr:nvCxnSpPr>
      <xdr:spPr>
        <a:xfrm flipV="1">
          <a:off x="19947254" y="17211784"/>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0" name="【公民館】&#10;一人当たり面積最小値テキスト">
          <a:extLst>
            <a:ext uri="{FF2B5EF4-FFF2-40B4-BE49-F238E27FC236}">
              <a16:creationId xmlns:a16="http://schemas.microsoft.com/office/drawing/2014/main" id="{797F9905-5F60-4714-AD93-92BCAB729A98}"/>
            </a:ext>
          </a:extLst>
        </xdr:cNvPr>
        <xdr:cNvSpPr txBox="1"/>
      </xdr:nvSpPr>
      <xdr:spPr>
        <a:xfrm>
          <a:off x="1998599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1" name="直線コネクタ 730">
          <a:extLst>
            <a:ext uri="{FF2B5EF4-FFF2-40B4-BE49-F238E27FC236}">
              <a16:creationId xmlns:a16="http://schemas.microsoft.com/office/drawing/2014/main" id="{E7FE6492-8DF3-48E1-9B57-DF857832E9A5}"/>
            </a:ext>
          </a:extLst>
        </xdr:cNvPr>
        <xdr:cNvCxnSpPr/>
      </xdr:nvCxnSpPr>
      <xdr:spPr>
        <a:xfrm>
          <a:off x="19885660" y="18717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15366</xdr:rowOff>
    </xdr:from>
    <xdr:ext cx="469744" cy="259045"/>
    <xdr:sp macro="" textlink="">
      <xdr:nvSpPr>
        <xdr:cNvPr id="732" name="【公民館】&#10;一人当たり面積最大値テキスト">
          <a:extLst>
            <a:ext uri="{FF2B5EF4-FFF2-40B4-BE49-F238E27FC236}">
              <a16:creationId xmlns:a16="http://schemas.microsoft.com/office/drawing/2014/main" id="{E833814F-EC30-4109-AAEC-BAFDB8658D1E}"/>
            </a:ext>
          </a:extLst>
        </xdr:cNvPr>
        <xdr:cNvSpPr txBox="1"/>
      </xdr:nvSpPr>
      <xdr:spPr>
        <a:xfrm>
          <a:off x="19985990" y="1699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68689</xdr:rowOff>
    </xdr:from>
    <xdr:to>
      <xdr:col>116</xdr:col>
      <xdr:colOff>152400</xdr:colOff>
      <xdr:row>100</xdr:row>
      <xdr:rowOff>68689</xdr:rowOff>
    </xdr:to>
    <xdr:cxnSp macro="">
      <xdr:nvCxnSpPr>
        <xdr:cNvPr id="733" name="直線コネクタ 732">
          <a:extLst>
            <a:ext uri="{FF2B5EF4-FFF2-40B4-BE49-F238E27FC236}">
              <a16:creationId xmlns:a16="http://schemas.microsoft.com/office/drawing/2014/main" id="{9D00E517-C648-4429-B457-15B01DE3003E}"/>
            </a:ext>
          </a:extLst>
        </xdr:cNvPr>
        <xdr:cNvCxnSpPr/>
      </xdr:nvCxnSpPr>
      <xdr:spPr>
        <a:xfrm>
          <a:off x="19885660" y="17211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110616</xdr:rowOff>
    </xdr:from>
    <xdr:ext cx="469744" cy="259045"/>
    <xdr:sp macro="" textlink="">
      <xdr:nvSpPr>
        <xdr:cNvPr id="734" name="【公民館】&#10;一人当たり面積平均値テキスト">
          <a:extLst>
            <a:ext uri="{FF2B5EF4-FFF2-40B4-BE49-F238E27FC236}">
              <a16:creationId xmlns:a16="http://schemas.microsoft.com/office/drawing/2014/main" id="{EDE7E88A-9DFF-4F2E-8346-B3D70A6B3797}"/>
            </a:ext>
          </a:extLst>
        </xdr:cNvPr>
        <xdr:cNvSpPr txBox="1"/>
      </xdr:nvSpPr>
      <xdr:spPr>
        <a:xfrm>
          <a:off x="19985990" y="18455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132189</xdr:rowOff>
    </xdr:from>
    <xdr:to>
      <xdr:col>116</xdr:col>
      <xdr:colOff>114300</xdr:colOff>
      <xdr:row>108</xdr:row>
      <xdr:rowOff>62339</xdr:rowOff>
    </xdr:to>
    <xdr:sp macro="" textlink="">
      <xdr:nvSpPr>
        <xdr:cNvPr id="735" name="フローチャート: 判断 734">
          <a:extLst>
            <a:ext uri="{FF2B5EF4-FFF2-40B4-BE49-F238E27FC236}">
              <a16:creationId xmlns:a16="http://schemas.microsoft.com/office/drawing/2014/main" id="{52FBB92B-B64E-4E81-B371-9D5B4E241E56}"/>
            </a:ext>
          </a:extLst>
        </xdr:cNvPr>
        <xdr:cNvSpPr/>
      </xdr:nvSpPr>
      <xdr:spPr>
        <a:xfrm>
          <a:off x="19904710" y="1848114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142312</xdr:rowOff>
    </xdr:from>
    <xdr:to>
      <xdr:col>112</xdr:col>
      <xdr:colOff>38100</xdr:colOff>
      <xdr:row>108</xdr:row>
      <xdr:rowOff>72462</xdr:rowOff>
    </xdr:to>
    <xdr:sp macro="" textlink="">
      <xdr:nvSpPr>
        <xdr:cNvPr id="736" name="フローチャート: 判断 735">
          <a:extLst>
            <a:ext uri="{FF2B5EF4-FFF2-40B4-BE49-F238E27FC236}">
              <a16:creationId xmlns:a16="http://schemas.microsoft.com/office/drawing/2014/main" id="{C2B44486-3764-4B1A-8542-B57AD0F1161B}"/>
            </a:ext>
          </a:extLst>
        </xdr:cNvPr>
        <xdr:cNvSpPr/>
      </xdr:nvSpPr>
      <xdr:spPr>
        <a:xfrm>
          <a:off x="19161760" y="184855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160927</xdr:rowOff>
    </xdr:from>
    <xdr:to>
      <xdr:col>107</xdr:col>
      <xdr:colOff>101600</xdr:colOff>
      <xdr:row>108</xdr:row>
      <xdr:rowOff>91077</xdr:rowOff>
    </xdr:to>
    <xdr:sp macro="" textlink="">
      <xdr:nvSpPr>
        <xdr:cNvPr id="737" name="フローチャート: 判断 736">
          <a:extLst>
            <a:ext uri="{FF2B5EF4-FFF2-40B4-BE49-F238E27FC236}">
              <a16:creationId xmlns:a16="http://schemas.microsoft.com/office/drawing/2014/main" id="{37FD3D74-795F-4BAA-A082-8A224786B434}"/>
            </a:ext>
          </a:extLst>
        </xdr:cNvPr>
        <xdr:cNvSpPr/>
      </xdr:nvSpPr>
      <xdr:spPr>
        <a:xfrm>
          <a:off x="18345150" y="185079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2866</xdr:rowOff>
    </xdr:from>
    <xdr:to>
      <xdr:col>102</xdr:col>
      <xdr:colOff>165100</xdr:colOff>
      <xdr:row>108</xdr:row>
      <xdr:rowOff>104466</xdr:rowOff>
    </xdr:to>
    <xdr:sp macro="" textlink="">
      <xdr:nvSpPr>
        <xdr:cNvPr id="738" name="フローチャート: 判断 737">
          <a:extLst>
            <a:ext uri="{FF2B5EF4-FFF2-40B4-BE49-F238E27FC236}">
              <a16:creationId xmlns:a16="http://schemas.microsoft.com/office/drawing/2014/main" id="{62F35B0C-8E00-4F75-B67A-6FC40C327F6F}"/>
            </a:ext>
          </a:extLst>
        </xdr:cNvPr>
        <xdr:cNvSpPr/>
      </xdr:nvSpPr>
      <xdr:spPr>
        <a:xfrm>
          <a:off x="17547590" y="185194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254</xdr:rowOff>
    </xdr:from>
    <xdr:to>
      <xdr:col>98</xdr:col>
      <xdr:colOff>38100</xdr:colOff>
      <xdr:row>108</xdr:row>
      <xdr:rowOff>101854</xdr:rowOff>
    </xdr:to>
    <xdr:sp macro="" textlink="">
      <xdr:nvSpPr>
        <xdr:cNvPr id="739" name="フローチャート: 判断 738">
          <a:extLst>
            <a:ext uri="{FF2B5EF4-FFF2-40B4-BE49-F238E27FC236}">
              <a16:creationId xmlns:a16="http://schemas.microsoft.com/office/drawing/2014/main" id="{0B1FC27C-64D2-4D39-935B-0E9A33759EAF}"/>
            </a:ext>
          </a:extLst>
        </xdr:cNvPr>
        <xdr:cNvSpPr/>
      </xdr:nvSpPr>
      <xdr:spPr>
        <a:xfrm>
          <a:off x="16761460" y="185168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60ABC3E0-08D9-4E8A-AEB5-E2F5B85161A9}"/>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95C8E9F5-4A76-4036-A2B3-89F45D0C153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996FF4FE-9493-4E7C-9AE2-04A57DD17C2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33B94783-D631-4A22-BB21-80E78CFC187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3085E440-7959-4C89-BAEF-24E87AD8208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151456</xdr:rowOff>
    </xdr:from>
    <xdr:to>
      <xdr:col>116</xdr:col>
      <xdr:colOff>114300</xdr:colOff>
      <xdr:row>103</xdr:row>
      <xdr:rowOff>81606</xdr:rowOff>
    </xdr:to>
    <xdr:sp macro="" textlink="">
      <xdr:nvSpPr>
        <xdr:cNvPr id="745" name="楕円 744">
          <a:extLst>
            <a:ext uri="{FF2B5EF4-FFF2-40B4-BE49-F238E27FC236}">
              <a16:creationId xmlns:a16="http://schemas.microsoft.com/office/drawing/2014/main" id="{F492A991-B672-409A-8B1F-542221AD75FF}"/>
            </a:ext>
          </a:extLst>
        </xdr:cNvPr>
        <xdr:cNvSpPr/>
      </xdr:nvSpPr>
      <xdr:spPr>
        <a:xfrm>
          <a:off x="19904710" y="176393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2883</xdr:rowOff>
    </xdr:from>
    <xdr:ext cx="469744" cy="259045"/>
    <xdr:sp macro="" textlink="">
      <xdr:nvSpPr>
        <xdr:cNvPr id="746" name="【公民館】&#10;一人当たり面積該当値テキスト">
          <a:extLst>
            <a:ext uri="{FF2B5EF4-FFF2-40B4-BE49-F238E27FC236}">
              <a16:creationId xmlns:a16="http://schemas.microsoft.com/office/drawing/2014/main" id="{8D7B92F5-E365-4F64-922B-F9619A78F5D3}"/>
            </a:ext>
          </a:extLst>
        </xdr:cNvPr>
        <xdr:cNvSpPr txBox="1"/>
      </xdr:nvSpPr>
      <xdr:spPr>
        <a:xfrm>
          <a:off x="19985990" y="1749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95286</xdr:rowOff>
    </xdr:from>
    <xdr:to>
      <xdr:col>112</xdr:col>
      <xdr:colOff>38100</xdr:colOff>
      <xdr:row>106</xdr:row>
      <xdr:rowOff>25436</xdr:rowOff>
    </xdr:to>
    <xdr:sp macro="" textlink="">
      <xdr:nvSpPr>
        <xdr:cNvPr id="747" name="楕円 746">
          <a:extLst>
            <a:ext uri="{FF2B5EF4-FFF2-40B4-BE49-F238E27FC236}">
              <a16:creationId xmlns:a16="http://schemas.microsoft.com/office/drawing/2014/main" id="{294AFA37-D5C8-4329-93DF-2642A62B94F6}"/>
            </a:ext>
          </a:extLst>
        </xdr:cNvPr>
        <xdr:cNvSpPr/>
      </xdr:nvSpPr>
      <xdr:spPr>
        <a:xfrm>
          <a:off x="19161760" y="180937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30806</xdr:rowOff>
    </xdr:from>
    <xdr:to>
      <xdr:col>116</xdr:col>
      <xdr:colOff>63500</xdr:colOff>
      <xdr:row>105</xdr:row>
      <xdr:rowOff>146086</xdr:rowOff>
    </xdr:to>
    <xdr:cxnSp macro="">
      <xdr:nvCxnSpPr>
        <xdr:cNvPr id="748" name="直線コネクタ 747">
          <a:extLst>
            <a:ext uri="{FF2B5EF4-FFF2-40B4-BE49-F238E27FC236}">
              <a16:creationId xmlns:a16="http://schemas.microsoft.com/office/drawing/2014/main" id="{3F5DF9C7-0342-497D-AD54-E5C51D259113}"/>
            </a:ext>
          </a:extLst>
        </xdr:cNvPr>
        <xdr:cNvCxnSpPr/>
      </xdr:nvCxnSpPr>
      <xdr:spPr>
        <a:xfrm flipV="1">
          <a:off x="19204940" y="17688251"/>
          <a:ext cx="742950" cy="458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111942</xdr:rowOff>
    </xdr:from>
    <xdr:to>
      <xdr:col>107</xdr:col>
      <xdr:colOff>101600</xdr:colOff>
      <xdr:row>106</xdr:row>
      <xdr:rowOff>42092</xdr:rowOff>
    </xdr:to>
    <xdr:sp macro="" textlink="">
      <xdr:nvSpPr>
        <xdr:cNvPr id="749" name="楕円 748">
          <a:extLst>
            <a:ext uri="{FF2B5EF4-FFF2-40B4-BE49-F238E27FC236}">
              <a16:creationId xmlns:a16="http://schemas.microsoft.com/office/drawing/2014/main" id="{050F71B6-62CB-4756-833C-3B19DF1510FF}"/>
            </a:ext>
          </a:extLst>
        </xdr:cNvPr>
        <xdr:cNvSpPr/>
      </xdr:nvSpPr>
      <xdr:spPr>
        <a:xfrm>
          <a:off x="18345150" y="181141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146086</xdr:rowOff>
    </xdr:from>
    <xdr:to>
      <xdr:col>111</xdr:col>
      <xdr:colOff>177800</xdr:colOff>
      <xdr:row>105</xdr:row>
      <xdr:rowOff>162742</xdr:rowOff>
    </xdr:to>
    <xdr:cxnSp macro="">
      <xdr:nvCxnSpPr>
        <xdr:cNvPr id="750" name="直線コネクタ 749">
          <a:extLst>
            <a:ext uri="{FF2B5EF4-FFF2-40B4-BE49-F238E27FC236}">
              <a16:creationId xmlns:a16="http://schemas.microsoft.com/office/drawing/2014/main" id="{84394AEB-825C-4E9E-98CA-4A1F1D7D2149}"/>
            </a:ext>
          </a:extLst>
        </xdr:cNvPr>
        <xdr:cNvCxnSpPr/>
      </xdr:nvCxnSpPr>
      <xdr:spPr>
        <a:xfrm flipV="1">
          <a:off x="18399760" y="18146431"/>
          <a:ext cx="805180" cy="2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128924</xdr:rowOff>
    </xdr:from>
    <xdr:to>
      <xdr:col>102</xdr:col>
      <xdr:colOff>165100</xdr:colOff>
      <xdr:row>106</xdr:row>
      <xdr:rowOff>59074</xdr:rowOff>
    </xdr:to>
    <xdr:sp macro="" textlink="">
      <xdr:nvSpPr>
        <xdr:cNvPr id="751" name="楕円 750">
          <a:extLst>
            <a:ext uri="{FF2B5EF4-FFF2-40B4-BE49-F238E27FC236}">
              <a16:creationId xmlns:a16="http://schemas.microsoft.com/office/drawing/2014/main" id="{38EA63EA-CBB4-491C-93EE-963B4FF2DB3B}"/>
            </a:ext>
          </a:extLst>
        </xdr:cNvPr>
        <xdr:cNvSpPr/>
      </xdr:nvSpPr>
      <xdr:spPr>
        <a:xfrm>
          <a:off x="17547590" y="1813498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162742</xdr:rowOff>
    </xdr:from>
    <xdr:to>
      <xdr:col>107</xdr:col>
      <xdr:colOff>50800</xdr:colOff>
      <xdr:row>106</xdr:row>
      <xdr:rowOff>8274</xdr:rowOff>
    </xdr:to>
    <xdr:cxnSp macro="">
      <xdr:nvCxnSpPr>
        <xdr:cNvPr id="752" name="直線コネクタ 751">
          <a:extLst>
            <a:ext uri="{FF2B5EF4-FFF2-40B4-BE49-F238E27FC236}">
              <a16:creationId xmlns:a16="http://schemas.microsoft.com/office/drawing/2014/main" id="{7BAA949D-66D1-4E38-8407-F5DE67A89CC4}"/>
            </a:ext>
          </a:extLst>
        </xdr:cNvPr>
        <xdr:cNvCxnSpPr/>
      </xdr:nvCxnSpPr>
      <xdr:spPr>
        <a:xfrm flipV="1">
          <a:off x="17602200" y="18166897"/>
          <a:ext cx="79756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33564</xdr:rowOff>
    </xdr:from>
    <xdr:to>
      <xdr:col>98</xdr:col>
      <xdr:colOff>38100</xdr:colOff>
      <xdr:row>106</xdr:row>
      <xdr:rowOff>135164</xdr:rowOff>
    </xdr:to>
    <xdr:sp macro="" textlink="">
      <xdr:nvSpPr>
        <xdr:cNvPr id="753" name="楕円 752">
          <a:extLst>
            <a:ext uri="{FF2B5EF4-FFF2-40B4-BE49-F238E27FC236}">
              <a16:creationId xmlns:a16="http://schemas.microsoft.com/office/drawing/2014/main" id="{F59F2A44-01B6-4499-84D7-32D5954E5BDC}"/>
            </a:ext>
          </a:extLst>
        </xdr:cNvPr>
        <xdr:cNvSpPr/>
      </xdr:nvSpPr>
      <xdr:spPr>
        <a:xfrm>
          <a:off x="16761460" y="1820535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8274</xdr:rowOff>
    </xdr:from>
    <xdr:to>
      <xdr:col>102</xdr:col>
      <xdr:colOff>114300</xdr:colOff>
      <xdr:row>106</xdr:row>
      <xdr:rowOff>84364</xdr:rowOff>
    </xdr:to>
    <xdr:cxnSp macro="">
      <xdr:nvCxnSpPr>
        <xdr:cNvPr id="754" name="直線コネクタ 753">
          <a:extLst>
            <a:ext uri="{FF2B5EF4-FFF2-40B4-BE49-F238E27FC236}">
              <a16:creationId xmlns:a16="http://schemas.microsoft.com/office/drawing/2014/main" id="{F61B7BF1-64B0-4950-B433-FA1713CB4A77}"/>
            </a:ext>
          </a:extLst>
        </xdr:cNvPr>
        <xdr:cNvCxnSpPr/>
      </xdr:nvCxnSpPr>
      <xdr:spPr>
        <a:xfrm flipV="1">
          <a:off x="16804640" y="18183879"/>
          <a:ext cx="797560" cy="7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63589</xdr:rowOff>
    </xdr:from>
    <xdr:ext cx="469744" cy="259045"/>
    <xdr:sp macro="" textlink="">
      <xdr:nvSpPr>
        <xdr:cNvPr id="755" name="n_1aveValue【公民館】&#10;一人当たり面積">
          <a:extLst>
            <a:ext uri="{FF2B5EF4-FFF2-40B4-BE49-F238E27FC236}">
              <a16:creationId xmlns:a16="http://schemas.microsoft.com/office/drawing/2014/main" id="{27955B0E-3DA1-4D2C-A3F6-DDFDFBDE6724}"/>
            </a:ext>
          </a:extLst>
        </xdr:cNvPr>
        <xdr:cNvSpPr txBox="1"/>
      </xdr:nvSpPr>
      <xdr:spPr>
        <a:xfrm>
          <a:off x="18982132" y="1857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82204</xdr:rowOff>
    </xdr:from>
    <xdr:ext cx="469744" cy="259045"/>
    <xdr:sp macro="" textlink="">
      <xdr:nvSpPr>
        <xdr:cNvPr id="756" name="n_2aveValue【公民館】&#10;一人当たり面積">
          <a:extLst>
            <a:ext uri="{FF2B5EF4-FFF2-40B4-BE49-F238E27FC236}">
              <a16:creationId xmlns:a16="http://schemas.microsoft.com/office/drawing/2014/main" id="{415EC50F-6B75-49B3-A9D9-E361E9A529D9}"/>
            </a:ext>
          </a:extLst>
        </xdr:cNvPr>
        <xdr:cNvSpPr txBox="1"/>
      </xdr:nvSpPr>
      <xdr:spPr>
        <a:xfrm>
          <a:off x="18182032" y="1860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95593</xdr:rowOff>
    </xdr:from>
    <xdr:ext cx="469744" cy="259045"/>
    <xdr:sp macro="" textlink="">
      <xdr:nvSpPr>
        <xdr:cNvPr id="757" name="n_3aveValue【公民館】&#10;一人当たり面積">
          <a:extLst>
            <a:ext uri="{FF2B5EF4-FFF2-40B4-BE49-F238E27FC236}">
              <a16:creationId xmlns:a16="http://schemas.microsoft.com/office/drawing/2014/main" id="{3CB4D030-5E27-47C5-9D0A-129E5285AFFE}"/>
            </a:ext>
          </a:extLst>
        </xdr:cNvPr>
        <xdr:cNvSpPr txBox="1"/>
      </xdr:nvSpPr>
      <xdr:spPr>
        <a:xfrm>
          <a:off x="17384472" y="1860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92981</xdr:rowOff>
    </xdr:from>
    <xdr:ext cx="469744" cy="259045"/>
    <xdr:sp macro="" textlink="">
      <xdr:nvSpPr>
        <xdr:cNvPr id="758" name="n_4aveValue【公民館】&#10;一人当たり面積">
          <a:extLst>
            <a:ext uri="{FF2B5EF4-FFF2-40B4-BE49-F238E27FC236}">
              <a16:creationId xmlns:a16="http://schemas.microsoft.com/office/drawing/2014/main" id="{B27FE5A5-18D7-4E4E-9B75-B0F12BEC0DAC}"/>
            </a:ext>
          </a:extLst>
        </xdr:cNvPr>
        <xdr:cNvSpPr txBox="1"/>
      </xdr:nvSpPr>
      <xdr:spPr>
        <a:xfrm>
          <a:off x="16588817" y="186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41963</xdr:rowOff>
    </xdr:from>
    <xdr:ext cx="469744" cy="259045"/>
    <xdr:sp macro="" textlink="">
      <xdr:nvSpPr>
        <xdr:cNvPr id="759" name="n_1mainValue【公民館】&#10;一人当たり面積">
          <a:extLst>
            <a:ext uri="{FF2B5EF4-FFF2-40B4-BE49-F238E27FC236}">
              <a16:creationId xmlns:a16="http://schemas.microsoft.com/office/drawing/2014/main" id="{CBF65C29-D736-401A-AE62-74734C99BBC4}"/>
            </a:ext>
          </a:extLst>
        </xdr:cNvPr>
        <xdr:cNvSpPr txBox="1"/>
      </xdr:nvSpPr>
      <xdr:spPr>
        <a:xfrm>
          <a:off x="18982132" y="17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58619</xdr:rowOff>
    </xdr:from>
    <xdr:ext cx="469744" cy="259045"/>
    <xdr:sp macro="" textlink="">
      <xdr:nvSpPr>
        <xdr:cNvPr id="760" name="n_2mainValue【公民館】&#10;一人当たり面積">
          <a:extLst>
            <a:ext uri="{FF2B5EF4-FFF2-40B4-BE49-F238E27FC236}">
              <a16:creationId xmlns:a16="http://schemas.microsoft.com/office/drawing/2014/main" id="{8E9B6A16-6DF4-4A0D-9DBB-808920C719A2}"/>
            </a:ext>
          </a:extLst>
        </xdr:cNvPr>
        <xdr:cNvSpPr txBox="1"/>
      </xdr:nvSpPr>
      <xdr:spPr>
        <a:xfrm>
          <a:off x="18182032" y="1788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75601</xdr:rowOff>
    </xdr:from>
    <xdr:ext cx="469744" cy="259045"/>
    <xdr:sp macro="" textlink="">
      <xdr:nvSpPr>
        <xdr:cNvPr id="761" name="n_3mainValue【公民館】&#10;一人当たり面積">
          <a:extLst>
            <a:ext uri="{FF2B5EF4-FFF2-40B4-BE49-F238E27FC236}">
              <a16:creationId xmlns:a16="http://schemas.microsoft.com/office/drawing/2014/main" id="{3501F93F-1444-4E4E-BD76-D5D88D3CB876}"/>
            </a:ext>
          </a:extLst>
        </xdr:cNvPr>
        <xdr:cNvSpPr txBox="1"/>
      </xdr:nvSpPr>
      <xdr:spPr>
        <a:xfrm>
          <a:off x="17384472" y="1790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151691</xdr:rowOff>
    </xdr:from>
    <xdr:ext cx="469744" cy="259045"/>
    <xdr:sp macro="" textlink="">
      <xdr:nvSpPr>
        <xdr:cNvPr id="762" name="n_4mainValue【公民館】&#10;一人当たり面積">
          <a:extLst>
            <a:ext uri="{FF2B5EF4-FFF2-40B4-BE49-F238E27FC236}">
              <a16:creationId xmlns:a16="http://schemas.microsoft.com/office/drawing/2014/main" id="{DB493235-ED82-4850-B383-F77218B393E6}"/>
            </a:ext>
          </a:extLst>
        </xdr:cNvPr>
        <xdr:cNvSpPr txBox="1"/>
      </xdr:nvSpPr>
      <xdr:spPr>
        <a:xfrm>
          <a:off x="16588817" y="1798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1F1E51D7-51A1-446E-9E9B-664BBB5E15D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C1C10676-1C28-49D0-AB31-E36FCCA85DD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97737575-6261-4602-B6AF-57C337EEE77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全ての施設において類似団体平均より減価償却率は高くなっており、令和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年度と比較しても上昇している。現時点で大規模改修や除却等を予定している施設はないため、向こう数年間は減価償却率の上昇が見込まれる。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A665457-E3AA-420F-AAF5-E53AC368FD8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031DCB-255D-4FD7-A861-B296101C972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1A731C6-3C49-4CB0-97D8-6AD22015A4E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524603F-B084-4712-A0AF-38546631DDE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086D61A-4CB3-4C1E-BAE3-851BEC8ADE7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47E6B0-647F-4AA9-8C31-95BC9B2934E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1F45DF-D9FB-4614-A733-506A1EC34EB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CDC8E3-7BBC-4DF8-9ED0-1DBA74481B8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DB6539-55BE-4063-9276-9064681ABF0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8A39C8-2FE5-4D62-A971-FEEA9B6587E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7,607
7,495
330.37
8,106,865
7,781,781
293,813
4,109,631
5,637,612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2AFAA8E-95F5-43B6-AE5B-EEDA99E44F4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02F69F-4883-4345-8ADB-3CFF0916650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CF9E61-6CCB-4FF2-9722-6BEDA6F9573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61427E-A668-4080-9E6B-D531FEA6B48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161B20-08BB-430B-A1A8-2CADA965751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512C1D5-661F-41F2-9C41-4CC50D7B1D39}"/>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B682C3-588A-4B34-B9CB-78B979D618F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78F1C5-DA27-4CAB-AC18-20AFF502EF4E}"/>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C8192E-6851-4984-ADEA-5746342CA65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E8BC12E-B430-4539-8869-F882CF69F72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FD7DB50-3612-4DF1-B563-634C4FE255D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440175D-A552-4DDF-90CE-186A91DF4FC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B5C8D3-ED40-44CA-B128-2EC450196E6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886A9FF-E844-495A-B8A5-D549526A742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ED3F78-E003-4D35-9794-1179B3520CD1}"/>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5ACEC37-FA62-4387-9F45-B3150DBD4EF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B9D3BC-D368-40A3-B96E-AAAF41DAA18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E43D9D-7904-4868-A232-AA05D8FB9F4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24FA871-08BA-41B4-B513-C717EF1D75F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222267F-F351-4BF9-8186-F03A8BD1ECA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EF326B5-5D22-47B9-B32C-4BE50956A112}"/>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5E5351-4338-4A15-937E-F58F9C77699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C8D5795-9085-499A-BE12-A7647D41C41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D2C0E3C-28F9-42B9-A2D7-FFB1F0B1382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73FF69C-F584-42FA-ADCA-B2E3950D9A5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357760-BF90-4F31-B606-5A1900C3C3B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581F8E9-8856-435B-A450-ACEB05D8D21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820C8C-C458-4174-8826-85BE271D014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E1F9962-FD0C-42F9-A269-4BFA9E3081B4}"/>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79FF841-C014-4AD3-8BE5-7D50A5B5950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E8262DB-03FE-44FA-B543-AF132C92192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6C90F95-E5A5-4297-B2C9-30F29CAEA20A}"/>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D9ACCD7-D817-4EBB-B913-48BB2DB7384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79F8138-D25C-4C83-BF61-62285EF910E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8D526FD-3073-4A13-A1D3-0CD923936176}"/>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8774777-D55F-4C02-91E7-A92548A11E0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273F441-9D72-4A23-A8B6-BAA3C8566B5E}"/>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EC12685-86A6-4AE0-8C14-932226CCC33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7C5FC6B-143F-41E8-AF25-48F2B595B2C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6AC203F-5855-45B7-B774-EF9266377B3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3ACBBA8-852D-4F69-9A0B-AA2030BB2E6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E3FDDA3-31B5-47AB-9195-9926146BDFF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ACC6CB6-7F0E-4DE9-93DC-56295EB41EE2}"/>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7A1D64A-B291-4FF1-B792-FF73E8210E7B}"/>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59C57AF-108E-431F-BFD0-98A129312BA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AB59574-7252-4EE4-A2EF-441C9D71A4A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180E439-E65D-42E6-B58A-3CB767E7C0F8}"/>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6315A7B-10C0-4C91-A3CE-1059D88184A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34083320-5BD8-466F-A23C-ECD2A37A7BAD}"/>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26141E76-85CD-4BF5-A24C-DC8D611DB5FD}"/>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53EF723E-1E57-40ED-A016-14B2572B0860}"/>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8991F98E-8AF8-4173-82F5-9ACA0DF82080}"/>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B83EC310-43DF-48D7-8770-E53D5F9B02A0}"/>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CEBE5EB4-6CF0-453E-B09F-F580A0A2D3F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596C92B1-BDCD-4D84-A7B3-0476690CF644}"/>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F5EF02AF-F6EE-4D55-9263-C855891DFD9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F9441E25-7F7C-475A-A58E-B9E95497ACDC}"/>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38514F9A-215D-4862-8C4D-78C728B1215B}"/>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9510ECFC-BCAF-45A5-A810-4F871CF87975}"/>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3B3EABAA-BF4C-41E2-AC23-D870F3F00209}"/>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3A173F72-0124-49F5-9F64-23C04114822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18A9C0AC-D34F-4D9E-B0F7-E8A66A3C9FB5}"/>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1EFD5B09-9A5F-4BC1-BAB8-C53688E65BD1}"/>
            </a:ext>
          </a:extLst>
        </xdr:cNvPr>
        <xdr:cNvCxnSpPr/>
      </xdr:nvCxnSpPr>
      <xdr:spPr>
        <a:xfrm flipV="1">
          <a:off x="4173855" y="9620250"/>
          <a:ext cx="0" cy="1486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A41A11A7-7B9F-466A-8946-850709A8227B}"/>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D467FE8A-AA03-4108-B97C-31A501DB8A1F}"/>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0912C348-EC6F-46B6-B244-B1EE0F63027B}"/>
            </a:ext>
          </a:extLst>
        </xdr:cNvPr>
        <xdr:cNvSpPr txBox="1"/>
      </xdr:nvSpPr>
      <xdr:spPr>
        <a:xfrm>
          <a:off x="4212590" y="9397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78" name="直線コネクタ 77">
          <a:extLst>
            <a:ext uri="{FF2B5EF4-FFF2-40B4-BE49-F238E27FC236}">
              <a16:creationId xmlns:a16="http://schemas.microsoft.com/office/drawing/2014/main" id="{B0DD0139-3796-45EE-BDC4-BE3A62AE47B0}"/>
            </a:ext>
          </a:extLst>
        </xdr:cNvPr>
        <xdr:cNvCxnSpPr/>
      </xdr:nvCxnSpPr>
      <xdr:spPr>
        <a:xfrm>
          <a:off x="4112260" y="962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18E05581-8DA3-4F24-BD37-0ACDD7A161BE}"/>
            </a:ext>
          </a:extLst>
        </xdr:cNvPr>
        <xdr:cNvSpPr txBox="1"/>
      </xdr:nvSpPr>
      <xdr:spPr>
        <a:xfrm>
          <a:off x="4212590" y="105654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80" name="フローチャート: 判断 79">
          <a:extLst>
            <a:ext uri="{FF2B5EF4-FFF2-40B4-BE49-F238E27FC236}">
              <a16:creationId xmlns:a16="http://schemas.microsoft.com/office/drawing/2014/main" id="{59C06469-9A9E-4643-A7EA-97F3DEB6B49C}"/>
            </a:ext>
          </a:extLst>
        </xdr:cNvPr>
        <xdr:cNvSpPr/>
      </xdr:nvSpPr>
      <xdr:spPr>
        <a:xfrm>
          <a:off x="4131310" y="105927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136978</xdr:rowOff>
    </xdr:from>
    <xdr:to>
      <xdr:col>20</xdr:col>
      <xdr:colOff>38100</xdr:colOff>
      <xdr:row>62</xdr:row>
      <xdr:rowOff>67128</xdr:rowOff>
    </xdr:to>
    <xdr:sp macro="" textlink="">
      <xdr:nvSpPr>
        <xdr:cNvPr id="81" name="フローチャート: 判断 80">
          <a:extLst>
            <a:ext uri="{FF2B5EF4-FFF2-40B4-BE49-F238E27FC236}">
              <a16:creationId xmlns:a16="http://schemas.microsoft.com/office/drawing/2014/main" id="{52AB36CE-68B3-4A7C-BE11-C48903A3CFE4}"/>
            </a:ext>
          </a:extLst>
        </xdr:cNvPr>
        <xdr:cNvSpPr/>
      </xdr:nvSpPr>
      <xdr:spPr>
        <a:xfrm>
          <a:off x="33883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82" name="フローチャート: 判断 81">
          <a:extLst>
            <a:ext uri="{FF2B5EF4-FFF2-40B4-BE49-F238E27FC236}">
              <a16:creationId xmlns:a16="http://schemas.microsoft.com/office/drawing/2014/main" id="{AFEA9258-15CF-4D88-BA61-F0C7789B9807}"/>
            </a:ext>
          </a:extLst>
        </xdr:cNvPr>
        <xdr:cNvSpPr/>
      </xdr:nvSpPr>
      <xdr:spPr>
        <a:xfrm>
          <a:off x="2571750" y="10565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151674</xdr:rowOff>
    </xdr:from>
    <xdr:to>
      <xdr:col>10</xdr:col>
      <xdr:colOff>165100</xdr:colOff>
      <xdr:row>62</xdr:row>
      <xdr:rowOff>81824</xdr:rowOff>
    </xdr:to>
    <xdr:sp macro="" textlink="">
      <xdr:nvSpPr>
        <xdr:cNvPr id="83" name="フローチャート: 判断 82">
          <a:extLst>
            <a:ext uri="{FF2B5EF4-FFF2-40B4-BE49-F238E27FC236}">
              <a16:creationId xmlns:a16="http://schemas.microsoft.com/office/drawing/2014/main" id="{F4B87EFC-62C9-47B7-AF8D-02987DECB38F}"/>
            </a:ext>
          </a:extLst>
        </xdr:cNvPr>
        <xdr:cNvSpPr/>
      </xdr:nvSpPr>
      <xdr:spPr>
        <a:xfrm>
          <a:off x="1774190" y="1061012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110853</xdr:rowOff>
    </xdr:from>
    <xdr:to>
      <xdr:col>6</xdr:col>
      <xdr:colOff>38100</xdr:colOff>
      <xdr:row>62</xdr:row>
      <xdr:rowOff>41003</xdr:rowOff>
    </xdr:to>
    <xdr:sp macro="" textlink="">
      <xdr:nvSpPr>
        <xdr:cNvPr id="84" name="フローチャート: 判断 83">
          <a:extLst>
            <a:ext uri="{FF2B5EF4-FFF2-40B4-BE49-F238E27FC236}">
              <a16:creationId xmlns:a16="http://schemas.microsoft.com/office/drawing/2014/main" id="{B093C290-1C7E-4A4B-801B-F15E2CF565DB}"/>
            </a:ext>
          </a:extLst>
        </xdr:cNvPr>
        <xdr:cNvSpPr/>
      </xdr:nvSpPr>
      <xdr:spPr>
        <a:xfrm>
          <a:off x="988060" y="105693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BC94FF-AC30-47E8-8A19-3C0A6CC1255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071BD76-4CE3-4D28-A181-C784BC286C7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19580E7E-8316-4835-8B30-1647B584825B}"/>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F3CC1C2-9185-484D-8085-E91AADC5C7A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18F232DA-50C2-4747-9CC6-03C77BE8B13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xdr:rowOff>
    </xdr:from>
    <xdr:to>
      <xdr:col>24</xdr:col>
      <xdr:colOff>114300</xdr:colOff>
      <xdr:row>61</xdr:row>
      <xdr:rowOff>103051</xdr:rowOff>
    </xdr:to>
    <xdr:sp macro="" textlink="">
      <xdr:nvSpPr>
        <xdr:cNvPr id="90" name="楕円 89">
          <a:extLst>
            <a:ext uri="{FF2B5EF4-FFF2-40B4-BE49-F238E27FC236}">
              <a16:creationId xmlns:a16="http://schemas.microsoft.com/office/drawing/2014/main" id="{7F314D33-75AD-4F55-A68E-E0C125277B4A}"/>
            </a:ext>
          </a:extLst>
        </xdr:cNvPr>
        <xdr:cNvSpPr/>
      </xdr:nvSpPr>
      <xdr:spPr>
        <a:xfrm>
          <a:off x="4131310" y="1045990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24328</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BC3350A3-8FD1-47DD-9A93-6E800F0B9534}"/>
            </a:ext>
          </a:extLst>
        </xdr:cNvPr>
        <xdr:cNvSpPr txBox="1"/>
      </xdr:nvSpPr>
      <xdr:spPr>
        <a:xfrm>
          <a:off x="4212590" y="1030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47172</xdr:rowOff>
    </xdr:from>
    <xdr:to>
      <xdr:col>20</xdr:col>
      <xdr:colOff>38100</xdr:colOff>
      <xdr:row>63</xdr:row>
      <xdr:rowOff>148772</xdr:rowOff>
    </xdr:to>
    <xdr:sp macro="" textlink="">
      <xdr:nvSpPr>
        <xdr:cNvPr id="92" name="楕円 91">
          <a:extLst>
            <a:ext uri="{FF2B5EF4-FFF2-40B4-BE49-F238E27FC236}">
              <a16:creationId xmlns:a16="http://schemas.microsoft.com/office/drawing/2014/main" id="{30037148-90FA-4D62-8D4B-0508AA4253CF}"/>
            </a:ext>
          </a:extLst>
        </xdr:cNvPr>
        <xdr:cNvSpPr/>
      </xdr:nvSpPr>
      <xdr:spPr>
        <a:xfrm>
          <a:off x="3388360" y="108504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52251</xdr:rowOff>
    </xdr:from>
    <xdr:to>
      <xdr:col>24</xdr:col>
      <xdr:colOff>63500</xdr:colOff>
      <xdr:row>63</xdr:row>
      <xdr:rowOff>97972</xdr:rowOff>
    </xdr:to>
    <xdr:cxnSp macro="">
      <xdr:nvCxnSpPr>
        <xdr:cNvPr id="93" name="直線コネクタ 92">
          <a:extLst>
            <a:ext uri="{FF2B5EF4-FFF2-40B4-BE49-F238E27FC236}">
              <a16:creationId xmlns:a16="http://schemas.microsoft.com/office/drawing/2014/main" id="{2D739CA2-43E4-490C-A12D-C895C4B7DA25}"/>
            </a:ext>
          </a:extLst>
        </xdr:cNvPr>
        <xdr:cNvCxnSpPr/>
      </xdr:nvCxnSpPr>
      <xdr:spPr>
        <a:xfrm flipV="1">
          <a:off x="3431540" y="10514511"/>
          <a:ext cx="742950" cy="38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27577</xdr:rowOff>
    </xdr:from>
    <xdr:to>
      <xdr:col>15</xdr:col>
      <xdr:colOff>101600</xdr:colOff>
      <xdr:row>63</xdr:row>
      <xdr:rowOff>129177</xdr:rowOff>
    </xdr:to>
    <xdr:sp macro="" textlink="">
      <xdr:nvSpPr>
        <xdr:cNvPr id="94" name="楕円 93">
          <a:extLst>
            <a:ext uri="{FF2B5EF4-FFF2-40B4-BE49-F238E27FC236}">
              <a16:creationId xmlns:a16="http://schemas.microsoft.com/office/drawing/2014/main" id="{1FE1182F-7E86-4F0C-A222-BC8557E8827C}"/>
            </a:ext>
          </a:extLst>
        </xdr:cNvPr>
        <xdr:cNvSpPr/>
      </xdr:nvSpPr>
      <xdr:spPr>
        <a:xfrm>
          <a:off x="2571750" y="1082702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78377</xdr:rowOff>
    </xdr:from>
    <xdr:to>
      <xdr:col>19</xdr:col>
      <xdr:colOff>177800</xdr:colOff>
      <xdr:row>63</xdr:row>
      <xdr:rowOff>97972</xdr:rowOff>
    </xdr:to>
    <xdr:cxnSp macro="">
      <xdr:nvCxnSpPr>
        <xdr:cNvPr id="95" name="直線コネクタ 94">
          <a:extLst>
            <a:ext uri="{FF2B5EF4-FFF2-40B4-BE49-F238E27FC236}">
              <a16:creationId xmlns:a16="http://schemas.microsoft.com/office/drawing/2014/main" id="{F1901388-7C9F-4C79-88A4-79D8DE837E73}"/>
            </a:ext>
          </a:extLst>
        </xdr:cNvPr>
        <xdr:cNvCxnSpPr/>
      </xdr:nvCxnSpPr>
      <xdr:spPr>
        <a:xfrm>
          <a:off x="2626360" y="10879727"/>
          <a:ext cx="80518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153307</xdr:rowOff>
    </xdr:from>
    <xdr:to>
      <xdr:col>10</xdr:col>
      <xdr:colOff>165100</xdr:colOff>
      <xdr:row>64</xdr:row>
      <xdr:rowOff>83457</xdr:rowOff>
    </xdr:to>
    <xdr:sp macro="" textlink="">
      <xdr:nvSpPr>
        <xdr:cNvPr id="96" name="楕円 95">
          <a:extLst>
            <a:ext uri="{FF2B5EF4-FFF2-40B4-BE49-F238E27FC236}">
              <a16:creationId xmlns:a16="http://schemas.microsoft.com/office/drawing/2014/main" id="{B02ECFBE-7978-4574-AC15-5A15E338B400}"/>
            </a:ext>
          </a:extLst>
        </xdr:cNvPr>
        <xdr:cNvSpPr/>
      </xdr:nvSpPr>
      <xdr:spPr>
        <a:xfrm>
          <a:off x="1774190" y="109546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78377</xdr:rowOff>
    </xdr:from>
    <xdr:to>
      <xdr:col>15</xdr:col>
      <xdr:colOff>50800</xdr:colOff>
      <xdr:row>64</xdr:row>
      <xdr:rowOff>32657</xdr:rowOff>
    </xdr:to>
    <xdr:cxnSp macro="">
      <xdr:nvCxnSpPr>
        <xdr:cNvPr id="97" name="直線コネクタ 96">
          <a:extLst>
            <a:ext uri="{FF2B5EF4-FFF2-40B4-BE49-F238E27FC236}">
              <a16:creationId xmlns:a16="http://schemas.microsoft.com/office/drawing/2014/main" id="{7CE869AA-C258-4DBA-8ABD-B737AD28AB9A}"/>
            </a:ext>
          </a:extLst>
        </xdr:cNvPr>
        <xdr:cNvCxnSpPr/>
      </xdr:nvCxnSpPr>
      <xdr:spPr>
        <a:xfrm flipV="1">
          <a:off x="1828800" y="10879727"/>
          <a:ext cx="79756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143510</xdr:rowOff>
    </xdr:from>
    <xdr:to>
      <xdr:col>6</xdr:col>
      <xdr:colOff>38100</xdr:colOff>
      <xdr:row>64</xdr:row>
      <xdr:rowOff>73660</xdr:rowOff>
    </xdr:to>
    <xdr:sp macro="" textlink="">
      <xdr:nvSpPr>
        <xdr:cNvPr id="98" name="楕円 97">
          <a:extLst>
            <a:ext uri="{FF2B5EF4-FFF2-40B4-BE49-F238E27FC236}">
              <a16:creationId xmlns:a16="http://schemas.microsoft.com/office/drawing/2014/main" id="{D78F6D4F-1D4E-4A48-9018-E5EEF55C77BA}"/>
            </a:ext>
          </a:extLst>
        </xdr:cNvPr>
        <xdr:cNvSpPr/>
      </xdr:nvSpPr>
      <xdr:spPr>
        <a:xfrm>
          <a:off x="988060" y="109429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22860</xdr:rowOff>
    </xdr:from>
    <xdr:to>
      <xdr:col>10</xdr:col>
      <xdr:colOff>114300</xdr:colOff>
      <xdr:row>64</xdr:row>
      <xdr:rowOff>32657</xdr:rowOff>
    </xdr:to>
    <xdr:cxnSp macro="">
      <xdr:nvCxnSpPr>
        <xdr:cNvPr id="99" name="直線コネクタ 98">
          <a:extLst>
            <a:ext uri="{FF2B5EF4-FFF2-40B4-BE49-F238E27FC236}">
              <a16:creationId xmlns:a16="http://schemas.microsoft.com/office/drawing/2014/main" id="{DDEFF794-A963-4124-9B98-F53E3CCA4520}"/>
            </a:ext>
          </a:extLst>
        </xdr:cNvPr>
        <xdr:cNvCxnSpPr/>
      </xdr:nvCxnSpPr>
      <xdr:spPr>
        <a:xfrm>
          <a:off x="1031240" y="10991850"/>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83655</xdr:rowOff>
    </xdr:from>
    <xdr:ext cx="405111" cy="259045"/>
    <xdr:sp macro="" textlink="">
      <xdr:nvSpPr>
        <xdr:cNvPr id="100" name="n_1aveValue【体育館・プール】&#10;有形固定資産減価償却率">
          <a:extLst>
            <a:ext uri="{FF2B5EF4-FFF2-40B4-BE49-F238E27FC236}">
              <a16:creationId xmlns:a16="http://schemas.microsoft.com/office/drawing/2014/main" id="{62010795-AE1A-4FB7-A16E-8C83B644C82B}"/>
            </a:ext>
          </a:extLst>
        </xdr:cNvPr>
        <xdr:cNvSpPr txBox="1"/>
      </xdr:nvSpPr>
      <xdr:spPr>
        <a:xfrm>
          <a:off x="3239144" y="1037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101" name="n_2aveValue【体育館・プール】&#10;有形固定資産減価償却率">
          <a:extLst>
            <a:ext uri="{FF2B5EF4-FFF2-40B4-BE49-F238E27FC236}">
              <a16:creationId xmlns:a16="http://schemas.microsoft.com/office/drawing/2014/main" id="{0D86E1B2-BC1F-43F3-BC73-41396B336B19}"/>
            </a:ext>
          </a:extLst>
        </xdr:cNvPr>
        <xdr:cNvSpPr txBox="1"/>
      </xdr:nvSpPr>
      <xdr:spPr>
        <a:xfrm>
          <a:off x="2439044" y="1034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98351</xdr:rowOff>
    </xdr:from>
    <xdr:ext cx="405111" cy="259045"/>
    <xdr:sp macro="" textlink="">
      <xdr:nvSpPr>
        <xdr:cNvPr id="102" name="n_3aveValue【体育館・プール】&#10;有形固定資産減価償却率">
          <a:extLst>
            <a:ext uri="{FF2B5EF4-FFF2-40B4-BE49-F238E27FC236}">
              <a16:creationId xmlns:a16="http://schemas.microsoft.com/office/drawing/2014/main" id="{69F3BB1B-6C3C-45F0-9657-C13BAC0589CF}"/>
            </a:ext>
          </a:extLst>
        </xdr:cNvPr>
        <xdr:cNvSpPr txBox="1"/>
      </xdr:nvSpPr>
      <xdr:spPr>
        <a:xfrm>
          <a:off x="1641484" y="10381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57530</xdr:rowOff>
    </xdr:from>
    <xdr:ext cx="405111" cy="259045"/>
    <xdr:sp macro="" textlink="">
      <xdr:nvSpPr>
        <xdr:cNvPr id="103" name="n_4aveValue【体育館・プール】&#10;有形固定資産減価償却率">
          <a:extLst>
            <a:ext uri="{FF2B5EF4-FFF2-40B4-BE49-F238E27FC236}">
              <a16:creationId xmlns:a16="http://schemas.microsoft.com/office/drawing/2014/main" id="{5D8809EF-4D2B-4D41-8FAD-87FB075C74D9}"/>
            </a:ext>
          </a:extLst>
        </xdr:cNvPr>
        <xdr:cNvSpPr txBox="1"/>
      </xdr:nvSpPr>
      <xdr:spPr>
        <a:xfrm>
          <a:off x="855354" y="10340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139899</xdr:rowOff>
    </xdr:from>
    <xdr:ext cx="405111" cy="259045"/>
    <xdr:sp macro="" textlink="">
      <xdr:nvSpPr>
        <xdr:cNvPr id="104" name="n_1mainValue【体育館・プール】&#10;有形固定資産減価償却率">
          <a:extLst>
            <a:ext uri="{FF2B5EF4-FFF2-40B4-BE49-F238E27FC236}">
              <a16:creationId xmlns:a16="http://schemas.microsoft.com/office/drawing/2014/main" id="{BCA0D559-A4A6-43FE-A34D-C8700026E5C3}"/>
            </a:ext>
          </a:extLst>
        </xdr:cNvPr>
        <xdr:cNvSpPr txBox="1"/>
      </xdr:nvSpPr>
      <xdr:spPr>
        <a:xfrm>
          <a:off x="3239144" y="1093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120304</xdr:rowOff>
    </xdr:from>
    <xdr:ext cx="405111" cy="259045"/>
    <xdr:sp macro="" textlink="">
      <xdr:nvSpPr>
        <xdr:cNvPr id="105" name="n_2mainValue【体育館・プール】&#10;有形固定資産減価償却率">
          <a:extLst>
            <a:ext uri="{FF2B5EF4-FFF2-40B4-BE49-F238E27FC236}">
              <a16:creationId xmlns:a16="http://schemas.microsoft.com/office/drawing/2014/main" id="{57199E5B-C072-4CB4-B73E-6936052B7365}"/>
            </a:ext>
          </a:extLst>
        </xdr:cNvPr>
        <xdr:cNvSpPr txBox="1"/>
      </xdr:nvSpPr>
      <xdr:spPr>
        <a:xfrm>
          <a:off x="2439044" y="1092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74584</xdr:rowOff>
    </xdr:from>
    <xdr:ext cx="405111" cy="259045"/>
    <xdr:sp macro="" textlink="">
      <xdr:nvSpPr>
        <xdr:cNvPr id="106" name="n_3mainValue【体育館・プール】&#10;有形固定資産減価償却率">
          <a:extLst>
            <a:ext uri="{FF2B5EF4-FFF2-40B4-BE49-F238E27FC236}">
              <a16:creationId xmlns:a16="http://schemas.microsoft.com/office/drawing/2014/main" id="{10D65590-299C-4225-80C4-370D2A596288}"/>
            </a:ext>
          </a:extLst>
        </xdr:cNvPr>
        <xdr:cNvSpPr txBox="1"/>
      </xdr:nvSpPr>
      <xdr:spPr>
        <a:xfrm>
          <a:off x="1641484" y="1104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64787</xdr:rowOff>
    </xdr:from>
    <xdr:ext cx="405111" cy="259045"/>
    <xdr:sp macro="" textlink="">
      <xdr:nvSpPr>
        <xdr:cNvPr id="107" name="n_4mainValue【体育館・プール】&#10;有形固定資産減価償却率">
          <a:extLst>
            <a:ext uri="{FF2B5EF4-FFF2-40B4-BE49-F238E27FC236}">
              <a16:creationId xmlns:a16="http://schemas.microsoft.com/office/drawing/2014/main" id="{1318C2AD-23AC-4DE4-BB1E-34ADA5AC3706}"/>
            </a:ext>
          </a:extLst>
        </xdr:cNvPr>
        <xdr:cNvSpPr txBox="1"/>
      </xdr:nvSpPr>
      <xdr:spPr>
        <a:xfrm>
          <a:off x="855354"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3604A319-2C3B-422F-BFC1-7F4B218E6D6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7EE4FCE4-4674-4E8F-81DD-FB32D3F98D5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747F00F6-E8B6-437D-9D46-F21B61BDA42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6E71CAE5-DD70-4B63-A4EE-8FA0732BEBC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F551802-9BF6-4D85-8224-88215EB881C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A2FCD08-DACF-401C-9DAA-F1E45B95579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D1B42E2C-8746-4178-A777-9BB4AACA956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9E056CB6-09F7-46F2-91CE-48BB0CD3791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B0787375-89B9-4564-A28C-6225CD7988C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C310D4A9-A57D-4B6F-BBDF-37A72DEFDF2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1A506D23-B790-4309-A47B-DEC0B00FA62C}"/>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3337F1FA-AA01-4BC3-8DD1-F782577D1506}"/>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E86ACFEC-0D6E-4DD7-A0A6-11B3F9DEAC53}"/>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0F85FE67-B6FD-40EA-BE71-5B4813BFA1B9}"/>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4475EBD3-2528-4661-AC08-B5D82C97012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EFF8824D-C43D-4C93-A476-0BD3E8B4BD8E}"/>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50378504-1DD8-4276-8E13-30E78C0C3C31}"/>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C1B0E984-8CFB-4A4C-84C5-822C85D9AE77}"/>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46CBBD4D-5754-4EC8-A017-48EBF96CD175}"/>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1BD57A8B-A87B-4B3B-82EF-8E1653934D87}"/>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CD85E875-1ECF-4C0D-AC1E-1E7A4A0A389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F97DFA69-E5B7-4B32-8482-457843C96A47}"/>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283F83FD-621E-4897-BD39-577DBCCDAB0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158496</xdr:rowOff>
    </xdr:from>
    <xdr:to>
      <xdr:col>54</xdr:col>
      <xdr:colOff>189865</xdr:colOff>
      <xdr:row>63</xdr:row>
      <xdr:rowOff>150876</xdr:rowOff>
    </xdr:to>
    <xdr:cxnSp macro="">
      <xdr:nvCxnSpPr>
        <xdr:cNvPr id="131" name="直線コネクタ 130">
          <a:extLst>
            <a:ext uri="{FF2B5EF4-FFF2-40B4-BE49-F238E27FC236}">
              <a16:creationId xmlns:a16="http://schemas.microsoft.com/office/drawing/2014/main" id="{65B7C7CB-B1E4-442F-B098-349D459ECBB8}"/>
            </a:ext>
          </a:extLst>
        </xdr:cNvPr>
        <xdr:cNvCxnSpPr/>
      </xdr:nvCxnSpPr>
      <xdr:spPr>
        <a:xfrm flipV="1">
          <a:off x="9429115" y="9761601"/>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154703</xdr:rowOff>
    </xdr:from>
    <xdr:ext cx="469744" cy="259045"/>
    <xdr:sp macro="" textlink="">
      <xdr:nvSpPr>
        <xdr:cNvPr id="132" name="【体育館・プール】&#10;一人当たり面積最小値テキスト">
          <a:extLst>
            <a:ext uri="{FF2B5EF4-FFF2-40B4-BE49-F238E27FC236}">
              <a16:creationId xmlns:a16="http://schemas.microsoft.com/office/drawing/2014/main" id="{9F4BF2B8-92C4-485F-90B0-2D80DACBF642}"/>
            </a:ext>
          </a:extLst>
        </xdr:cNvPr>
        <xdr:cNvSpPr txBox="1"/>
      </xdr:nvSpPr>
      <xdr:spPr>
        <a:xfrm>
          <a:off x="9467850" y="1095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150876</xdr:rowOff>
    </xdr:from>
    <xdr:to>
      <xdr:col>55</xdr:col>
      <xdr:colOff>88900</xdr:colOff>
      <xdr:row>63</xdr:row>
      <xdr:rowOff>150876</xdr:rowOff>
    </xdr:to>
    <xdr:cxnSp macro="">
      <xdr:nvCxnSpPr>
        <xdr:cNvPr id="133" name="直線コネクタ 132">
          <a:extLst>
            <a:ext uri="{FF2B5EF4-FFF2-40B4-BE49-F238E27FC236}">
              <a16:creationId xmlns:a16="http://schemas.microsoft.com/office/drawing/2014/main" id="{EB427797-EFBB-4146-A7D4-D7610CF38306}"/>
            </a:ext>
          </a:extLst>
        </xdr:cNvPr>
        <xdr:cNvCxnSpPr/>
      </xdr:nvCxnSpPr>
      <xdr:spPr>
        <a:xfrm>
          <a:off x="9356090" y="109522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105173</xdr:rowOff>
    </xdr:from>
    <xdr:ext cx="469744" cy="259045"/>
    <xdr:sp macro="" textlink="">
      <xdr:nvSpPr>
        <xdr:cNvPr id="134" name="【体育館・プール】&#10;一人当たり面積最大値テキスト">
          <a:extLst>
            <a:ext uri="{FF2B5EF4-FFF2-40B4-BE49-F238E27FC236}">
              <a16:creationId xmlns:a16="http://schemas.microsoft.com/office/drawing/2014/main" id="{24D66648-D381-4E9E-B428-6E8CDFB347A4}"/>
            </a:ext>
          </a:extLst>
        </xdr:cNvPr>
        <xdr:cNvSpPr txBox="1"/>
      </xdr:nvSpPr>
      <xdr:spPr>
        <a:xfrm>
          <a:off x="9467850" y="9533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158496</xdr:rowOff>
    </xdr:from>
    <xdr:to>
      <xdr:col>55</xdr:col>
      <xdr:colOff>88900</xdr:colOff>
      <xdr:row>56</xdr:row>
      <xdr:rowOff>158496</xdr:rowOff>
    </xdr:to>
    <xdr:cxnSp macro="">
      <xdr:nvCxnSpPr>
        <xdr:cNvPr id="135" name="直線コネクタ 134">
          <a:extLst>
            <a:ext uri="{FF2B5EF4-FFF2-40B4-BE49-F238E27FC236}">
              <a16:creationId xmlns:a16="http://schemas.microsoft.com/office/drawing/2014/main" id="{87115156-C3B4-4877-A812-F34D7B4F1DDC}"/>
            </a:ext>
          </a:extLst>
        </xdr:cNvPr>
        <xdr:cNvCxnSpPr/>
      </xdr:nvCxnSpPr>
      <xdr:spPr>
        <a:xfrm>
          <a:off x="9356090" y="97616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60469</xdr:rowOff>
    </xdr:from>
    <xdr:ext cx="469744" cy="259045"/>
    <xdr:sp macro="" textlink="">
      <xdr:nvSpPr>
        <xdr:cNvPr id="136" name="【体育館・プール】&#10;一人当たり面積平均値テキスト">
          <a:extLst>
            <a:ext uri="{FF2B5EF4-FFF2-40B4-BE49-F238E27FC236}">
              <a16:creationId xmlns:a16="http://schemas.microsoft.com/office/drawing/2014/main" id="{49153A8B-6914-4616-8814-A4F752C0FB86}"/>
            </a:ext>
          </a:extLst>
        </xdr:cNvPr>
        <xdr:cNvSpPr txBox="1"/>
      </xdr:nvSpPr>
      <xdr:spPr>
        <a:xfrm>
          <a:off x="9467850" y="10343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37592</xdr:rowOff>
    </xdr:from>
    <xdr:to>
      <xdr:col>55</xdr:col>
      <xdr:colOff>50800</xdr:colOff>
      <xdr:row>61</xdr:row>
      <xdr:rowOff>139192</xdr:rowOff>
    </xdr:to>
    <xdr:sp macro="" textlink="">
      <xdr:nvSpPr>
        <xdr:cNvPr id="137" name="フローチャート: 判断 136">
          <a:extLst>
            <a:ext uri="{FF2B5EF4-FFF2-40B4-BE49-F238E27FC236}">
              <a16:creationId xmlns:a16="http://schemas.microsoft.com/office/drawing/2014/main" id="{861901D7-EC8D-4873-9272-192E67FCBDAE}"/>
            </a:ext>
          </a:extLst>
        </xdr:cNvPr>
        <xdr:cNvSpPr/>
      </xdr:nvSpPr>
      <xdr:spPr>
        <a:xfrm>
          <a:off x="9394190" y="10496042"/>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42164</xdr:rowOff>
    </xdr:from>
    <xdr:to>
      <xdr:col>50</xdr:col>
      <xdr:colOff>165100</xdr:colOff>
      <xdr:row>61</xdr:row>
      <xdr:rowOff>143764</xdr:rowOff>
    </xdr:to>
    <xdr:sp macro="" textlink="">
      <xdr:nvSpPr>
        <xdr:cNvPr id="138" name="フローチャート: 判断 137">
          <a:extLst>
            <a:ext uri="{FF2B5EF4-FFF2-40B4-BE49-F238E27FC236}">
              <a16:creationId xmlns:a16="http://schemas.microsoft.com/office/drawing/2014/main" id="{762C8F12-E5E3-43DB-845D-DB54EA36BCDC}"/>
            </a:ext>
          </a:extLst>
        </xdr:cNvPr>
        <xdr:cNvSpPr/>
      </xdr:nvSpPr>
      <xdr:spPr>
        <a:xfrm>
          <a:off x="8632190" y="1050251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139" name="フローチャート: 判断 138">
          <a:extLst>
            <a:ext uri="{FF2B5EF4-FFF2-40B4-BE49-F238E27FC236}">
              <a16:creationId xmlns:a16="http://schemas.microsoft.com/office/drawing/2014/main" id="{B95F70E9-B2F9-448A-9605-A5875299BE9C}"/>
            </a:ext>
          </a:extLst>
        </xdr:cNvPr>
        <xdr:cNvSpPr/>
      </xdr:nvSpPr>
      <xdr:spPr>
        <a:xfrm>
          <a:off x="7846060" y="1053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46736</xdr:rowOff>
    </xdr:from>
    <xdr:to>
      <xdr:col>41</xdr:col>
      <xdr:colOff>101600</xdr:colOff>
      <xdr:row>61</xdr:row>
      <xdr:rowOff>148336</xdr:rowOff>
    </xdr:to>
    <xdr:sp macro="" textlink="">
      <xdr:nvSpPr>
        <xdr:cNvPr id="140" name="フローチャート: 判断 139">
          <a:extLst>
            <a:ext uri="{FF2B5EF4-FFF2-40B4-BE49-F238E27FC236}">
              <a16:creationId xmlns:a16="http://schemas.microsoft.com/office/drawing/2014/main" id="{712256FD-BFF0-4672-A0D0-5E597B9AA95B}"/>
            </a:ext>
          </a:extLst>
        </xdr:cNvPr>
        <xdr:cNvSpPr/>
      </xdr:nvSpPr>
      <xdr:spPr>
        <a:xfrm>
          <a:off x="7029450" y="105070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84074</xdr:rowOff>
    </xdr:from>
    <xdr:to>
      <xdr:col>36</xdr:col>
      <xdr:colOff>165100</xdr:colOff>
      <xdr:row>62</xdr:row>
      <xdr:rowOff>14224</xdr:rowOff>
    </xdr:to>
    <xdr:sp macro="" textlink="">
      <xdr:nvSpPr>
        <xdr:cNvPr id="141" name="フローチャート: 判断 140">
          <a:extLst>
            <a:ext uri="{FF2B5EF4-FFF2-40B4-BE49-F238E27FC236}">
              <a16:creationId xmlns:a16="http://schemas.microsoft.com/office/drawing/2014/main" id="{64C8DF27-91A8-433C-84B5-641EBF059794}"/>
            </a:ext>
          </a:extLst>
        </xdr:cNvPr>
        <xdr:cNvSpPr/>
      </xdr:nvSpPr>
      <xdr:spPr>
        <a:xfrm>
          <a:off x="6231890" y="105444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F790E16-AA0B-43AE-9015-CFF30BDEE9C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1A3C7CE-9230-4E06-A227-3D743ED5EEE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E8C50EB-8B68-4591-A8BA-F3F7C0BA245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F4346D9A-F0F4-4EA5-8704-F65764EA130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73BBBA81-7F99-4AD8-8AC9-4794E8B7A4C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100076</xdr:rowOff>
    </xdr:from>
    <xdr:to>
      <xdr:col>55</xdr:col>
      <xdr:colOff>50800</xdr:colOff>
      <xdr:row>64</xdr:row>
      <xdr:rowOff>30226</xdr:rowOff>
    </xdr:to>
    <xdr:sp macro="" textlink="">
      <xdr:nvSpPr>
        <xdr:cNvPr id="147" name="楕円 146">
          <a:extLst>
            <a:ext uri="{FF2B5EF4-FFF2-40B4-BE49-F238E27FC236}">
              <a16:creationId xmlns:a16="http://schemas.microsoft.com/office/drawing/2014/main" id="{8DF82CBC-5DDB-469C-B0BB-4817EE04F98A}"/>
            </a:ext>
          </a:extLst>
        </xdr:cNvPr>
        <xdr:cNvSpPr/>
      </xdr:nvSpPr>
      <xdr:spPr>
        <a:xfrm>
          <a:off x="9394190" y="1089761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15003</xdr:rowOff>
    </xdr:from>
    <xdr:ext cx="469744" cy="259045"/>
    <xdr:sp macro="" textlink="">
      <xdr:nvSpPr>
        <xdr:cNvPr id="148" name="【体育館・プール】&#10;一人当たり面積該当値テキスト">
          <a:extLst>
            <a:ext uri="{FF2B5EF4-FFF2-40B4-BE49-F238E27FC236}">
              <a16:creationId xmlns:a16="http://schemas.microsoft.com/office/drawing/2014/main" id="{A08A25DF-9464-45DA-861B-B8E7B2070509}"/>
            </a:ext>
          </a:extLst>
        </xdr:cNvPr>
        <xdr:cNvSpPr txBox="1"/>
      </xdr:nvSpPr>
      <xdr:spPr>
        <a:xfrm>
          <a:off x="9467850" y="1082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116840</xdr:rowOff>
    </xdr:from>
    <xdr:to>
      <xdr:col>50</xdr:col>
      <xdr:colOff>165100</xdr:colOff>
      <xdr:row>62</xdr:row>
      <xdr:rowOff>46990</xdr:rowOff>
    </xdr:to>
    <xdr:sp macro="" textlink="">
      <xdr:nvSpPr>
        <xdr:cNvPr id="149" name="楕円 148">
          <a:extLst>
            <a:ext uri="{FF2B5EF4-FFF2-40B4-BE49-F238E27FC236}">
              <a16:creationId xmlns:a16="http://schemas.microsoft.com/office/drawing/2014/main" id="{9F9B2B5B-964D-47F3-AFCB-F52FF9C9FE1E}"/>
            </a:ext>
          </a:extLst>
        </xdr:cNvPr>
        <xdr:cNvSpPr/>
      </xdr:nvSpPr>
      <xdr:spPr>
        <a:xfrm>
          <a:off x="8632190" y="105752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167640</xdr:rowOff>
    </xdr:from>
    <xdr:to>
      <xdr:col>55</xdr:col>
      <xdr:colOff>0</xdr:colOff>
      <xdr:row>63</xdr:row>
      <xdr:rowOff>150876</xdr:rowOff>
    </xdr:to>
    <xdr:cxnSp macro="">
      <xdr:nvCxnSpPr>
        <xdr:cNvPr id="150" name="直線コネクタ 149">
          <a:extLst>
            <a:ext uri="{FF2B5EF4-FFF2-40B4-BE49-F238E27FC236}">
              <a16:creationId xmlns:a16="http://schemas.microsoft.com/office/drawing/2014/main" id="{F98C478A-0A11-46D6-9546-E5A091C94D36}"/>
            </a:ext>
          </a:extLst>
        </xdr:cNvPr>
        <xdr:cNvCxnSpPr/>
      </xdr:nvCxnSpPr>
      <xdr:spPr>
        <a:xfrm>
          <a:off x="8686800" y="10629900"/>
          <a:ext cx="742950" cy="32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127508</xdr:rowOff>
    </xdr:from>
    <xdr:to>
      <xdr:col>46</xdr:col>
      <xdr:colOff>38100</xdr:colOff>
      <xdr:row>62</xdr:row>
      <xdr:rowOff>57658</xdr:rowOff>
    </xdr:to>
    <xdr:sp macro="" textlink="">
      <xdr:nvSpPr>
        <xdr:cNvPr id="151" name="楕円 150">
          <a:extLst>
            <a:ext uri="{FF2B5EF4-FFF2-40B4-BE49-F238E27FC236}">
              <a16:creationId xmlns:a16="http://schemas.microsoft.com/office/drawing/2014/main" id="{3C109119-EF78-4E96-B1DB-569F469A05D7}"/>
            </a:ext>
          </a:extLst>
        </xdr:cNvPr>
        <xdr:cNvSpPr/>
      </xdr:nvSpPr>
      <xdr:spPr>
        <a:xfrm>
          <a:off x="7846060" y="1058976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167640</xdr:rowOff>
    </xdr:from>
    <xdr:to>
      <xdr:col>50</xdr:col>
      <xdr:colOff>114300</xdr:colOff>
      <xdr:row>62</xdr:row>
      <xdr:rowOff>6858</xdr:rowOff>
    </xdr:to>
    <xdr:cxnSp macro="">
      <xdr:nvCxnSpPr>
        <xdr:cNvPr id="152" name="直線コネクタ 151">
          <a:extLst>
            <a:ext uri="{FF2B5EF4-FFF2-40B4-BE49-F238E27FC236}">
              <a16:creationId xmlns:a16="http://schemas.microsoft.com/office/drawing/2014/main" id="{0947CB70-A11B-4CCC-9FB7-64386495BEC9}"/>
            </a:ext>
          </a:extLst>
        </xdr:cNvPr>
        <xdr:cNvCxnSpPr/>
      </xdr:nvCxnSpPr>
      <xdr:spPr>
        <a:xfrm flipV="1">
          <a:off x="7889240" y="10629900"/>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139700</xdr:rowOff>
    </xdr:from>
    <xdr:to>
      <xdr:col>41</xdr:col>
      <xdr:colOff>101600</xdr:colOff>
      <xdr:row>62</xdr:row>
      <xdr:rowOff>69850</xdr:rowOff>
    </xdr:to>
    <xdr:sp macro="" textlink="">
      <xdr:nvSpPr>
        <xdr:cNvPr id="153" name="楕円 152">
          <a:extLst>
            <a:ext uri="{FF2B5EF4-FFF2-40B4-BE49-F238E27FC236}">
              <a16:creationId xmlns:a16="http://schemas.microsoft.com/office/drawing/2014/main" id="{BEF5139D-29DA-4EC4-9BBD-51C81A1F1023}"/>
            </a:ext>
          </a:extLst>
        </xdr:cNvPr>
        <xdr:cNvSpPr/>
      </xdr:nvSpPr>
      <xdr:spPr>
        <a:xfrm>
          <a:off x="7029450" y="10594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6858</xdr:rowOff>
    </xdr:from>
    <xdr:to>
      <xdr:col>45</xdr:col>
      <xdr:colOff>177800</xdr:colOff>
      <xdr:row>62</xdr:row>
      <xdr:rowOff>19050</xdr:rowOff>
    </xdr:to>
    <xdr:cxnSp macro="">
      <xdr:nvCxnSpPr>
        <xdr:cNvPr id="154" name="直線コネクタ 153">
          <a:extLst>
            <a:ext uri="{FF2B5EF4-FFF2-40B4-BE49-F238E27FC236}">
              <a16:creationId xmlns:a16="http://schemas.microsoft.com/office/drawing/2014/main" id="{B70310B3-16BA-48EB-80D3-0C17E0F6900A}"/>
            </a:ext>
          </a:extLst>
        </xdr:cNvPr>
        <xdr:cNvCxnSpPr/>
      </xdr:nvCxnSpPr>
      <xdr:spPr>
        <a:xfrm flipV="1">
          <a:off x="7084060" y="10638663"/>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148844</xdr:rowOff>
    </xdr:from>
    <xdr:to>
      <xdr:col>36</xdr:col>
      <xdr:colOff>165100</xdr:colOff>
      <xdr:row>62</xdr:row>
      <xdr:rowOff>78994</xdr:rowOff>
    </xdr:to>
    <xdr:sp macro="" textlink="">
      <xdr:nvSpPr>
        <xdr:cNvPr id="155" name="楕円 154">
          <a:extLst>
            <a:ext uri="{FF2B5EF4-FFF2-40B4-BE49-F238E27FC236}">
              <a16:creationId xmlns:a16="http://schemas.microsoft.com/office/drawing/2014/main" id="{A830A3EA-B634-4F13-91CE-46FE8D9D029C}"/>
            </a:ext>
          </a:extLst>
        </xdr:cNvPr>
        <xdr:cNvSpPr/>
      </xdr:nvSpPr>
      <xdr:spPr>
        <a:xfrm>
          <a:off x="6231890" y="106072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19050</xdr:rowOff>
    </xdr:from>
    <xdr:to>
      <xdr:col>41</xdr:col>
      <xdr:colOff>50800</xdr:colOff>
      <xdr:row>62</xdr:row>
      <xdr:rowOff>28194</xdr:rowOff>
    </xdr:to>
    <xdr:cxnSp macro="">
      <xdr:nvCxnSpPr>
        <xdr:cNvPr id="156" name="直線コネクタ 155">
          <a:extLst>
            <a:ext uri="{FF2B5EF4-FFF2-40B4-BE49-F238E27FC236}">
              <a16:creationId xmlns:a16="http://schemas.microsoft.com/office/drawing/2014/main" id="{28B52498-C7DF-4D6B-B692-4545619854B9}"/>
            </a:ext>
          </a:extLst>
        </xdr:cNvPr>
        <xdr:cNvCxnSpPr/>
      </xdr:nvCxnSpPr>
      <xdr:spPr>
        <a:xfrm flipV="1">
          <a:off x="6286500" y="10645140"/>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160291</xdr:rowOff>
    </xdr:from>
    <xdr:ext cx="469744" cy="259045"/>
    <xdr:sp macro="" textlink="">
      <xdr:nvSpPr>
        <xdr:cNvPr id="157" name="n_1aveValue【体育館・プール】&#10;一人当たり面積">
          <a:extLst>
            <a:ext uri="{FF2B5EF4-FFF2-40B4-BE49-F238E27FC236}">
              <a16:creationId xmlns:a16="http://schemas.microsoft.com/office/drawing/2014/main" id="{6E89BEAB-2C27-45AD-8504-77D9DAC024FF}"/>
            </a:ext>
          </a:extLst>
        </xdr:cNvPr>
        <xdr:cNvSpPr txBox="1"/>
      </xdr:nvSpPr>
      <xdr:spPr>
        <a:xfrm>
          <a:off x="8454467" y="1027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158" name="n_2aveValue【体育館・プール】&#10;一人当たり面積">
          <a:extLst>
            <a:ext uri="{FF2B5EF4-FFF2-40B4-BE49-F238E27FC236}">
              <a16:creationId xmlns:a16="http://schemas.microsoft.com/office/drawing/2014/main" id="{08740382-EEB1-4F8D-8DFB-CD5B9A8E61E6}"/>
            </a:ext>
          </a:extLst>
        </xdr:cNvPr>
        <xdr:cNvSpPr txBox="1"/>
      </xdr:nvSpPr>
      <xdr:spPr>
        <a:xfrm>
          <a:off x="767341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164863</xdr:rowOff>
    </xdr:from>
    <xdr:ext cx="469744" cy="259045"/>
    <xdr:sp macro="" textlink="">
      <xdr:nvSpPr>
        <xdr:cNvPr id="159" name="n_3aveValue【体育館・プール】&#10;一人当たり面積">
          <a:extLst>
            <a:ext uri="{FF2B5EF4-FFF2-40B4-BE49-F238E27FC236}">
              <a16:creationId xmlns:a16="http://schemas.microsoft.com/office/drawing/2014/main" id="{8E9D20E5-A590-4B73-8F82-872A12390762}"/>
            </a:ext>
          </a:extLst>
        </xdr:cNvPr>
        <xdr:cNvSpPr txBox="1"/>
      </xdr:nvSpPr>
      <xdr:spPr>
        <a:xfrm>
          <a:off x="6866332" y="1028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30751</xdr:rowOff>
    </xdr:from>
    <xdr:ext cx="469744" cy="259045"/>
    <xdr:sp macro="" textlink="">
      <xdr:nvSpPr>
        <xdr:cNvPr id="160" name="n_4aveValue【体育館・プール】&#10;一人当たり面積">
          <a:extLst>
            <a:ext uri="{FF2B5EF4-FFF2-40B4-BE49-F238E27FC236}">
              <a16:creationId xmlns:a16="http://schemas.microsoft.com/office/drawing/2014/main" id="{9582B859-8260-4121-884E-5ACFBBFB4DAC}"/>
            </a:ext>
          </a:extLst>
        </xdr:cNvPr>
        <xdr:cNvSpPr txBox="1"/>
      </xdr:nvSpPr>
      <xdr:spPr>
        <a:xfrm>
          <a:off x="6068772" y="1031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38117</xdr:rowOff>
    </xdr:from>
    <xdr:ext cx="469744" cy="259045"/>
    <xdr:sp macro="" textlink="">
      <xdr:nvSpPr>
        <xdr:cNvPr id="161" name="n_1mainValue【体育館・プール】&#10;一人当たり面積">
          <a:extLst>
            <a:ext uri="{FF2B5EF4-FFF2-40B4-BE49-F238E27FC236}">
              <a16:creationId xmlns:a16="http://schemas.microsoft.com/office/drawing/2014/main" id="{E491A898-E38F-489F-AF04-470F4F477D4F}"/>
            </a:ext>
          </a:extLst>
        </xdr:cNvPr>
        <xdr:cNvSpPr txBox="1"/>
      </xdr:nvSpPr>
      <xdr:spPr>
        <a:xfrm>
          <a:off x="845446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48785</xdr:rowOff>
    </xdr:from>
    <xdr:ext cx="469744" cy="259045"/>
    <xdr:sp macro="" textlink="">
      <xdr:nvSpPr>
        <xdr:cNvPr id="162" name="n_2mainValue【体育館・プール】&#10;一人当たり面積">
          <a:extLst>
            <a:ext uri="{FF2B5EF4-FFF2-40B4-BE49-F238E27FC236}">
              <a16:creationId xmlns:a16="http://schemas.microsoft.com/office/drawing/2014/main" id="{9DE6A345-2C6E-4F4F-9A47-A79A25948EED}"/>
            </a:ext>
          </a:extLst>
        </xdr:cNvPr>
        <xdr:cNvSpPr txBox="1"/>
      </xdr:nvSpPr>
      <xdr:spPr>
        <a:xfrm>
          <a:off x="7673417" y="1068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60977</xdr:rowOff>
    </xdr:from>
    <xdr:ext cx="469744" cy="259045"/>
    <xdr:sp macro="" textlink="">
      <xdr:nvSpPr>
        <xdr:cNvPr id="163" name="n_3mainValue【体育館・プール】&#10;一人当たり面積">
          <a:extLst>
            <a:ext uri="{FF2B5EF4-FFF2-40B4-BE49-F238E27FC236}">
              <a16:creationId xmlns:a16="http://schemas.microsoft.com/office/drawing/2014/main" id="{8DCD9B3A-896D-4A5D-99CA-F0D63B3615AC}"/>
            </a:ext>
          </a:extLst>
        </xdr:cNvPr>
        <xdr:cNvSpPr txBox="1"/>
      </xdr:nvSpPr>
      <xdr:spPr>
        <a:xfrm>
          <a:off x="6866332"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70121</xdr:rowOff>
    </xdr:from>
    <xdr:ext cx="469744" cy="259045"/>
    <xdr:sp macro="" textlink="">
      <xdr:nvSpPr>
        <xdr:cNvPr id="164" name="n_4mainValue【体育館・プール】&#10;一人当たり面積">
          <a:extLst>
            <a:ext uri="{FF2B5EF4-FFF2-40B4-BE49-F238E27FC236}">
              <a16:creationId xmlns:a16="http://schemas.microsoft.com/office/drawing/2014/main" id="{BAB501FA-B1ED-4ECA-8D6D-F266E6C336D6}"/>
            </a:ext>
          </a:extLst>
        </xdr:cNvPr>
        <xdr:cNvSpPr txBox="1"/>
      </xdr:nvSpPr>
      <xdr:spPr>
        <a:xfrm>
          <a:off x="6068772" y="106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B8CF42D8-C1A0-4D44-884F-223E8B61721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DBF37DA2-A6FA-4C0E-8AF1-25FAFCF3C1C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B145CD02-D296-4FCF-A169-527BE1ECE8B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4CFF9B5C-7FDE-43DC-AAD3-A47458705B56}"/>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22B73838-89DC-4A20-9473-F1BDC94FCA2F}"/>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D9099E73-551C-42E7-96C9-2140BE9379F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5F833B25-6843-4B7D-93D7-8E42B4D779C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331757D1-4EF1-4C1B-ADEB-E653BEE57736}"/>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2EBE8E82-55E9-4B52-A7CD-8E0EA89FE79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29A94CC4-6327-4A9F-B086-DB9C7F17B29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791D0872-4F8B-4C8A-ACDA-2F13C902652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60A38781-2704-48C1-B43A-74B9E50C7C5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2B90E999-517F-46C2-A5ED-49B7606C137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E73E3F84-C2F1-41BA-BA36-06E3D7E7850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207AB56A-F000-422B-AA86-B2B88329E0D3}"/>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550BB6E0-7FB8-4F5C-BEDA-9C9B59276F4A}"/>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3BDA76A3-45DC-4CE0-8CBB-E4222D655B8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3AF8FE3C-971E-4E6E-8BCD-DDA7649461F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862FAF18-773C-48E6-91E0-FF56BC071EF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20006E85-9702-4138-8CF4-DA71699294A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31394C1E-E87B-4DEB-A3AC-D026EA315A5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7323ADF9-1930-405B-B72C-389C8361090B}"/>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6DF67BA7-FFA3-4895-808F-6D9C27A40F2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48CAA10C-D199-456D-AB0A-14BD488C36B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808F999D-C23F-4565-86EF-F4E45EE8EC6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EA9A790E-7EB6-45FD-821E-EAE3CBDBAEF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2214F058-9F9A-46CD-984C-190ADA2FA4C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6CDB820B-366E-429A-BCD9-9880C559801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9EEF83DB-5BD3-4002-9F9B-CB392AC5A76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87245059-C0AB-43C4-841D-2264DAF6EFB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A6153F57-894B-470E-B137-A3008437012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A1E6B9BC-BF00-468E-8939-534B548652C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543D43D8-BFF0-4ED3-8CD4-C48CE7EB6A1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104A3EC0-77C6-4282-8A85-2BC12F519EF0}"/>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69E41588-8CC7-4946-85E7-5AFED473C81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CAD7AF36-8BFA-4BE5-BC9E-ED926BD054E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22B7733E-3512-498A-9EF9-A5CD33AA907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1A837CCB-8D3E-47D5-8D70-40A9300F5FD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92C2262C-18F9-42DA-A825-463BE2FFC44B}"/>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6EBB0EEC-F02B-4671-A9AF-84AA7C2E83C4}"/>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D3DCAC97-CC9A-48A7-B827-EA17E2CEFD3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CBFDA7C7-BF6D-4B8B-9B00-27EDB7EC736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50309DED-0DA5-483C-A17C-157985978DCA}"/>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628F0CB2-AFE4-4FC2-A8F6-186A117FAFE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2B67A654-3BD2-4BCE-BA9C-92C5D1001D1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C5042F47-D66E-4391-9C56-4A569B977A7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9523EAE9-0867-4E3C-A657-6CEE471CBD9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E727FE6E-1A80-4154-B673-E362FAB0C3E9}"/>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652FC192-A67A-46F9-9BB7-39646B2296F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DFF11206-DEBF-48F5-96FB-C3BBF37EDE8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A733C50E-4A33-4161-9EC4-B2105D4DB57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A1DCD102-D1DE-4CCE-B5F1-F9BD366C9EA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C827D42A-7E21-4781-A247-CA9308E9EC7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80B64DFE-21DD-4382-9087-871ED598314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986A348F-18B0-44DA-8BDC-0B353ADA8DF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6DB2BD61-52BA-4F4D-9A17-FFBABD013A5F}"/>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1" name="正方形/長方形 220">
          <a:extLst>
            <a:ext uri="{FF2B5EF4-FFF2-40B4-BE49-F238E27FC236}">
              <a16:creationId xmlns:a16="http://schemas.microsoft.com/office/drawing/2014/main" id="{AEBD1490-12E0-4013-B85A-0E91659F202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2" name="正方形/長方形 221">
          <a:extLst>
            <a:ext uri="{FF2B5EF4-FFF2-40B4-BE49-F238E27FC236}">
              <a16:creationId xmlns:a16="http://schemas.microsoft.com/office/drawing/2014/main" id="{8086996E-DD44-4A79-B506-1FAABC5FE93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3" name="正方形/長方形 222">
          <a:extLst>
            <a:ext uri="{FF2B5EF4-FFF2-40B4-BE49-F238E27FC236}">
              <a16:creationId xmlns:a16="http://schemas.microsoft.com/office/drawing/2014/main" id="{7536356D-2235-4634-AECA-0020494AE8B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4" name="正方形/長方形 223">
          <a:extLst>
            <a:ext uri="{FF2B5EF4-FFF2-40B4-BE49-F238E27FC236}">
              <a16:creationId xmlns:a16="http://schemas.microsoft.com/office/drawing/2014/main" id="{A42FDD70-601E-4822-8E88-C908CC2A633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5" name="正方形/長方形 224">
          <a:extLst>
            <a:ext uri="{FF2B5EF4-FFF2-40B4-BE49-F238E27FC236}">
              <a16:creationId xmlns:a16="http://schemas.microsoft.com/office/drawing/2014/main" id="{0C832FB1-AF48-40A9-923D-8085AA75E39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6" name="正方形/長方形 225">
          <a:extLst>
            <a:ext uri="{FF2B5EF4-FFF2-40B4-BE49-F238E27FC236}">
              <a16:creationId xmlns:a16="http://schemas.microsoft.com/office/drawing/2014/main" id="{8E41B6F7-BAEE-4668-B733-D0CAEA6E761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7" name="正方形/長方形 226">
          <a:extLst>
            <a:ext uri="{FF2B5EF4-FFF2-40B4-BE49-F238E27FC236}">
              <a16:creationId xmlns:a16="http://schemas.microsoft.com/office/drawing/2014/main" id="{3146DD3D-D8D5-4C38-85CC-5F2128D5E97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8" name="正方形/長方形 227">
          <a:extLst>
            <a:ext uri="{FF2B5EF4-FFF2-40B4-BE49-F238E27FC236}">
              <a16:creationId xmlns:a16="http://schemas.microsoft.com/office/drawing/2014/main" id="{90378EB7-48E9-4543-B2D0-9F004EBB8214}"/>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9" name="正方形/長方形 228">
          <a:extLst>
            <a:ext uri="{FF2B5EF4-FFF2-40B4-BE49-F238E27FC236}">
              <a16:creationId xmlns:a16="http://schemas.microsoft.com/office/drawing/2014/main" id="{86130DAB-C8E9-4E46-A54C-ED677AD47FC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0" name="正方形/長方形 229">
          <a:extLst>
            <a:ext uri="{FF2B5EF4-FFF2-40B4-BE49-F238E27FC236}">
              <a16:creationId xmlns:a16="http://schemas.microsoft.com/office/drawing/2014/main" id="{D0E5DB74-156D-4404-AB2B-729B9271D70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1" name="正方形/長方形 230">
          <a:extLst>
            <a:ext uri="{FF2B5EF4-FFF2-40B4-BE49-F238E27FC236}">
              <a16:creationId xmlns:a16="http://schemas.microsoft.com/office/drawing/2014/main" id="{7A5EDB2D-A590-4561-8E9E-82675BAC3B8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2" name="正方形/長方形 231">
          <a:extLst>
            <a:ext uri="{FF2B5EF4-FFF2-40B4-BE49-F238E27FC236}">
              <a16:creationId xmlns:a16="http://schemas.microsoft.com/office/drawing/2014/main" id="{A1A761FD-DCCB-4AE6-9D3E-B0C743BBAD8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3" name="正方形/長方形 232">
          <a:extLst>
            <a:ext uri="{FF2B5EF4-FFF2-40B4-BE49-F238E27FC236}">
              <a16:creationId xmlns:a16="http://schemas.microsoft.com/office/drawing/2014/main" id="{67280EF7-CFB5-44C2-9CC5-C20D5A97BA1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4" name="正方形/長方形 233">
          <a:extLst>
            <a:ext uri="{FF2B5EF4-FFF2-40B4-BE49-F238E27FC236}">
              <a16:creationId xmlns:a16="http://schemas.microsoft.com/office/drawing/2014/main" id="{A93B2B76-C4B2-4B97-8BC8-5DF6631B78C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5" name="正方形/長方形 234">
          <a:extLst>
            <a:ext uri="{FF2B5EF4-FFF2-40B4-BE49-F238E27FC236}">
              <a16:creationId xmlns:a16="http://schemas.microsoft.com/office/drawing/2014/main" id="{C66EA157-B512-45F0-980C-5AAC405029FF}"/>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6" name="正方形/長方形 235">
          <a:extLst>
            <a:ext uri="{FF2B5EF4-FFF2-40B4-BE49-F238E27FC236}">
              <a16:creationId xmlns:a16="http://schemas.microsoft.com/office/drawing/2014/main" id="{CE0BD51F-E216-46A2-BD40-A419F1F175BA}"/>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7" name="テキスト ボックス 236">
          <a:extLst>
            <a:ext uri="{FF2B5EF4-FFF2-40B4-BE49-F238E27FC236}">
              <a16:creationId xmlns:a16="http://schemas.microsoft.com/office/drawing/2014/main" id="{C13600CF-4FAF-43F0-B7AB-1026B2CCB3A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8" name="直線コネクタ 237">
          <a:extLst>
            <a:ext uri="{FF2B5EF4-FFF2-40B4-BE49-F238E27FC236}">
              <a16:creationId xmlns:a16="http://schemas.microsoft.com/office/drawing/2014/main" id="{E02148D5-E352-4ADB-BBA6-C55058995668}"/>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9" name="テキスト ボックス 238">
          <a:extLst>
            <a:ext uri="{FF2B5EF4-FFF2-40B4-BE49-F238E27FC236}">
              <a16:creationId xmlns:a16="http://schemas.microsoft.com/office/drawing/2014/main" id="{FC070958-C39E-4784-A34A-9904DB9E6D6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40" name="直線コネクタ 239">
          <a:extLst>
            <a:ext uri="{FF2B5EF4-FFF2-40B4-BE49-F238E27FC236}">
              <a16:creationId xmlns:a16="http://schemas.microsoft.com/office/drawing/2014/main" id="{A93ADE42-5C40-407D-9787-F8339C3AB95E}"/>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41" name="テキスト ボックス 240">
          <a:extLst>
            <a:ext uri="{FF2B5EF4-FFF2-40B4-BE49-F238E27FC236}">
              <a16:creationId xmlns:a16="http://schemas.microsoft.com/office/drawing/2014/main" id="{D7CFC69A-9526-43CD-AE9F-BF2A571A7D3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42" name="直線コネクタ 241">
          <a:extLst>
            <a:ext uri="{FF2B5EF4-FFF2-40B4-BE49-F238E27FC236}">
              <a16:creationId xmlns:a16="http://schemas.microsoft.com/office/drawing/2014/main" id="{83DB5EAE-2245-4DD9-87FC-DCD4242BCFEF}"/>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43" name="テキスト ボックス 242">
          <a:extLst>
            <a:ext uri="{FF2B5EF4-FFF2-40B4-BE49-F238E27FC236}">
              <a16:creationId xmlns:a16="http://schemas.microsoft.com/office/drawing/2014/main" id="{F202CB43-7EDC-4930-89B3-97BC73E68EF6}"/>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4" name="直線コネクタ 243">
          <a:extLst>
            <a:ext uri="{FF2B5EF4-FFF2-40B4-BE49-F238E27FC236}">
              <a16:creationId xmlns:a16="http://schemas.microsoft.com/office/drawing/2014/main" id="{A1629FA6-F9A2-4E53-A02E-F012DE56B701}"/>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5" name="テキスト ボックス 244">
          <a:extLst>
            <a:ext uri="{FF2B5EF4-FFF2-40B4-BE49-F238E27FC236}">
              <a16:creationId xmlns:a16="http://schemas.microsoft.com/office/drawing/2014/main" id="{4671C0D7-B721-4B1A-B549-38B407864114}"/>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6" name="直線コネクタ 245">
          <a:extLst>
            <a:ext uri="{FF2B5EF4-FFF2-40B4-BE49-F238E27FC236}">
              <a16:creationId xmlns:a16="http://schemas.microsoft.com/office/drawing/2014/main" id="{A7FB2F69-DB4F-4F1D-8B3E-35967E7014A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7" name="テキスト ボックス 246">
          <a:extLst>
            <a:ext uri="{FF2B5EF4-FFF2-40B4-BE49-F238E27FC236}">
              <a16:creationId xmlns:a16="http://schemas.microsoft.com/office/drawing/2014/main" id="{3ABA08AC-B9AE-4B7E-A6A4-E7919562DADA}"/>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8" name="直線コネクタ 247">
          <a:extLst>
            <a:ext uri="{FF2B5EF4-FFF2-40B4-BE49-F238E27FC236}">
              <a16:creationId xmlns:a16="http://schemas.microsoft.com/office/drawing/2014/main" id="{05F7BF0F-D678-4B59-BBB6-81BC2991C2D3}"/>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9" name="テキスト ボックス 248">
          <a:extLst>
            <a:ext uri="{FF2B5EF4-FFF2-40B4-BE49-F238E27FC236}">
              <a16:creationId xmlns:a16="http://schemas.microsoft.com/office/drawing/2014/main" id="{7F3C68F5-88C6-4A3A-A4EA-E217E7AFC919}"/>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0" name="直線コネクタ 249">
          <a:extLst>
            <a:ext uri="{FF2B5EF4-FFF2-40B4-BE49-F238E27FC236}">
              <a16:creationId xmlns:a16="http://schemas.microsoft.com/office/drawing/2014/main" id="{5EBF97F5-E25D-469C-9370-BE8E61A21DBB}"/>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51" name="テキスト ボックス 250">
          <a:extLst>
            <a:ext uri="{FF2B5EF4-FFF2-40B4-BE49-F238E27FC236}">
              <a16:creationId xmlns:a16="http://schemas.microsoft.com/office/drawing/2014/main" id="{B779E857-A1E5-4BDC-A8E8-6568588F8704}"/>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52" name="【消防施設】&#10;有形固定資産減価償却率グラフ枠">
          <a:extLst>
            <a:ext uri="{FF2B5EF4-FFF2-40B4-BE49-F238E27FC236}">
              <a16:creationId xmlns:a16="http://schemas.microsoft.com/office/drawing/2014/main" id="{3C782737-ABA3-4DA2-8ECB-12020D2991F4}"/>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49530</xdr:rowOff>
    </xdr:to>
    <xdr:cxnSp macro="">
      <xdr:nvCxnSpPr>
        <xdr:cNvPr id="253" name="直線コネクタ 252">
          <a:extLst>
            <a:ext uri="{FF2B5EF4-FFF2-40B4-BE49-F238E27FC236}">
              <a16:creationId xmlns:a16="http://schemas.microsoft.com/office/drawing/2014/main" id="{FFF8CE7D-0647-4214-AC7A-C3D502EBAA6F}"/>
            </a:ext>
          </a:extLst>
        </xdr:cNvPr>
        <xdr:cNvCxnSpPr/>
      </xdr:nvCxnSpPr>
      <xdr:spPr>
        <a:xfrm flipV="1">
          <a:off x="14703424" y="1339786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53357</xdr:rowOff>
    </xdr:from>
    <xdr:ext cx="405111" cy="259045"/>
    <xdr:sp macro="" textlink="">
      <xdr:nvSpPr>
        <xdr:cNvPr id="254" name="【消防施設】&#10;有形固定資産減価償却率最小値テキスト">
          <a:extLst>
            <a:ext uri="{FF2B5EF4-FFF2-40B4-BE49-F238E27FC236}">
              <a16:creationId xmlns:a16="http://schemas.microsoft.com/office/drawing/2014/main" id="{8BB3CDC8-F44B-4658-99F3-04442EEAEBB9}"/>
            </a:ext>
          </a:extLst>
        </xdr:cNvPr>
        <xdr:cNvSpPr txBox="1"/>
      </xdr:nvSpPr>
      <xdr:spPr>
        <a:xfrm>
          <a:off x="14742160" y="1480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49530</xdr:rowOff>
    </xdr:from>
    <xdr:to>
      <xdr:col>86</xdr:col>
      <xdr:colOff>25400</xdr:colOff>
      <xdr:row>86</xdr:row>
      <xdr:rowOff>49530</xdr:rowOff>
    </xdr:to>
    <xdr:cxnSp macro="">
      <xdr:nvCxnSpPr>
        <xdr:cNvPr id="255" name="直線コネクタ 254">
          <a:extLst>
            <a:ext uri="{FF2B5EF4-FFF2-40B4-BE49-F238E27FC236}">
              <a16:creationId xmlns:a16="http://schemas.microsoft.com/office/drawing/2014/main" id="{B2F99DE9-E73D-4470-82E1-B37DE15A0FB8}"/>
            </a:ext>
          </a:extLst>
        </xdr:cNvPr>
        <xdr:cNvCxnSpPr/>
      </xdr:nvCxnSpPr>
      <xdr:spPr>
        <a:xfrm>
          <a:off x="14611350" y="1479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256" name="【消防施設】&#10;有形固定資産減価償却率最大値テキスト">
          <a:extLst>
            <a:ext uri="{FF2B5EF4-FFF2-40B4-BE49-F238E27FC236}">
              <a16:creationId xmlns:a16="http://schemas.microsoft.com/office/drawing/2014/main" id="{412942BA-4FCC-4F71-9BA6-46E6AFBBA29D}"/>
            </a:ext>
          </a:extLst>
        </xdr:cNvPr>
        <xdr:cNvSpPr txBox="1"/>
      </xdr:nvSpPr>
      <xdr:spPr>
        <a:xfrm>
          <a:off x="14742160" y="1317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257" name="直線コネクタ 256">
          <a:extLst>
            <a:ext uri="{FF2B5EF4-FFF2-40B4-BE49-F238E27FC236}">
              <a16:creationId xmlns:a16="http://schemas.microsoft.com/office/drawing/2014/main" id="{2E80CE15-CE98-46B0-A595-2B682E422489}"/>
            </a:ext>
          </a:extLst>
        </xdr:cNvPr>
        <xdr:cNvCxnSpPr/>
      </xdr:nvCxnSpPr>
      <xdr:spPr>
        <a:xfrm>
          <a:off x="1461135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76216</xdr:rowOff>
    </xdr:from>
    <xdr:ext cx="405111" cy="259045"/>
    <xdr:sp macro="" textlink="">
      <xdr:nvSpPr>
        <xdr:cNvPr id="258" name="【消防施設】&#10;有形固定資産減価償却率平均値テキスト">
          <a:extLst>
            <a:ext uri="{FF2B5EF4-FFF2-40B4-BE49-F238E27FC236}">
              <a16:creationId xmlns:a16="http://schemas.microsoft.com/office/drawing/2014/main" id="{FB776B03-A1D4-4375-90C1-97332FB5D34D}"/>
            </a:ext>
          </a:extLst>
        </xdr:cNvPr>
        <xdr:cNvSpPr txBox="1"/>
      </xdr:nvSpPr>
      <xdr:spPr>
        <a:xfrm>
          <a:off x="14742160" y="14135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259" name="フローチャート: 判断 258">
          <a:extLst>
            <a:ext uri="{FF2B5EF4-FFF2-40B4-BE49-F238E27FC236}">
              <a16:creationId xmlns:a16="http://schemas.microsoft.com/office/drawing/2014/main" id="{17E1B039-2FFF-4C0F-B0E8-389D6B8F3EFE}"/>
            </a:ext>
          </a:extLst>
        </xdr:cNvPr>
        <xdr:cNvSpPr/>
      </xdr:nvSpPr>
      <xdr:spPr>
        <a:xfrm>
          <a:off x="14649450" y="141528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260" name="フローチャート: 判断 259">
          <a:extLst>
            <a:ext uri="{FF2B5EF4-FFF2-40B4-BE49-F238E27FC236}">
              <a16:creationId xmlns:a16="http://schemas.microsoft.com/office/drawing/2014/main" id="{1B87A992-F2B7-48BA-BEB0-63BB5867BD87}"/>
            </a:ext>
          </a:extLst>
        </xdr:cNvPr>
        <xdr:cNvSpPr/>
      </xdr:nvSpPr>
      <xdr:spPr>
        <a:xfrm>
          <a:off x="13887450" y="1413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55880</xdr:rowOff>
    </xdr:from>
    <xdr:to>
      <xdr:col>76</xdr:col>
      <xdr:colOff>165100</xdr:colOff>
      <xdr:row>82</xdr:row>
      <xdr:rowOff>157480</xdr:rowOff>
    </xdr:to>
    <xdr:sp macro="" textlink="">
      <xdr:nvSpPr>
        <xdr:cNvPr id="261" name="フローチャート: 判断 260">
          <a:extLst>
            <a:ext uri="{FF2B5EF4-FFF2-40B4-BE49-F238E27FC236}">
              <a16:creationId xmlns:a16="http://schemas.microsoft.com/office/drawing/2014/main" id="{665908CD-0335-4453-AF83-4B701385CDD2}"/>
            </a:ext>
          </a:extLst>
        </xdr:cNvPr>
        <xdr:cNvSpPr/>
      </xdr:nvSpPr>
      <xdr:spPr>
        <a:xfrm>
          <a:off x="13089890" y="141185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xdr:rowOff>
    </xdr:from>
    <xdr:to>
      <xdr:col>72</xdr:col>
      <xdr:colOff>38100</xdr:colOff>
      <xdr:row>82</xdr:row>
      <xdr:rowOff>117475</xdr:rowOff>
    </xdr:to>
    <xdr:sp macro="" textlink="">
      <xdr:nvSpPr>
        <xdr:cNvPr id="262" name="フローチャート: 判断 261">
          <a:extLst>
            <a:ext uri="{FF2B5EF4-FFF2-40B4-BE49-F238E27FC236}">
              <a16:creationId xmlns:a16="http://schemas.microsoft.com/office/drawing/2014/main" id="{0B9A1C4F-7827-4853-B30B-81E3B357D5C5}"/>
            </a:ext>
          </a:extLst>
        </xdr:cNvPr>
        <xdr:cNvSpPr/>
      </xdr:nvSpPr>
      <xdr:spPr>
        <a:xfrm>
          <a:off x="12303760" y="140785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263" name="フローチャート: 判断 262">
          <a:extLst>
            <a:ext uri="{FF2B5EF4-FFF2-40B4-BE49-F238E27FC236}">
              <a16:creationId xmlns:a16="http://schemas.microsoft.com/office/drawing/2014/main" id="{39ECF6B5-8357-41DF-BCDA-E3DEAB4E55F4}"/>
            </a:ext>
          </a:extLst>
        </xdr:cNvPr>
        <xdr:cNvSpPr/>
      </xdr:nvSpPr>
      <xdr:spPr>
        <a:xfrm>
          <a:off x="11487150" y="14181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D1C2CD44-7D55-4D11-A2BB-0C670B78580F}"/>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49DAAC48-098F-4F25-9917-1A30E97A004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CDA0C65A-5EFC-46E2-905F-04E150B1022E}"/>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EC2E55CB-CBE7-4B7C-9CAE-A13A9285AF9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62923F14-0C7D-424E-A984-FECA4600F3D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78739</xdr:rowOff>
    </xdr:from>
    <xdr:to>
      <xdr:col>85</xdr:col>
      <xdr:colOff>177800</xdr:colOff>
      <xdr:row>79</xdr:row>
      <xdr:rowOff>8889</xdr:rowOff>
    </xdr:to>
    <xdr:sp macro="" textlink="">
      <xdr:nvSpPr>
        <xdr:cNvPr id="269" name="楕円 268">
          <a:extLst>
            <a:ext uri="{FF2B5EF4-FFF2-40B4-BE49-F238E27FC236}">
              <a16:creationId xmlns:a16="http://schemas.microsoft.com/office/drawing/2014/main" id="{2B16E277-468B-4C68-95EC-2AEC854711C5}"/>
            </a:ext>
          </a:extLst>
        </xdr:cNvPr>
        <xdr:cNvSpPr/>
      </xdr:nvSpPr>
      <xdr:spPr>
        <a:xfrm>
          <a:off x="14649450" y="134518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165116</xdr:rowOff>
    </xdr:from>
    <xdr:ext cx="405111" cy="259045"/>
    <xdr:sp macro="" textlink="">
      <xdr:nvSpPr>
        <xdr:cNvPr id="270" name="【消防施設】&#10;有形固定資産減価償却率該当値テキスト">
          <a:extLst>
            <a:ext uri="{FF2B5EF4-FFF2-40B4-BE49-F238E27FC236}">
              <a16:creationId xmlns:a16="http://schemas.microsoft.com/office/drawing/2014/main" id="{EBC93414-BF05-422E-8A46-A3A6C2E2B681}"/>
            </a:ext>
          </a:extLst>
        </xdr:cNvPr>
        <xdr:cNvSpPr txBox="1"/>
      </xdr:nvSpPr>
      <xdr:spPr>
        <a:xfrm>
          <a:off x="14742160" y="1337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25400</xdr:rowOff>
    </xdr:from>
    <xdr:to>
      <xdr:col>81</xdr:col>
      <xdr:colOff>101600</xdr:colOff>
      <xdr:row>78</xdr:row>
      <xdr:rowOff>127000</xdr:rowOff>
    </xdr:to>
    <xdr:sp macro="" textlink="">
      <xdr:nvSpPr>
        <xdr:cNvPr id="271" name="楕円 270">
          <a:extLst>
            <a:ext uri="{FF2B5EF4-FFF2-40B4-BE49-F238E27FC236}">
              <a16:creationId xmlns:a16="http://schemas.microsoft.com/office/drawing/2014/main" id="{9C889AD7-0F3D-485C-98EF-A9C368427F5E}"/>
            </a:ext>
          </a:extLst>
        </xdr:cNvPr>
        <xdr:cNvSpPr/>
      </xdr:nvSpPr>
      <xdr:spPr>
        <a:xfrm>
          <a:off x="13887450" y="13394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76200</xdr:rowOff>
    </xdr:from>
    <xdr:to>
      <xdr:col>85</xdr:col>
      <xdr:colOff>127000</xdr:colOff>
      <xdr:row>78</xdr:row>
      <xdr:rowOff>129539</xdr:rowOff>
    </xdr:to>
    <xdr:cxnSp macro="">
      <xdr:nvCxnSpPr>
        <xdr:cNvPr id="272" name="直線コネクタ 271">
          <a:extLst>
            <a:ext uri="{FF2B5EF4-FFF2-40B4-BE49-F238E27FC236}">
              <a16:creationId xmlns:a16="http://schemas.microsoft.com/office/drawing/2014/main" id="{1E8AFD23-D525-4B8D-BC90-C931EC3019BB}"/>
            </a:ext>
          </a:extLst>
        </xdr:cNvPr>
        <xdr:cNvCxnSpPr/>
      </xdr:nvCxnSpPr>
      <xdr:spPr>
        <a:xfrm>
          <a:off x="13942060" y="13449300"/>
          <a:ext cx="76200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122555</xdr:rowOff>
    </xdr:from>
    <xdr:to>
      <xdr:col>76</xdr:col>
      <xdr:colOff>165100</xdr:colOff>
      <xdr:row>78</xdr:row>
      <xdr:rowOff>52705</xdr:rowOff>
    </xdr:to>
    <xdr:sp macro="" textlink="">
      <xdr:nvSpPr>
        <xdr:cNvPr id="273" name="楕円 272">
          <a:extLst>
            <a:ext uri="{FF2B5EF4-FFF2-40B4-BE49-F238E27FC236}">
              <a16:creationId xmlns:a16="http://schemas.microsoft.com/office/drawing/2014/main" id="{6669018D-C22B-4640-A73E-7BC4EA0EADAE}"/>
            </a:ext>
          </a:extLst>
        </xdr:cNvPr>
        <xdr:cNvSpPr/>
      </xdr:nvSpPr>
      <xdr:spPr>
        <a:xfrm>
          <a:off x="13089890" y="133261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1905</xdr:rowOff>
    </xdr:from>
    <xdr:to>
      <xdr:col>81</xdr:col>
      <xdr:colOff>50800</xdr:colOff>
      <xdr:row>78</xdr:row>
      <xdr:rowOff>76200</xdr:rowOff>
    </xdr:to>
    <xdr:cxnSp macro="">
      <xdr:nvCxnSpPr>
        <xdr:cNvPr id="274" name="直線コネクタ 273">
          <a:extLst>
            <a:ext uri="{FF2B5EF4-FFF2-40B4-BE49-F238E27FC236}">
              <a16:creationId xmlns:a16="http://schemas.microsoft.com/office/drawing/2014/main" id="{D8101C17-7C94-46FC-AB0E-865AFEEF8609}"/>
            </a:ext>
          </a:extLst>
        </xdr:cNvPr>
        <xdr:cNvCxnSpPr/>
      </xdr:nvCxnSpPr>
      <xdr:spPr>
        <a:xfrm>
          <a:off x="13144500" y="13375005"/>
          <a:ext cx="79756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63500</xdr:rowOff>
    </xdr:from>
    <xdr:to>
      <xdr:col>72</xdr:col>
      <xdr:colOff>38100</xdr:colOff>
      <xdr:row>77</xdr:row>
      <xdr:rowOff>165100</xdr:rowOff>
    </xdr:to>
    <xdr:sp macro="" textlink="">
      <xdr:nvSpPr>
        <xdr:cNvPr id="275" name="楕円 274">
          <a:extLst>
            <a:ext uri="{FF2B5EF4-FFF2-40B4-BE49-F238E27FC236}">
              <a16:creationId xmlns:a16="http://schemas.microsoft.com/office/drawing/2014/main" id="{83B830A5-EE3B-4F77-BB76-5C8BC62B9CBB}"/>
            </a:ext>
          </a:extLst>
        </xdr:cNvPr>
        <xdr:cNvSpPr/>
      </xdr:nvSpPr>
      <xdr:spPr>
        <a:xfrm>
          <a:off x="12303760" y="132613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114300</xdr:rowOff>
    </xdr:from>
    <xdr:to>
      <xdr:col>76</xdr:col>
      <xdr:colOff>114300</xdr:colOff>
      <xdr:row>78</xdr:row>
      <xdr:rowOff>1905</xdr:rowOff>
    </xdr:to>
    <xdr:cxnSp macro="">
      <xdr:nvCxnSpPr>
        <xdr:cNvPr id="276" name="直線コネクタ 275">
          <a:extLst>
            <a:ext uri="{FF2B5EF4-FFF2-40B4-BE49-F238E27FC236}">
              <a16:creationId xmlns:a16="http://schemas.microsoft.com/office/drawing/2014/main" id="{168C10CD-C126-4553-8BA9-5F995C8345A0}"/>
            </a:ext>
          </a:extLst>
        </xdr:cNvPr>
        <xdr:cNvCxnSpPr/>
      </xdr:nvCxnSpPr>
      <xdr:spPr>
        <a:xfrm>
          <a:off x="12346940" y="13315950"/>
          <a:ext cx="7975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40639</xdr:rowOff>
    </xdr:from>
    <xdr:to>
      <xdr:col>67</xdr:col>
      <xdr:colOff>101600</xdr:colOff>
      <xdr:row>77</xdr:row>
      <xdr:rowOff>142239</xdr:rowOff>
    </xdr:to>
    <xdr:sp macro="" textlink="">
      <xdr:nvSpPr>
        <xdr:cNvPr id="277" name="楕円 276">
          <a:extLst>
            <a:ext uri="{FF2B5EF4-FFF2-40B4-BE49-F238E27FC236}">
              <a16:creationId xmlns:a16="http://schemas.microsoft.com/office/drawing/2014/main" id="{641C3E94-F504-42E1-AD4A-00F21DDDAE80}"/>
            </a:ext>
          </a:extLst>
        </xdr:cNvPr>
        <xdr:cNvSpPr/>
      </xdr:nvSpPr>
      <xdr:spPr>
        <a:xfrm>
          <a:off x="11487150" y="132422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91439</xdr:rowOff>
    </xdr:from>
    <xdr:to>
      <xdr:col>71</xdr:col>
      <xdr:colOff>177800</xdr:colOff>
      <xdr:row>77</xdr:row>
      <xdr:rowOff>114300</xdr:rowOff>
    </xdr:to>
    <xdr:cxnSp macro="">
      <xdr:nvCxnSpPr>
        <xdr:cNvPr id="278" name="直線コネクタ 277">
          <a:extLst>
            <a:ext uri="{FF2B5EF4-FFF2-40B4-BE49-F238E27FC236}">
              <a16:creationId xmlns:a16="http://schemas.microsoft.com/office/drawing/2014/main" id="{ED647D30-FDF1-4663-9A8F-76163BB1146A}"/>
            </a:ext>
          </a:extLst>
        </xdr:cNvPr>
        <xdr:cNvCxnSpPr/>
      </xdr:nvCxnSpPr>
      <xdr:spPr>
        <a:xfrm>
          <a:off x="11541760" y="13296899"/>
          <a:ext cx="80518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16</xdr:rowOff>
    </xdr:from>
    <xdr:ext cx="405111" cy="259045"/>
    <xdr:sp macro="" textlink="">
      <xdr:nvSpPr>
        <xdr:cNvPr id="279" name="n_1aveValue【消防施設】&#10;有形固定資産減価償却率">
          <a:extLst>
            <a:ext uri="{FF2B5EF4-FFF2-40B4-BE49-F238E27FC236}">
              <a16:creationId xmlns:a16="http://schemas.microsoft.com/office/drawing/2014/main" id="{22FDFACF-ECCA-42D8-91E9-331D193F32FE}"/>
            </a:ext>
          </a:extLst>
        </xdr:cNvPr>
        <xdr:cNvSpPr txBox="1"/>
      </xdr:nvSpPr>
      <xdr:spPr>
        <a:xfrm>
          <a:off x="1373823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148607</xdr:rowOff>
    </xdr:from>
    <xdr:ext cx="405111" cy="259045"/>
    <xdr:sp macro="" textlink="">
      <xdr:nvSpPr>
        <xdr:cNvPr id="280" name="n_2aveValue【消防施設】&#10;有形固定資産減価償却率">
          <a:extLst>
            <a:ext uri="{FF2B5EF4-FFF2-40B4-BE49-F238E27FC236}">
              <a16:creationId xmlns:a16="http://schemas.microsoft.com/office/drawing/2014/main" id="{5D96DC4E-13DA-49AA-AC2C-1BB960BE09C8}"/>
            </a:ext>
          </a:extLst>
        </xdr:cNvPr>
        <xdr:cNvSpPr txBox="1"/>
      </xdr:nvSpPr>
      <xdr:spPr>
        <a:xfrm>
          <a:off x="1295718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108602</xdr:rowOff>
    </xdr:from>
    <xdr:ext cx="405111" cy="259045"/>
    <xdr:sp macro="" textlink="">
      <xdr:nvSpPr>
        <xdr:cNvPr id="281" name="n_3aveValue【消防施設】&#10;有形固定資産減価償却率">
          <a:extLst>
            <a:ext uri="{FF2B5EF4-FFF2-40B4-BE49-F238E27FC236}">
              <a16:creationId xmlns:a16="http://schemas.microsoft.com/office/drawing/2014/main" id="{0E12F42F-2A68-44A7-BDE9-543E2DE93B42}"/>
            </a:ext>
          </a:extLst>
        </xdr:cNvPr>
        <xdr:cNvSpPr txBox="1"/>
      </xdr:nvSpPr>
      <xdr:spPr>
        <a:xfrm>
          <a:off x="1217105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282" name="n_4aveValue【消防施設】&#10;有形固定資産減価償却率">
          <a:extLst>
            <a:ext uri="{FF2B5EF4-FFF2-40B4-BE49-F238E27FC236}">
              <a16:creationId xmlns:a16="http://schemas.microsoft.com/office/drawing/2014/main" id="{0F755A81-9E7F-4F45-9D30-FDF46EBE8C13}"/>
            </a:ext>
          </a:extLst>
        </xdr:cNvPr>
        <xdr:cNvSpPr txBox="1"/>
      </xdr:nvSpPr>
      <xdr:spPr>
        <a:xfrm>
          <a:off x="113544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143527</xdr:rowOff>
    </xdr:from>
    <xdr:ext cx="405111" cy="259045"/>
    <xdr:sp macro="" textlink="">
      <xdr:nvSpPr>
        <xdr:cNvPr id="283" name="n_1mainValue【消防施設】&#10;有形固定資産減価償却率">
          <a:extLst>
            <a:ext uri="{FF2B5EF4-FFF2-40B4-BE49-F238E27FC236}">
              <a16:creationId xmlns:a16="http://schemas.microsoft.com/office/drawing/2014/main" id="{6E952F2A-6CBA-4FC7-901F-C8FDB6C6E297}"/>
            </a:ext>
          </a:extLst>
        </xdr:cNvPr>
        <xdr:cNvSpPr txBox="1"/>
      </xdr:nvSpPr>
      <xdr:spPr>
        <a:xfrm>
          <a:off x="13738234" y="131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69232</xdr:rowOff>
    </xdr:from>
    <xdr:ext cx="405111" cy="259045"/>
    <xdr:sp macro="" textlink="">
      <xdr:nvSpPr>
        <xdr:cNvPr id="284" name="n_2mainValue【消防施設】&#10;有形固定資産減価償却率">
          <a:extLst>
            <a:ext uri="{FF2B5EF4-FFF2-40B4-BE49-F238E27FC236}">
              <a16:creationId xmlns:a16="http://schemas.microsoft.com/office/drawing/2014/main" id="{8A9504D2-7A28-429E-AB0B-7CDCC28E1983}"/>
            </a:ext>
          </a:extLst>
        </xdr:cNvPr>
        <xdr:cNvSpPr txBox="1"/>
      </xdr:nvSpPr>
      <xdr:spPr>
        <a:xfrm>
          <a:off x="12957184"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10177</xdr:rowOff>
    </xdr:from>
    <xdr:ext cx="405111" cy="259045"/>
    <xdr:sp macro="" textlink="">
      <xdr:nvSpPr>
        <xdr:cNvPr id="285" name="n_3mainValue【消防施設】&#10;有形固定資産減価償却率">
          <a:extLst>
            <a:ext uri="{FF2B5EF4-FFF2-40B4-BE49-F238E27FC236}">
              <a16:creationId xmlns:a16="http://schemas.microsoft.com/office/drawing/2014/main" id="{573DBBAD-FA81-428E-A5B0-F212D13EC2EF}"/>
            </a:ext>
          </a:extLst>
        </xdr:cNvPr>
        <xdr:cNvSpPr txBox="1"/>
      </xdr:nvSpPr>
      <xdr:spPr>
        <a:xfrm>
          <a:off x="12171054" y="1304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158766</xdr:rowOff>
    </xdr:from>
    <xdr:ext cx="405111" cy="259045"/>
    <xdr:sp macro="" textlink="">
      <xdr:nvSpPr>
        <xdr:cNvPr id="286" name="n_4mainValue【消防施設】&#10;有形固定資産減価償却率">
          <a:extLst>
            <a:ext uri="{FF2B5EF4-FFF2-40B4-BE49-F238E27FC236}">
              <a16:creationId xmlns:a16="http://schemas.microsoft.com/office/drawing/2014/main" id="{BB1BBC24-F49E-4C82-8A3C-7119B429FD75}"/>
            </a:ext>
          </a:extLst>
        </xdr:cNvPr>
        <xdr:cNvSpPr txBox="1"/>
      </xdr:nvSpPr>
      <xdr:spPr>
        <a:xfrm>
          <a:off x="11354444" y="1301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7" name="正方形/長方形 286">
          <a:extLst>
            <a:ext uri="{FF2B5EF4-FFF2-40B4-BE49-F238E27FC236}">
              <a16:creationId xmlns:a16="http://schemas.microsoft.com/office/drawing/2014/main" id="{8E4403DC-8668-49C6-BE50-F9017661A2C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8" name="正方形/長方形 287">
          <a:extLst>
            <a:ext uri="{FF2B5EF4-FFF2-40B4-BE49-F238E27FC236}">
              <a16:creationId xmlns:a16="http://schemas.microsoft.com/office/drawing/2014/main" id="{C91B0CEB-F3BB-4677-BB3E-F094A30C7E2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9" name="正方形/長方形 288">
          <a:extLst>
            <a:ext uri="{FF2B5EF4-FFF2-40B4-BE49-F238E27FC236}">
              <a16:creationId xmlns:a16="http://schemas.microsoft.com/office/drawing/2014/main" id="{2830EFFE-F6B1-4C7D-A88F-4D61882CCEA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0" name="正方形/長方形 289">
          <a:extLst>
            <a:ext uri="{FF2B5EF4-FFF2-40B4-BE49-F238E27FC236}">
              <a16:creationId xmlns:a16="http://schemas.microsoft.com/office/drawing/2014/main" id="{6DDDF590-431F-4C16-92B3-BC0B86FCFE5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1" name="正方形/長方形 290">
          <a:extLst>
            <a:ext uri="{FF2B5EF4-FFF2-40B4-BE49-F238E27FC236}">
              <a16:creationId xmlns:a16="http://schemas.microsoft.com/office/drawing/2014/main" id="{25471FCE-FC39-49EB-A337-19478FCC300D}"/>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2" name="正方形/長方形 291">
          <a:extLst>
            <a:ext uri="{FF2B5EF4-FFF2-40B4-BE49-F238E27FC236}">
              <a16:creationId xmlns:a16="http://schemas.microsoft.com/office/drawing/2014/main" id="{2694D400-0759-4325-9E01-B785E67A2BD1}"/>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3" name="正方形/長方形 292">
          <a:extLst>
            <a:ext uri="{FF2B5EF4-FFF2-40B4-BE49-F238E27FC236}">
              <a16:creationId xmlns:a16="http://schemas.microsoft.com/office/drawing/2014/main" id="{B79B0711-E548-4AD8-8446-AE182964498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4" name="正方形/長方形 293">
          <a:extLst>
            <a:ext uri="{FF2B5EF4-FFF2-40B4-BE49-F238E27FC236}">
              <a16:creationId xmlns:a16="http://schemas.microsoft.com/office/drawing/2014/main" id="{6E75F5EE-04EC-4D15-AA43-5DC6A423B6E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5" name="テキスト ボックス 294">
          <a:extLst>
            <a:ext uri="{FF2B5EF4-FFF2-40B4-BE49-F238E27FC236}">
              <a16:creationId xmlns:a16="http://schemas.microsoft.com/office/drawing/2014/main" id="{819ABA34-C72B-407F-9B03-1C3ED8CEAF5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6" name="直線コネクタ 295">
          <a:extLst>
            <a:ext uri="{FF2B5EF4-FFF2-40B4-BE49-F238E27FC236}">
              <a16:creationId xmlns:a16="http://schemas.microsoft.com/office/drawing/2014/main" id="{1940B86C-03FD-4346-86E7-47A6C9880A8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97" name="直線コネクタ 296">
          <a:extLst>
            <a:ext uri="{FF2B5EF4-FFF2-40B4-BE49-F238E27FC236}">
              <a16:creationId xmlns:a16="http://schemas.microsoft.com/office/drawing/2014/main" id="{90EB2FBF-14FE-4D3C-AEE5-39EA1533BB4C}"/>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98" name="テキスト ボックス 297">
          <a:extLst>
            <a:ext uri="{FF2B5EF4-FFF2-40B4-BE49-F238E27FC236}">
              <a16:creationId xmlns:a16="http://schemas.microsoft.com/office/drawing/2014/main" id="{948E11CA-C036-4905-8705-67BC760E47E4}"/>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99" name="直線コネクタ 298">
          <a:extLst>
            <a:ext uri="{FF2B5EF4-FFF2-40B4-BE49-F238E27FC236}">
              <a16:creationId xmlns:a16="http://schemas.microsoft.com/office/drawing/2014/main" id="{5D9EA94A-0B09-445D-AC9E-8FB55E2005E6}"/>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00" name="テキスト ボックス 299">
          <a:extLst>
            <a:ext uri="{FF2B5EF4-FFF2-40B4-BE49-F238E27FC236}">
              <a16:creationId xmlns:a16="http://schemas.microsoft.com/office/drawing/2014/main" id="{FA756EAC-9ED0-4CF4-9550-62735B5E98F6}"/>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01" name="直線コネクタ 300">
          <a:extLst>
            <a:ext uri="{FF2B5EF4-FFF2-40B4-BE49-F238E27FC236}">
              <a16:creationId xmlns:a16="http://schemas.microsoft.com/office/drawing/2014/main" id="{A46796C1-4C2B-4110-ABDC-FAD634083C67}"/>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02" name="テキスト ボックス 301">
          <a:extLst>
            <a:ext uri="{FF2B5EF4-FFF2-40B4-BE49-F238E27FC236}">
              <a16:creationId xmlns:a16="http://schemas.microsoft.com/office/drawing/2014/main" id="{A7A34F97-9B1A-465A-B869-5A3B410593C9}"/>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03" name="直線コネクタ 302">
          <a:extLst>
            <a:ext uri="{FF2B5EF4-FFF2-40B4-BE49-F238E27FC236}">
              <a16:creationId xmlns:a16="http://schemas.microsoft.com/office/drawing/2014/main" id="{4458FD2D-4518-4276-826F-3DD0A73B348E}"/>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04" name="テキスト ボックス 303">
          <a:extLst>
            <a:ext uri="{FF2B5EF4-FFF2-40B4-BE49-F238E27FC236}">
              <a16:creationId xmlns:a16="http://schemas.microsoft.com/office/drawing/2014/main" id="{ACA652DC-6E42-4E02-A4CF-353EE6F6EF2B}"/>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5" name="直線コネクタ 304">
          <a:extLst>
            <a:ext uri="{FF2B5EF4-FFF2-40B4-BE49-F238E27FC236}">
              <a16:creationId xmlns:a16="http://schemas.microsoft.com/office/drawing/2014/main" id="{7EB62E80-24B1-490A-8B10-DDF14165F641}"/>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6" name="テキスト ボックス 305">
          <a:extLst>
            <a:ext uri="{FF2B5EF4-FFF2-40B4-BE49-F238E27FC236}">
              <a16:creationId xmlns:a16="http://schemas.microsoft.com/office/drawing/2014/main" id="{4F787767-1729-4E82-AAC5-B3E0B127D7B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7" name="【消防施設】&#10;一人当たり面積グラフ枠">
          <a:extLst>
            <a:ext uri="{FF2B5EF4-FFF2-40B4-BE49-F238E27FC236}">
              <a16:creationId xmlns:a16="http://schemas.microsoft.com/office/drawing/2014/main" id="{0EAFFA4B-9945-4AA8-91E8-DD0C895320E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101194</xdr:rowOff>
    </xdr:from>
    <xdr:to>
      <xdr:col>116</xdr:col>
      <xdr:colOff>62864</xdr:colOff>
      <xdr:row>86</xdr:row>
      <xdr:rowOff>27127</xdr:rowOff>
    </xdr:to>
    <xdr:cxnSp macro="">
      <xdr:nvCxnSpPr>
        <xdr:cNvPr id="308" name="直線コネクタ 307">
          <a:extLst>
            <a:ext uri="{FF2B5EF4-FFF2-40B4-BE49-F238E27FC236}">
              <a16:creationId xmlns:a16="http://schemas.microsoft.com/office/drawing/2014/main" id="{E4D37707-27FF-4EE9-93AB-378342558C67}"/>
            </a:ext>
          </a:extLst>
        </xdr:cNvPr>
        <xdr:cNvCxnSpPr/>
      </xdr:nvCxnSpPr>
      <xdr:spPr>
        <a:xfrm flipV="1">
          <a:off x="19947254" y="13470484"/>
          <a:ext cx="0" cy="1299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30954</xdr:rowOff>
    </xdr:from>
    <xdr:ext cx="469744" cy="259045"/>
    <xdr:sp macro="" textlink="">
      <xdr:nvSpPr>
        <xdr:cNvPr id="309" name="【消防施設】&#10;一人当たり面積最小値テキスト">
          <a:extLst>
            <a:ext uri="{FF2B5EF4-FFF2-40B4-BE49-F238E27FC236}">
              <a16:creationId xmlns:a16="http://schemas.microsoft.com/office/drawing/2014/main" id="{45F04866-C89F-458D-B745-03C0ACA553E2}"/>
            </a:ext>
          </a:extLst>
        </xdr:cNvPr>
        <xdr:cNvSpPr txBox="1"/>
      </xdr:nvSpPr>
      <xdr:spPr>
        <a:xfrm>
          <a:off x="19985990" y="1477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27127</xdr:rowOff>
    </xdr:from>
    <xdr:to>
      <xdr:col>116</xdr:col>
      <xdr:colOff>152400</xdr:colOff>
      <xdr:row>86</xdr:row>
      <xdr:rowOff>27127</xdr:rowOff>
    </xdr:to>
    <xdr:cxnSp macro="">
      <xdr:nvCxnSpPr>
        <xdr:cNvPr id="310" name="直線コネクタ 309">
          <a:extLst>
            <a:ext uri="{FF2B5EF4-FFF2-40B4-BE49-F238E27FC236}">
              <a16:creationId xmlns:a16="http://schemas.microsoft.com/office/drawing/2014/main" id="{B8C96FA9-96CF-43FF-8826-12C50F238B00}"/>
            </a:ext>
          </a:extLst>
        </xdr:cNvPr>
        <xdr:cNvCxnSpPr/>
      </xdr:nvCxnSpPr>
      <xdr:spPr>
        <a:xfrm>
          <a:off x="19885660" y="147699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47871</xdr:rowOff>
    </xdr:from>
    <xdr:ext cx="469744" cy="259045"/>
    <xdr:sp macro="" textlink="">
      <xdr:nvSpPr>
        <xdr:cNvPr id="311" name="【消防施設】&#10;一人当たり面積最大値テキスト">
          <a:extLst>
            <a:ext uri="{FF2B5EF4-FFF2-40B4-BE49-F238E27FC236}">
              <a16:creationId xmlns:a16="http://schemas.microsoft.com/office/drawing/2014/main" id="{3BD7611D-7168-4973-8E93-A26969E04BA0}"/>
            </a:ext>
          </a:extLst>
        </xdr:cNvPr>
        <xdr:cNvSpPr txBox="1"/>
      </xdr:nvSpPr>
      <xdr:spPr>
        <a:xfrm>
          <a:off x="19985990" y="13251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101194</xdr:rowOff>
    </xdr:from>
    <xdr:to>
      <xdr:col>116</xdr:col>
      <xdr:colOff>152400</xdr:colOff>
      <xdr:row>78</xdr:row>
      <xdr:rowOff>101194</xdr:rowOff>
    </xdr:to>
    <xdr:cxnSp macro="">
      <xdr:nvCxnSpPr>
        <xdr:cNvPr id="312" name="直線コネクタ 311">
          <a:extLst>
            <a:ext uri="{FF2B5EF4-FFF2-40B4-BE49-F238E27FC236}">
              <a16:creationId xmlns:a16="http://schemas.microsoft.com/office/drawing/2014/main" id="{3ADE6328-5139-45BC-B7AC-A1579DBFB7B5}"/>
            </a:ext>
          </a:extLst>
        </xdr:cNvPr>
        <xdr:cNvCxnSpPr/>
      </xdr:nvCxnSpPr>
      <xdr:spPr>
        <a:xfrm>
          <a:off x="19885660" y="13470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76013</xdr:rowOff>
    </xdr:from>
    <xdr:ext cx="469744" cy="259045"/>
    <xdr:sp macro="" textlink="">
      <xdr:nvSpPr>
        <xdr:cNvPr id="313" name="【消防施設】&#10;一人当たり面積平均値テキスト">
          <a:extLst>
            <a:ext uri="{FF2B5EF4-FFF2-40B4-BE49-F238E27FC236}">
              <a16:creationId xmlns:a16="http://schemas.microsoft.com/office/drawing/2014/main" id="{1EB919A5-A88F-408A-8229-C75FB1E4C1D1}"/>
            </a:ext>
          </a:extLst>
        </xdr:cNvPr>
        <xdr:cNvSpPr txBox="1"/>
      </xdr:nvSpPr>
      <xdr:spPr>
        <a:xfrm>
          <a:off x="19985990" y="14477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53136</xdr:rowOff>
    </xdr:from>
    <xdr:to>
      <xdr:col>116</xdr:col>
      <xdr:colOff>114300</xdr:colOff>
      <xdr:row>85</xdr:row>
      <xdr:rowOff>154736</xdr:rowOff>
    </xdr:to>
    <xdr:sp macro="" textlink="">
      <xdr:nvSpPr>
        <xdr:cNvPr id="314" name="フローチャート: 判断 313">
          <a:extLst>
            <a:ext uri="{FF2B5EF4-FFF2-40B4-BE49-F238E27FC236}">
              <a16:creationId xmlns:a16="http://schemas.microsoft.com/office/drawing/2014/main" id="{C44BE8A5-CB84-40E6-88CD-0C79EF27A3C3}"/>
            </a:ext>
          </a:extLst>
        </xdr:cNvPr>
        <xdr:cNvSpPr/>
      </xdr:nvSpPr>
      <xdr:spPr>
        <a:xfrm>
          <a:off x="19904710" y="1463019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53136</xdr:rowOff>
    </xdr:from>
    <xdr:to>
      <xdr:col>112</xdr:col>
      <xdr:colOff>38100</xdr:colOff>
      <xdr:row>85</xdr:row>
      <xdr:rowOff>154736</xdr:rowOff>
    </xdr:to>
    <xdr:sp macro="" textlink="">
      <xdr:nvSpPr>
        <xdr:cNvPr id="315" name="フローチャート: 判断 314">
          <a:extLst>
            <a:ext uri="{FF2B5EF4-FFF2-40B4-BE49-F238E27FC236}">
              <a16:creationId xmlns:a16="http://schemas.microsoft.com/office/drawing/2014/main" id="{001F8A6A-A4C8-43E0-9E64-5595A321A35B}"/>
            </a:ext>
          </a:extLst>
        </xdr:cNvPr>
        <xdr:cNvSpPr/>
      </xdr:nvSpPr>
      <xdr:spPr>
        <a:xfrm>
          <a:off x="19161760" y="146301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58623</xdr:rowOff>
    </xdr:from>
    <xdr:to>
      <xdr:col>107</xdr:col>
      <xdr:colOff>101600</xdr:colOff>
      <xdr:row>85</xdr:row>
      <xdr:rowOff>160223</xdr:rowOff>
    </xdr:to>
    <xdr:sp macro="" textlink="">
      <xdr:nvSpPr>
        <xdr:cNvPr id="316" name="フローチャート: 判断 315">
          <a:extLst>
            <a:ext uri="{FF2B5EF4-FFF2-40B4-BE49-F238E27FC236}">
              <a16:creationId xmlns:a16="http://schemas.microsoft.com/office/drawing/2014/main" id="{9272810D-D249-4B23-8D88-26FA9464BD58}"/>
            </a:ext>
          </a:extLst>
        </xdr:cNvPr>
        <xdr:cNvSpPr/>
      </xdr:nvSpPr>
      <xdr:spPr>
        <a:xfrm>
          <a:off x="18345150" y="1462806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52223</xdr:rowOff>
    </xdr:from>
    <xdr:to>
      <xdr:col>102</xdr:col>
      <xdr:colOff>165100</xdr:colOff>
      <xdr:row>85</xdr:row>
      <xdr:rowOff>153823</xdr:rowOff>
    </xdr:to>
    <xdr:sp macro="" textlink="">
      <xdr:nvSpPr>
        <xdr:cNvPr id="317" name="フローチャート: 判断 316">
          <a:extLst>
            <a:ext uri="{FF2B5EF4-FFF2-40B4-BE49-F238E27FC236}">
              <a16:creationId xmlns:a16="http://schemas.microsoft.com/office/drawing/2014/main" id="{DA110C55-3AD1-4BEB-BBBB-3E0E6EEB8F0B}"/>
            </a:ext>
          </a:extLst>
        </xdr:cNvPr>
        <xdr:cNvSpPr/>
      </xdr:nvSpPr>
      <xdr:spPr>
        <a:xfrm>
          <a:off x="17547590" y="1462928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54508</xdr:rowOff>
    </xdr:from>
    <xdr:to>
      <xdr:col>98</xdr:col>
      <xdr:colOff>38100</xdr:colOff>
      <xdr:row>85</xdr:row>
      <xdr:rowOff>156108</xdr:rowOff>
    </xdr:to>
    <xdr:sp macro="" textlink="">
      <xdr:nvSpPr>
        <xdr:cNvPr id="318" name="フローチャート: 判断 317">
          <a:extLst>
            <a:ext uri="{FF2B5EF4-FFF2-40B4-BE49-F238E27FC236}">
              <a16:creationId xmlns:a16="http://schemas.microsoft.com/office/drawing/2014/main" id="{A773358B-8434-4728-8EE5-ACA8E7A69123}"/>
            </a:ext>
          </a:extLst>
        </xdr:cNvPr>
        <xdr:cNvSpPr/>
      </xdr:nvSpPr>
      <xdr:spPr>
        <a:xfrm>
          <a:off x="16761460" y="146315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9" name="テキスト ボックス 318">
          <a:extLst>
            <a:ext uri="{FF2B5EF4-FFF2-40B4-BE49-F238E27FC236}">
              <a16:creationId xmlns:a16="http://schemas.microsoft.com/office/drawing/2014/main" id="{3294EABB-F9B8-4E37-96A4-1D7341E5231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0" name="テキスト ボックス 319">
          <a:extLst>
            <a:ext uri="{FF2B5EF4-FFF2-40B4-BE49-F238E27FC236}">
              <a16:creationId xmlns:a16="http://schemas.microsoft.com/office/drawing/2014/main" id="{451D6F57-52D3-4EA0-8A3C-4D249273C0D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7CF78CD9-4A7B-4EEB-ABA9-DF8CF8832F04}"/>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D33491A3-D58E-4CF0-847A-375A38AD711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A27ACF1B-BA8A-4BB0-A080-85EAB132D08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133147</xdr:rowOff>
    </xdr:from>
    <xdr:to>
      <xdr:col>116</xdr:col>
      <xdr:colOff>114300</xdr:colOff>
      <xdr:row>86</xdr:row>
      <xdr:rowOff>63297</xdr:rowOff>
    </xdr:to>
    <xdr:sp macro="" textlink="">
      <xdr:nvSpPr>
        <xdr:cNvPr id="324" name="楕円 323">
          <a:extLst>
            <a:ext uri="{FF2B5EF4-FFF2-40B4-BE49-F238E27FC236}">
              <a16:creationId xmlns:a16="http://schemas.microsoft.com/office/drawing/2014/main" id="{C73E9D69-110C-4A0F-B3CC-1D9922F18B79}"/>
            </a:ext>
          </a:extLst>
        </xdr:cNvPr>
        <xdr:cNvSpPr/>
      </xdr:nvSpPr>
      <xdr:spPr>
        <a:xfrm>
          <a:off x="19904710" y="1471020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48074</xdr:rowOff>
    </xdr:from>
    <xdr:ext cx="469744" cy="259045"/>
    <xdr:sp macro="" textlink="">
      <xdr:nvSpPr>
        <xdr:cNvPr id="325" name="【消防施設】&#10;一人当たり面積該当値テキスト">
          <a:extLst>
            <a:ext uri="{FF2B5EF4-FFF2-40B4-BE49-F238E27FC236}">
              <a16:creationId xmlns:a16="http://schemas.microsoft.com/office/drawing/2014/main" id="{204C9292-7076-46CF-8E73-CAD5C07DA595}"/>
            </a:ext>
          </a:extLst>
        </xdr:cNvPr>
        <xdr:cNvSpPr txBox="1"/>
      </xdr:nvSpPr>
      <xdr:spPr>
        <a:xfrm>
          <a:off x="19985990" y="1462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133604</xdr:rowOff>
    </xdr:from>
    <xdr:to>
      <xdr:col>112</xdr:col>
      <xdr:colOff>38100</xdr:colOff>
      <xdr:row>86</xdr:row>
      <xdr:rowOff>63754</xdr:rowOff>
    </xdr:to>
    <xdr:sp macro="" textlink="">
      <xdr:nvSpPr>
        <xdr:cNvPr id="326" name="楕円 325">
          <a:extLst>
            <a:ext uri="{FF2B5EF4-FFF2-40B4-BE49-F238E27FC236}">
              <a16:creationId xmlns:a16="http://schemas.microsoft.com/office/drawing/2014/main" id="{59BD2AEC-7730-428F-A6D8-ACEAAC912016}"/>
            </a:ext>
          </a:extLst>
        </xdr:cNvPr>
        <xdr:cNvSpPr/>
      </xdr:nvSpPr>
      <xdr:spPr>
        <a:xfrm>
          <a:off x="19161760" y="147030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12497</xdr:rowOff>
    </xdr:from>
    <xdr:to>
      <xdr:col>116</xdr:col>
      <xdr:colOff>63500</xdr:colOff>
      <xdr:row>86</xdr:row>
      <xdr:rowOff>12954</xdr:rowOff>
    </xdr:to>
    <xdr:cxnSp macro="">
      <xdr:nvCxnSpPr>
        <xdr:cNvPr id="327" name="直線コネクタ 326">
          <a:extLst>
            <a:ext uri="{FF2B5EF4-FFF2-40B4-BE49-F238E27FC236}">
              <a16:creationId xmlns:a16="http://schemas.microsoft.com/office/drawing/2014/main" id="{38B31D13-C3A0-4A01-98EF-7B8ACDDEECA7}"/>
            </a:ext>
          </a:extLst>
        </xdr:cNvPr>
        <xdr:cNvCxnSpPr/>
      </xdr:nvCxnSpPr>
      <xdr:spPr>
        <a:xfrm flipV="1">
          <a:off x="19204940" y="14761007"/>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134519</xdr:rowOff>
    </xdr:from>
    <xdr:to>
      <xdr:col>107</xdr:col>
      <xdr:colOff>101600</xdr:colOff>
      <xdr:row>86</xdr:row>
      <xdr:rowOff>64669</xdr:rowOff>
    </xdr:to>
    <xdr:sp macro="" textlink="">
      <xdr:nvSpPr>
        <xdr:cNvPr id="328" name="楕円 327">
          <a:extLst>
            <a:ext uri="{FF2B5EF4-FFF2-40B4-BE49-F238E27FC236}">
              <a16:creationId xmlns:a16="http://schemas.microsoft.com/office/drawing/2014/main" id="{26800CE0-22D3-4418-9553-09167FA8DEE3}"/>
            </a:ext>
          </a:extLst>
        </xdr:cNvPr>
        <xdr:cNvSpPr/>
      </xdr:nvSpPr>
      <xdr:spPr>
        <a:xfrm>
          <a:off x="18345150" y="1470395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12954</xdr:rowOff>
    </xdr:from>
    <xdr:to>
      <xdr:col>111</xdr:col>
      <xdr:colOff>177800</xdr:colOff>
      <xdr:row>86</xdr:row>
      <xdr:rowOff>13869</xdr:rowOff>
    </xdr:to>
    <xdr:cxnSp macro="">
      <xdr:nvCxnSpPr>
        <xdr:cNvPr id="329" name="直線コネクタ 328">
          <a:extLst>
            <a:ext uri="{FF2B5EF4-FFF2-40B4-BE49-F238E27FC236}">
              <a16:creationId xmlns:a16="http://schemas.microsoft.com/office/drawing/2014/main" id="{714190A9-2F5A-444C-B235-F379212B0C7F}"/>
            </a:ext>
          </a:extLst>
        </xdr:cNvPr>
        <xdr:cNvCxnSpPr/>
      </xdr:nvCxnSpPr>
      <xdr:spPr>
        <a:xfrm flipV="1">
          <a:off x="18399760" y="14761464"/>
          <a:ext cx="80518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134976</xdr:rowOff>
    </xdr:from>
    <xdr:to>
      <xdr:col>102</xdr:col>
      <xdr:colOff>165100</xdr:colOff>
      <xdr:row>86</xdr:row>
      <xdr:rowOff>65126</xdr:rowOff>
    </xdr:to>
    <xdr:sp macro="" textlink="">
      <xdr:nvSpPr>
        <xdr:cNvPr id="330" name="楕円 329">
          <a:extLst>
            <a:ext uri="{FF2B5EF4-FFF2-40B4-BE49-F238E27FC236}">
              <a16:creationId xmlns:a16="http://schemas.microsoft.com/office/drawing/2014/main" id="{4CF47865-3240-4A1D-B78F-0983BDCA9B03}"/>
            </a:ext>
          </a:extLst>
        </xdr:cNvPr>
        <xdr:cNvSpPr/>
      </xdr:nvSpPr>
      <xdr:spPr>
        <a:xfrm>
          <a:off x="17547590" y="147044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13869</xdr:rowOff>
    </xdr:from>
    <xdr:to>
      <xdr:col>107</xdr:col>
      <xdr:colOff>50800</xdr:colOff>
      <xdr:row>86</xdr:row>
      <xdr:rowOff>14326</xdr:rowOff>
    </xdr:to>
    <xdr:cxnSp macro="">
      <xdr:nvCxnSpPr>
        <xdr:cNvPr id="331" name="直線コネクタ 330">
          <a:extLst>
            <a:ext uri="{FF2B5EF4-FFF2-40B4-BE49-F238E27FC236}">
              <a16:creationId xmlns:a16="http://schemas.microsoft.com/office/drawing/2014/main" id="{624FB138-FFBE-4976-9132-B1ABA7A2E8CD}"/>
            </a:ext>
          </a:extLst>
        </xdr:cNvPr>
        <xdr:cNvCxnSpPr/>
      </xdr:nvCxnSpPr>
      <xdr:spPr>
        <a:xfrm flipV="1">
          <a:off x="17602200" y="14762379"/>
          <a:ext cx="79756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332" name="楕円 331">
          <a:extLst>
            <a:ext uri="{FF2B5EF4-FFF2-40B4-BE49-F238E27FC236}">
              <a16:creationId xmlns:a16="http://schemas.microsoft.com/office/drawing/2014/main" id="{757F4B94-88D2-48DE-921B-E2276FEDD50D}"/>
            </a:ext>
          </a:extLst>
        </xdr:cNvPr>
        <xdr:cNvSpPr/>
      </xdr:nvSpPr>
      <xdr:spPr>
        <a:xfrm>
          <a:off x="16761460" y="14705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14326</xdr:rowOff>
    </xdr:from>
    <xdr:to>
      <xdr:col>102</xdr:col>
      <xdr:colOff>114300</xdr:colOff>
      <xdr:row>86</xdr:row>
      <xdr:rowOff>15239</xdr:rowOff>
    </xdr:to>
    <xdr:cxnSp macro="">
      <xdr:nvCxnSpPr>
        <xdr:cNvPr id="333" name="直線コネクタ 332">
          <a:extLst>
            <a:ext uri="{FF2B5EF4-FFF2-40B4-BE49-F238E27FC236}">
              <a16:creationId xmlns:a16="http://schemas.microsoft.com/office/drawing/2014/main" id="{BC040073-2991-410E-B431-4E78072F82F0}"/>
            </a:ext>
          </a:extLst>
        </xdr:cNvPr>
        <xdr:cNvCxnSpPr/>
      </xdr:nvCxnSpPr>
      <xdr:spPr>
        <a:xfrm flipV="1">
          <a:off x="16804640" y="14762836"/>
          <a:ext cx="79756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171263</xdr:rowOff>
    </xdr:from>
    <xdr:ext cx="469744" cy="259045"/>
    <xdr:sp macro="" textlink="">
      <xdr:nvSpPr>
        <xdr:cNvPr id="334" name="n_1aveValue【消防施設】&#10;一人当たり面積">
          <a:extLst>
            <a:ext uri="{FF2B5EF4-FFF2-40B4-BE49-F238E27FC236}">
              <a16:creationId xmlns:a16="http://schemas.microsoft.com/office/drawing/2014/main" id="{645B7513-9DA9-444F-A8DD-D485938B74A8}"/>
            </a:ext>
          </a:extLst>
        </xdr:cNvPr>
        <xdr:cNvSpPr txBox="1"/>
      </xdr:nvSpPr>
      <xdr:spPr>
        <a:xfrm>
          <a:off x="18982132" y="14405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5300</xdr:rowOff>
    </xdr:from>
    <xdr:ext cx="469744" cy="259045"/>
    <xdr:sp macro="" textlink="">
      <xdr:nvSpPr>
        <xdr:cNvPr id="335" name="n_2aveValue【消防施設】&#10;一人当たり面積">
          <a:extLst>
            <a:ext uri="{FF2B5EF4-FFF2-40B4-BE49-F238E27FC236}">
              <a16:creationId xmlns:a16="http://schemas.microsoft.com/office/drawing/2014/main" id="{3A1A5909-BFF5-4F4F-A5F6-34748706D44F}"/>
            </a:ext>
          </a:extLst>
        </xdr:cNvPr>
        <xdr:cNvSpPr txBox="1"/>
      </xdr:nvSpPr>
      <xdr:spPr>
        <a:xfrm>
          <a:off x="18182032" y="1440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170350</xdr:rowOff>
    </xdr:from>
    <xdr:ext cx="469744" cy="259045"/>
    <xdr:sp macro="" textlink="">
      <xdr:nvSpPr>
        <xdr:cNvPr id="336" name="n_3aveValue【消防施設】&#10;一人当たり面積">
          <a:extLst>
            <a:ext uri="{FF2B5EF4-FFF2-40B4-BE49-F238E27FC236}">
              <a16:creationId xmlns:a16="http://schemas.microsoft.com/office/drawing/2014/main" id="{08F8EA4D-BD11-4FA5-84C8-C6751E89A752}"/>
            </a:ext>
          </a:extLst>
        </xdr:cNvPr>
        <xdr:cNvSpPr txBox="1"/>
      </xdr:nvSpPr>
      <xdr:spPr>
        <a:xfrm>
          <a:off x="17384472" y="1440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1185</xdr:rowOff>
    </xdr:from>
    <xdr:ext cx="469744" cy="259045"/>
    <xdr:sp macro="" textlink="">
      <xdr:nvSpPr>
        <xdr:cNvPr id="337" name="n_4aveValue【消防施設】&#10;一人当たり面積">
          <a:extLst>
            <a:ext uri="{FF2B5EF4-FFF2-40B4-BE49-F238E27FC236}">
              <a16:creationId xmlns:a16="http://schemas.microsoft.com/office/drawing/2014/main" id="{5E4EA95A-EC25-46DB-83BA-8574468BE0F4}"/>
            </a:ext>
          </a:extLst>
        </xdr:cNvPr>
        <xdr:cNvSpPr txBox="1"/>
      </xdr:nvSpPr>
      <xdr:spPr>
        <a:xfrm>
          <a:off x="1658881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54881</xdr:rowOff>
    </xdr:from>
    <xdr:ext cx="469744" cy="259045"/>
    <xdr:sp macro="" textlink="">
      <xdr:nvSpPr>
        <xdr:cNvPr id="338" name="n_1mainValue【消防施設】&#10;一人当たり面積">
          <a:extLst>
            <a:ext uri="{FF2B5EF4-FFF2-40B4-BE49-F238E27FC236}">
              <a16:creationId xmlns:a16="http://schemas.microsoft.com/office/drawing/2014/main" id="{018CF37D-B38D-49C3-B605-4B9A81F7A00A}"/>
            </a:ext>
          </a:extLst>
        </xdr:cNvPr>
        <xdr:cNvSpPr txBox="1"/>
      </xdr:nvSpPr>
      <xdr:spPr>
        <a:xfrm>
          <a:off x="18982132" y="1480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55796</xdr:rowOff>
    </xdr:from>
    <xdr:ext cx="469744" cy="259045"/>
    <xdr:sp macro="" textlink="">
      <xdr:nvSpPr>
        <xdr:cNvPr id="339" name="n_2mainValue【消防施設】&#10;一人当たり面積">
          <a:extLst>
            <a:ext uri="{FF2B5EF4-FFF2-40B4-BE49-F238E27FC236}">
              <a16:creationId xmlns:a16="http://schemas.microsoft.com/office/drawing/2014/main" id="{E5B4D61A-579D-4A90-AC52-596157A27B75}"/>
            </a:ext>
          </a:extLst>
        </xdr:cNvPr>
        <xdr:cNvSpPr txBox="1"/>
      </xdr:nvSpPr>
      <xdr:spPr>
        <a:xfrm>
          <a:off x="18182032" y="1480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56253</xdr:rowOff>
    </xdr:from>
    <xdr:ext cx="469744" cy="259045"/>
    <xdr:sp macro="" textlink="">
      <xdr:nvSpPr>
        <xdr:cNvPr id="340" name="n_3mainValue【消防施設】&#10;一人当たり面積">
          <a:extLst>
            <a:ext uri="{FF2B5EF4-FFF2-40B4-BE49-F238E27FC236}">
              <a16:creationId xmlns:a16="http://schemas.microsoft.com/office/drawing/2014/main" id="{FF242F4F-7E39-4191-B091-A6F3227D08FD}"/>
            </a:ext>
          </a:extLst>
        </xdr:cNvPr>
        <xdr:cNvSpPr txBox="1"/>
      </xdr:nvSpPr>
      <xdr:spPr>
        <a:xfrm>
          <a:off x="17384472" y="1480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341" name="n_4mainValue【消防施設】&#10;一人当たり面積">
          <a:extLst>
            <a:ext uri="{FF2B5EF4-FFF2-40B4-BE49-F238E27FC236}">
              <a16:creationId xmlns:a16="http://schemas.microsoft.com/office/drawing/2014/main" id="{8D86AB04-32BF-43C9-ADF6-3EF27CA6A2D9}"/>
            </a:ext>
          </a:extLst>
        </xdr:cNvPr>
        <xdr:cNvSpPr txBox="1"/>
      </xdr:nvSpPr>
      <xdr:spPr>
        <a:xfrm>
          <a:off x="16588817"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a:extLst>
            <a:ext uri="{FF2B5EF4-FFF2-40B4-BE49-F238E27FC236}">
              <a16:creationId xmlns:a16="http://schemas.microsoft.com/office/drawing/2014/main" id="{34809DA5-C2C7-4FA6-A5EB-2C271791223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a:extLst>
            <a:ext uri="{FF2B5EF4-FFF2-40B4-BE49-F238E27FC236}">
              <a16:creationId xmlns:a16="http://schemas.microsoft.com/office/drawing/2014/main" id="{0F988731-52DD-4DC7-B3AE-256F0F5C775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a:extLst>
            <a:ext uri="{FF2B5EF4-FFF2-40B4-BE49-F238E27FC236}">
              <a16:creationId xmlns:a16="http://schemas.microsoft.com/office/drawing/2014/main" id="{34F86A1E-4865-4A81-8D5B-C121DF23EDC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a:extLst>
            <a:ext uri="{FF2B5EF4-FFF2-40B4-BE49-F238E27FC236}">
              <a16:creationId xmlns:a16="http://schemas.microsoft.com/office/drawing/2014/main" id="{A41A5FE1-2176-4998-A3C2-4DCAE541E104}"/>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a:extLst>
            <a:ext uri="{FF2B5EF4-FFF2-40B4-BE49-F238E27FC236}">
              <a16:creationId xmlns:a16="http://schemas.microsoft.com/office/drawing/2014/main" id="{54EF7E7E-CF3E-4178-A02A-DA480697F07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a:extLst>
            <a:ext uri="{FF2B5EF4-FFF2-40B4-BE49-F238E27FC236}">
              <a16:creationId xmlns:a16="http://schemas.microsoft.com/office/drawing/2014/main" id="{A7E23ADA-792A-47D8-9FD1-32B2E85DA65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a:extLst>
            <a:ext uri="{FF2B5EF4-FFF2-40B4-BE49-F238E27FC236}">
              <a16:creationId xmlns:a16="http://schemas.microsoft.com/office/drawing/2014/main" id="{EB08973D-8B25-42FC-B6F7-3C17AE05B8F7}"/>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a:extLst>
            <a:ext uri="{FF2B5EF4-FFF2-40B4-BE49-F238E27FC236}">
              <a16:creationId xmlns:a16="http://schemas.microsoft.com/office/drawing/2014/main" id="{34946EC1-8CD1-4E5C-8059-CBCE1D243F1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0" name="テキスト ボックス 349">
          <a:extLst>
            <a:ext uri="{FF2B5EF4-FFF2-40B4-BE49-F238E27FC236}">
              <a16:creationId xmlns:a16="http://schemas.microsoft.com/office/drawing/2014/main" id="{09AD6E5C-A253-40AC-A31B-082BF08FC87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1" name="直線コネクタ 350">
          <a:extLst>
            <a:ext uri="{FF2B5EF4-FFF2-40B4-BE49-F238E27FC236}">
              <a16:creationId xmlns:a16="http://schemas.microsoft.com/office/drawing/2014/main" id="{FC3A2A82-C0CC-4D0D-A48A-4CE3C6A78C1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2" name="テキスト ボックス 351">
          <a:extLst>
            <a:ext uri="{FF2B5EF4-FFF2-40B4-BE49-F238E27FC236}">
              <a16:creationId xmlns:a16="http://schemas.microsoft.com/office/drawing/2014/main" id="{47CE2E96-7A72-4EA5-8BC8-2910E708DD2E}"/>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3" name="直線コネクタ 352">
          <a:extLst>
            <a:ext uri="{FF2B5EF4-FFF2-40B4-BE49-F238E27FC236}">
              <a16:creationId xmlns:a16="http://schemas.microsoft.com/office/drawing/2014/main" id="{F5C9D25E-4FAE-4C73-B260-B7CD23674A56}"/>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BB4D6588-6DF5-47EA-8D9C-53D1FE4375D6}"/>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5" name="直線コネクタ 354">
          <a:extLst>
            <a:ext uri="{FF2B5EF4-FFF2-40B4-BE49-F238E27FC236}">
              <a16:creationId xmlns:a16="http://schemas.microsoft.com/office/drawing/2014/main" id="{C6C126F9-81E6-404C-BCB2-C284DF759452}"/>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6" name="テキスト ボックス 355">
          <a:extLst>
            <a:ext uri="{FF2B5EF4-FFF2-40B4-BE49-F238E27FC236}">
              <a16:creationId xmlns:a16="http://schemas.microsoft.com/office/drawing/2014/main" id="{CD48A19C-5C63-4677-B9D2-BE67AA2B6665}"/>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7" name="直線コネクタ 356">
          <a:extLst>
            <a:ext uri="{FF2B5EF4-FFF2-40B4-BE49-F238E27FC236}">
              <a16:creationId xmlns:a16="http://schemas.microsoft.com/office/drawing/2014/main" id="{229A8824-7816-4F1B-87D7-25A9BCEFB7BA}"/>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8" name="テキスト ボックス 357">
          <a:extLst>
            <a:ext uri="{FF2B5EF4-FFF2-40B4-BE49-F238E27FC236}">
              <a16:creationId xmlns:a16="http://schemas.microsoft.com/office/drawing/2014/main" id="{191EC0CF-085A-4CE4-9977-A1F1344690B9}"/>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9" name="直線コネクタ 358">
          <a:extLst>
            <a:ext uri="{FF2B5EF4-FFF2-40B4-BE49-F238E27FC236}">
              <a16:creationId xmlns:a16="http://schemas.microsoft.com/office/drawing/2014/main" id="{F8F05802-68EF-40CC-B08B-6B795883F708}"/>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0" name="テキスト ボックス 359">
          <a:extLst>
            <a:ext uri="{FF2B5EF4-FFF2-40B4-BE49-F238E27FC236}">
              <a16:creationId xmlns:a16="http://schemas.microsoft.com/office/drawing/2014/main" id="{1A503EAB-D76F-4598-B2B1-04E825DBBDD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1" name="直線コネクタ 360">
          <a:extLst>
            <a:ext uri="{FF2B5EF4-FFF2-40B4-BE49-F238E27FC236}">
              <a16:creationId xmlns:a16="http://schemas.microsoft.com/office/drawing/2014/main" id="{84BB7B3A-DE17-4574-AE40-1A2DB1477E29}"/>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2" name="テキスト ボックス 361">
          <a:extLst>
            <a:ext uri="{FF2B5EF4-FFF2-40B4-BE49-F238E27FC236}">
              <a16:creationId xmlns:a16="http://schemas.microsoft.com/office/drawing/2014/main" id="{418B8201-C303-4A8C-8C39-72EBD2F56D76}"/>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3" name="直線コネクタ 362">
          <a:extLst>
            <a:ext uri="{FF2B5EF4-FFF2-40B4-BE49-F238E27FC236}">
              <a16:creationId xmlns:a16="http://schemas.microsoft.com/office/drawing/2014/main" id="{3890EC10-6100-412E-9BF9-CDF37B80724E}"/>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4" name="テキスト ボックス 363">
          <a:extLst>
            <a:ext uri="{FF2B5EF4-FFF2-40B4-BE49-F238E27FC236}">
              <a16:creationId xmlns:a16="http://schemas.microsoft.com/office/drawing/2014/main" id="{FCFCC48A-FEB9-46B0-B97C-6206A4DF17C0}"/>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5" name="直線コネクタ 364">
          <a:extLst>
            <a:ext uri="{FF2B5EF4-FFF2-40B4-BE49-F238E27FC236}">
              <a16:creationId xmlns:a16="http://schemas.microsoft.com/office/drawing/2014/main" id="{659531BA-6CC0-4F50-8275-C15EA1D9715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6" name="【庁舎】&#10;有形固定資産減価償却率グラフ枠">
          <a:extLst>
            <a:ext uri="{FF2B5EF4-FFF2-40B4-BE49-F238E27FC236}">
              <a16:creationId xmlns:a16="http://schemas.microsoft.com/office/drawing/2014/main" id="{E1278481-FE34-4794-9448-CDAE80DD603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109</xdr:row>
      <xdr:rowOff>25581</xdr:rowOff>
    </xdr:to>
    <xdr:cxnSp macro="">
      <xdr:nvCxnSpPr>
        <xdr:cNvPr id="367" name="直線コネクタ 366">
          <a:extLst>
            <a:ext uri="{FF2B5EF4-FFF2-40B4-BE49-F238E27FC236}">
              <a16:creationId xmlns:a16="http://schemas.microsoft.com/office/drawing/2014/main" id="{1A814C65-EC02-49FC-9112-86815BB87D95}"/>
            </a:ext>
          </a:extLst>
        </xdr:cNvPr>
        <xdr:cNvCxnSpPr/>
      </xdr:nvCxnSpPr>
      <xdr:spPr>
        <a:xfrm flipV="1">
          <a:off x="14703424" y="17198884"/>
          <a:ext cx="0" cy="151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368" name="【庁舎】&#10;有形固定資産減価償却率最小値テキスト">
          <a:extLst>
            <a:ext uri="{FF2B5EF4-FFF2-40B4-BE49-F238E27FC236}">
              <a16:creationId xmlns:a16="http://schemas.microsoft.com/office/drawing/2014/main" id="{B7788B43-84B4-46A0-9D69-F27FE25FEDE3}"/>
            </a:ext>
          </a:extLst>
        </xdr:cNvPr>
        <xdr:cNvSpPr txBox="1"/>
      </xdr:nvSpPr>
      <xdr:spPr>
        <a:xfrm>
          <a:off x="14742160" y="1871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369" name="直線コネクタ 368">
          <a:extLst>
            <a:ext uri="{FF2B5EF4-FFF2-40B4-BE49-F238E27FC236}">
              <a16:creationId xmlns:a16="http://schemas.microsoft.com/office/drawing/2014/main" id="{7C4508E7-3557-4BEF-A83B-99905CC629AA}"/>
            </a:ext>
          </a:extLst>
        </xdr:cNvPr>
        <xdr:cNvCxnSpPr/>
      </xdr:nvCxnSpPr>
      <xdr:spPr>
        <a:xfrm>
          <a:off x="14611350" y="187098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340478" cy="259045"/>
    <xdr:sp macro="" textlink="">
      <xdr:nvSpPr>
        <xdr:cNvPr id="370" name="【庁舎】&#10;有形固定資産減価償却率最大値テキスト">
          <a:extLst>
            <a:ext uri="{FF2B5EF4-FFF2-40B4-BE49-F238E27FC236}">
              <a16:creationId xmlns:a16="http://schemas.microsoft.com/office/drawing/2014/main" id="{E3650D76-FA43-4053-A269-CF722172318B}"/>
            </a:ext>
          </a:extLst>
        </xdr:cNvPr>
        <xdr:cNvSpPr txBox="1"/>
      </xdr:nvSpPr>
      <xdr:spPr>
        <a:xfrm>
          <a:off x="14742160" y="1697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371" name="直線コネクタ 370">
          <a:extLst>
            <a:ext uri="{FF2B5EF4-FFF2-40B4-BE49-F238E27FC236}">
              <a16:creationId xmlns:a16="http://schemas.microsoft.com/office/drawing/2014/main" id="{46A568F0-428B-48B4-8AF1-F2AAA71B7642}"/>
            </a:ext>
          </a:extLst>
        </xdr:cNvPr>
        <xdr:cNvCxnSpPr/>
      </xdr:nvCxnSpPr>
      <xdr:spPr>
        <a:xfrm>
          <a:off x="14611350" y="17198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25416</xdr:rowOff>
    </xdr:from>
    <xdr:ext cx="405111" cy="259045"/>
    <xdr:sp macro="" textlink="">
      <xdr:nvSpPr>
        <xdr:cNvPr id="372" name="【庁舎】&#10;有形固定資産減価償却率平均値テキスト">
          <a:extLst>
            <a:ext uri="{FF2B5EF4-FFF2-40B4-BE49-F238E27FC236}">
              <a16:creationId xmlns:a16="http://schemas.microsoft.com/office/drawing/2014/main" id="{7952F5E7-9DC5-418A-95B1-A83EBBDA7A0A}"/>
            </a:ext>
          </a:extLst>
        </xdr:cNvPr>
        <xdr:cNvSpPr txBox="1"/>
      </xdr:nvSpPr>
      <xdr:spPr>
        <a:xfrm>
          <a:off x="14742160" y="17852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373" name="フローチャート: 判断 372">
          <a:extLst>
            <a:ext uri="{FF2B5EF4-FFF2-40B4-BE49-F238E27FC236}">
              <a16:creationId xmlns:a16="http://schemas.microsoft.com/office/drawing/2014/main" id="{78F27D3D-E896-4EA2-B00B-BCBA8F700E84}"/>
            </a:ext>
          </a:extLst>
        </xdr:cNvPr>
        <xdr:cNvSpPr/>
      </xdr:nvSpPr>
      <xdr:spPr>
        <a:xfrm>
          <a:off x="14649450" y="180047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141332</xdr:rowOff>
    </xdr:from>
    <xdr:to>
      <xdr:col>81</xdr:col>
      <xdr:colOff>101600</xdr:colOff>
      <xdr:row>105</xdr:row>
      <xdr:rowOff>71482</xdr:rowOff>
    </xdr:to>
    <xdr:sp macro="" textlink="">
      <xdr:nvSpPr>
        <xdr:cNvPr id="374" name="フローチャート: 判断 373">
          <a:extLst>
            <a:ext uri="{FF2B5EF4-FFF2-40B4-BE49-F238E27FC236}">
              <a16:creationId xmlns:a16="http://schemas.microsoft.com/office/drawing/2014/main" id="{7C531BB3-28FA-4D10-92A9-1C4E317C92D9}"/>
            </a:ext>
          </a:extLst>
        </xdr:cNvPr>
        <xdr:cNvSpPr/>
      </xdr:nvSpPr>
      <xdr:spPr>
        <a:xfrm>
          <a:off x="13887450" y="1797022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375" name="フローチャート: 判断 374">
          <a:extLst>
            <a:ext uri="{FF2B5EF4-FFF2-40B4-BE49-F238E27FC236}">
              <a16:creationId xmlns:a16="http://schemas.microsoft.com/office/drawing/2014/main" id="{21DE8BF2-83A7-4DF8-A5AF-305824B04119}"/>
            </a:ext>
          </a:extLst>
        </xdr:cNvPr>
        <xdr:cNvSpPr/>
      </xdr:nvSpPr>
      <xdr:spPr>
        <a:xfrm>
          <a:off x="13089890" y="1796179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376" name="フローチャート: 判断 375">
          <a:extLst>
            <a:ext uri="{FF2B5EF4-FFF2-40B4-BE49-F238E27FC236}">
              <a16:creationId xmlns:a16="http://schemas.microsoft.com/office/drawing/2014/main" id="{4192449E-0483-4E77-8D03-3B4706061A25}"/>
            </a:ext>
          </a:extLst>
        </xdr:cNvPr>
        <xdr:cNvSpPr/>
      </xdr:nvSpPr>
      <xdr:spPr>
        <a:xfrm>
          <a:off x="12303760" y="1796451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377" name="フローチャート: 判断 376">
          <a:extLst>
            <a:ext uri="{FF2B5EF4-FFF2-40B4-BE49-F238E27FC236}">
              <a16:creationId xmlns:a16="http://schemas.microsoft.com/office/drawing/2014/main" id="{3A86B3F4-CAE8-40F6-9E17-2F4C3E4332C0}"/>
            </a:ext>
          </a:extLst>
        </xdr:cNvPr>
        <xdr:cNvSpPr/>
      </xdr:nvSpPr>
      <xdr:spPr>
        <a:xfrm>
          <a:off x="11487150" y="1794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FF1F86B0-B70A-4535-88E4-3FEC27E099B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932D3678-15E6-4F66-96E0-1966F4E5B80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FB20427F-B85D-45E5-8A0A-443EEA1693C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D7AD8DF5-BD81-4109-B185-418AFDBE211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E167DC1F-2664-47CA-A7FC-42D7A4AADB5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61323</xdr:rowOff>
    </xdr:from>
    <xdr:to>
      <xdr:col>85</xdr:col>
      <xdr:colOff>177800</xdr:colOff>
      <xdr:row>106</xdr:row>
      <xdr:rowOff>162923</xdr:rowOff>
    </xdr:to>
    <xdr:sp macro="" textlink="">
      <xdr:nvSpPr>
        <xdr:cNvPr id="383" name="楕円 382">
          <a:extLst>
            <a:ext uri="{FF2B5EF4-FFF2-40B4-BE49-F238E27FC236}">
              <a16:creationId xmlns:a16="http://schemas.microsoft.com/office/drawing/2014/main" id="{9E05384A-6862-4F9E-8E04-69113AE115A1}"/>
            </a:ext>
          </a:extLst>
        </xdr:cNvPr>
        <xdr:cNvSpPr/>
      </xdr:nvSpPr>
      <xdr:spPr>
        <a:xfrm>
          <a:off x="14649450" y="1823121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39750</xdr:rowOff>
    </xdr:from>
    <xdr:ext cx="405111" cy="259045"/>
    <xdr:sp macro="" textlink="">
      <xdr:nvSpPr>
        <xdr:cNvPr id="384" name="【庁舎】&#10;有形固定資産減価償却率該当値テキスト">
          <a:extLst>
            <a:ext uri="{FF2B5EF4-FFF2-40B4-BE49-F238E27FC236}">
              <a16:creationId xmlns:a16="http://schemas.microsoft.com/office/drawing/2014/main" id="{CFB5D9BB-77A4-40FD-BFE7-CBA41BA7AAF3}"/>
            </a:ext>
          </a:extLst>
        </xdr:cNvPr>
        <xdr:cNvSpPr txBox="1"/>
      </xdr:nvSpPr>
      <xdr:spPr>
        <a:xfrm>
          <a:off x="14742160"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17236</xdr:rowOff>
    </xdr:from>
    <xdr:to>
      <xdr:col>81</xdr:col>
      <xdr:colOff>101600</xdr:colOff>
      <xdr:row>106</xdr:row>
      <xdr:rowOff>118836</xdr:rowOff>
    </xdr:to>
    <xdr:sp macro="" textlink="">
      <xdr:nvSpPr>
        <xdr:cNvPr id="385" name="楕円 384">
          <a:extLst>
            <a:ext uri="{FF2B5EF4-FFF2-40B4-BE49-F238E27FC236}">
              <a16:creationId xmlns:a16="http://schemas.microsoft.com/office/drawing/2014/main" id="{23D977C2-0BCE-4CC8-9F71-E6685DC106EE}"/>
            </a:ext>
          </a:extLst>
        </xdr:cNvPr>
        <xdr:cNvSpPr/>
      </xdr:nvSpPr>
      <xdr:spPr>
        <a:xfrm>
          <a:off x="13887450" y="1819474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68036</xdr:rowOff>
    </xdr:from>
    <xdr:to>
      <xdr:col>85</xdr:col>
      <xdr:colOff>127000</xdr:colOff>
      <xdr:row>106</xdr:row>
      <xdr:rowOff>112123</xdr:rowOff>
    </xdr:to>
    <xdr:cxnSp macro="">
      <xdr:nvCxnSpPr>
        <xdr:cNvPr id="386" name="直線コネクタ 385">
          <a:extLst>
            <a:ext uri="{FF2B5EF4-FFF2-40B4-BE49-F238E27FC236}">
              <a16:creationId xmlns:a16="http://schemas.microsoft.com/office/drawing/2014/main" id="{F5DF306D-B434-4466-99F9-61F2996B084B}"/>
            </a:ext>
          </a:extLst>
        </xdr:cNvPr>
        <xdr:cNvCxnSpPr/>
      </xdr:nvCxnSpPr>
      <xdr:spPr>
        <a:xfrm>
          <a:off x="13942060" y="18239831"/>
          <a:ext cx="76200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144599</xdr:rowOff>
    </xdr:from>
    <xdr:to>
      <xdr:col>76</xdr:col>
      <xdr:colOff>165100</xdr:colOff>
      <xdr:row>106</xdr:row>
      <xdr:rowOff>74749</xdr:rowOff>
    </xdr:to>
    <xdr:sp macro="" textlink="">
      <xdr:nvSpPr>
        <xdr:cNvPr id="387" name="楕円 386">
          <a:extLst>
            <a:ext uri="{FF2B5EF4-FFF2-40B4-BE49-F238E27FC236}">
              <a16:creationId xmlns:a16="http://schemas.microsoft.com/office/drawing/2014/main" id="{48177A2C-C86C-4096-A2C0-8566A8ECA5AA}"/>
            </a:ext>
          </a:extLst>
        </xdr:cNvPr>
        <xdr:cNvSpPr/>
      </xdr:nvSpPr>
      <xdr:spPr>
        <a:xfrm>
          <a:off x="13089890" y="1814494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23949</xdr:rowOff>
    </xdr:from>
    <xdr:to>
      <xdr:col>81</xdr:col>
      <xdr:colOff>50800</xdr:colOff>
      <xdr:row>106</xdr:row>
      <xdr:rowOff>68036</xdr:rowOff>
    </xdr:to>
    <xdr:cxnSp macro="">
      <xdr:nvCxnSpPr>
        <xdr:cNvPr id="388" name="直線コネクタ 387">
          <a:extLst>
            <a:ext uri="{FF2B5EF4-FFF2-40B4-BE49-F238E27FC236}">
              <a16:creationId xmlns:a16="http://schemas.microsoft.com/office/drawing/2014/main" id="{FA86E7F8-3533-4FC9-89C6-8938E86151C7}"/>
            </a:ext>
          </a:extLst>
        </xdr:cNvPr>
        <xdr:cNvCxnSpPr/>
      </xdr:nvCxnSpPr>
      <xdr:spPr>
        <a:xfrm>
          <a:off x="13144500" y="18193839"/>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100512</xdr:rowOff>
    </xdr:from>
    <xdr:to>
      <xdr:col>72</xdr:col>
      <xdr:colOff>38100</xdr:colOff>
      <xdr:row>106</xdr:row>
      <xdr:rowOff>30662</xdr:rowOff>
    </xdr:to>
    <xdr:sp macro="" textlink="">
      <xdr:nvSpPr>
        <xdr:cNvPr id="389" name="楕円 388">
          <a:extLst>
            <a:ext uri="{FF2B5EF4-FFF2-40B4-BE49-F238E27FC236}">
              <a16:creationId xmlns:a16="http://schemas.microsoft.com/office/drawing/2014/main" id="{92508968-F304-4CEF-ACE4-6A46DC8ABF15}"/>
            </a:ext>
          </a:extLst>
        </xdr:cNvPr>
        <xdr:cNvSpPr/>
      </xdr:nvSpPr>
      <xdr:spPr>
        <a:xfrm>
          <a:off x="12303760" y="180989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151312</xdr:rowOff>
    </xdr:from>
    <xdr:to>
      <xdr:col>76</xdr:col>
      <xdr:colOff>114300</xdr:colOff>
      <xdr:row>106</xdr:row>
      <xdr:rowOff>23949</xdr:rowOff>
    </xdr:to>
    <xdr:cxnSp macro="">
      <xdr:nvCxnSpPr>
        <xdr:cNvPr id="390" name="直線コネクタ 389">
          <a:extLst>
            <a:ext uri="{FF2B5EF4-FFF2-40B4-BE49-F238E27FC236}">
              <a16:creationId xmlns:a16="http://schemas.microsoft.com/office/drawing/2014/main" id="{BA3B77CB-9C35-4492-B045-25D3C1A53FC4}"/>
            </a:ext>
          </a:extLst>
        </xdr:cNvPr>
        <xdr:cNvCxnSpPr/>
      </xdr:nvCxnSpPr>
      <xdr:spPr>
        <a:xfrm>
          <a:off x="12346940" y="18153562"/>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35198</xdr:rowOff>
    </xdr:from>
    <xdr:to>
      <xdr:col>67</xdr:col>
      <xdr:colOff>101600</xdr:colOff>
      <xdr:row>105</xdr:row>
      <xdr:rowOff>136798</xdr:rowOff>
    </xdr:to>
    <xdr:sp macro="" textlink="">
      <xdr:nvSpPr>
        <xdr:cNvPr id="391" name="楕円 390">
          <a:extLst>
            <a:ext uri="{FF2B5EF4-FFF2-40B4-BE49-F238E27FC236}">
              <a16:creationId xmlns:a16="http://schemas.microsoft.com/office/drawing/2014/main" id="{9DB2C8AE-C780-4900-8445-298CDB965E22}"/>
            </a:ext>
          </a:extLst>
        </xdr:cNvPr>
        <xdr:cNvSpPr/>
      </xdr:nvSpPr>
      <xdr:spPr>
        <a:xfrm>
          <a:off x="11487150" y="1803744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85998</xdr:rowOff>
    </xdr:from>
    <xdr:to>
      <xdr:col>71</xdr:col>
      <xdr:colOff>177800</xdr:colOff>
      <xdr:row>105</xdr:row>
      <xdr:rowOff>151312</xdr:rowOff>
    </xdr:to>
    <xdr:cxnSp macro="">
      <xdr:nvCxnSpPr>
        <xdr:cNvPr id="392" name="直線コネクタ 391">
          <a:extLst>
            <a:ext uri="{FF2B5EF4-FFF2-40B4-BE49-F238E27FC236}">
              <a16:creationId xmlns:a16="http://schemas.microsoft.com/office/drawing/2014/main" id="{F59E3B8D-5EDA-4713-BF19-28CB9A587552}"/>
            </a:ext>
          </a:extLst>
        </xdr:cNvPr>
        <xdr:cNvCxnSpPr/>
      </xdr:nvCxnSpPr>
      <xdr:spPr>
        <a:xfrm>
          <a:off x="11541760" y="18090153"/>
          <a:ext cx="805180" cy="6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88009</xdr:rowOff>
    </xdr:from>
    <xdr:ext cx="405111" cy="259045"/>
    <xdr:sp macro="" textlink="">
      <xdr:nvSpPr>
        <xdr:cNvPr id="393" name="n_1aveValue【庁舎】&#10;有形固定資産減価償却率">
          <a:extLst>
            <a:ext uri="{FF2B5EF4-FFF2-40B4-BE49-F238E27FC236}">
              <a16:creationId xmlns:a16="http://schemas.microsoft.com/office/drawing/2014/main" id="{DBC8644B-1AC6-423B-8ADF-3FC836F48C0A}"/>
            </a:ext>
          </a:extLst>
        </xdr:cNvPr>
        <xdr:cNvSpPr txBox="1"/>
      </xdr:nvSpPr>
      <xdr:spPr>
        <a:xfrm>
          <a:off x="13738234" y="1775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81478</xdr:rowOff>
    </xdr:from>
    <xdr:ext cx="405111" cy="259045"/>
    <xdr:sp macro="" textlink="">
      <xdr:nvSpPr>
        <xdr:cNvPr id="394" name="n_2aveValue【庁舎】&#10;有形固定資産減価償却率">
          <a:extLst>
            <a:ext uri="{FF2B5EF4-FFF2-40B4-BE49-F238E27FC236}">
              <a16:creationId xmlns:a16="http://schemas.microsoft.com/office/drawing/2014/main" id="{66E1E3F4-9226-4ACC-87FA-BE71F19F8F3D}"/>
            </a:ext>
          </a:extLst>
        </xdr:cNvPr>
        <xdr:cNvSpPr txBox="1"/>
      </xdr:nvSpPr>
      <xdr:spPr>
        <a:xfrm>
          <a:off x="12957184" y="1774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76579</xdr:rowOff>
    </xdr:from>
    <xdr:ext cx="405111" cy="259045"/>
    <xdr:sp macro="" textlink="">
      <xdr:nvSpPr>
        <xdr:cNvPr id="395" name="n_3aveValue【庁舎】&#10;有形固定資産減価償却率">
          <a:extLst>
            <a:ext uri="{FF2B5EF4-FFF2-40B4-BE49-F238E27FC236}">
              <a16:creationId xmlns:a16="http://schemas.microsoft.com/office/drawing/2014/main" id="{41DC1659-15C2-4B42-9647-B461FBC8875C}"/>
            </a:ext>
          </a:extLst>
        </xdr:cNvPr>
        <xdr:cNvSpPr txBox="1"/>
      </xdr:nvSpPr>
      <xdr:spPr>
        <a:xfrm>
          <a:off x="1217105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396" name="n_4aveValue【庁舎】&#10;有形固定資産減価償却率">
          <a:extLst>
            <a:ext uri="{FF2B5EF4-FFF2-40B4-BE49-F238E27FC236}">
              <a16:creationId xmlns:a16="http://schemas.microsoft.com/office/drawing/2014/main" id="{57B3DED3-B330-4831-9135-C3BD69BD41E9}"/>
            </a:ext>
          </a:extLst>
        </xdr:cNvPr>
        <xdr:cNvSpPr txBox="1"/>
      </xdr:nvSpPr>
      <xdr:spPr>
        <a:xfrm>
          <a:off x="11354444" y="1771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109963</xdr:rowOff>
    </xdr:from>
    <xdr:ext cx="405111" cy="259045"/>
    <xdr:sp macro="" textlink="">
      <xdr:nvSpPr>
        <xdr:cNvPr id="397" name="n_1mainValue【庁舎】&#10;有形固定資産減価償却率">
          <a:extLst>
            <a:ext uri="{FF2B5EF4-FFF2-40B4-BE49-F238E27FC236}">
              <a16:creationId xmlns:a16="http://schemas.microsoft.com/office/drawing/2014/main" id="{6FB138FC-A005-40AB-AE18-F44ECC7A77FA}"/>
            </a:ext>
          </a:extLst>
        </xdr:cNvPr>
        <xdr:cNvSpPr txBox="1"/>
      </xdr:nvSpPr>
      <xdr:spPr>
        <a:xfrm>
          <a:off x="13738234" y="1828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65876</xdr:rowOff>
    </xdr:from>
    <xdr:ext cx="405111" cy="259045"/>
    <xdr:sp macro="" textlink="">
      <xdr:nvSpPr>
        <xdr:cNvPr id="398" name="n_2mainValue【庁舎】&#10;有形固定資産減価償却率">
          <a:extLst>
            <a:ext uri="{FF2B5EF4-FFF2-40B4-BE49-F238E27FC236}">
              <a16:creationId xmlns:a16="http://schemas.microsoft.com/office/drawing/2014/main" id="{2A8B4288-D0C5-4FEA-B088-0AA4F26F63D7}"/>
            </a:ext>
          </a:extLst>
        </xdr:cNvPr>
        <xdr:cNvSpPr txBox="1"/>
      </xdr:nvSpPr>
      <xdr:spPr>
        <a:xfrm>
          <a:off x="12957184" y="1823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21789</xdr:rowOff>
    </xdr:from>
    <xdr:ext cx="405111" cy="259045"/>
    <xdr:sp macro="" textlink="">
      <xdr:nvSpPr>
        <xdr:cNvPr id="399" name="n_3mainValue【庁舎】&#10;有形固定資産減価償却率">
          <a:extLst>
            <a:ext uri="{FF2B5EF4-FFF2-40B4-BE49-F238E27FC236}">
              <a16:creationId xmlns:a16="http://schemas.microsoft.com/office/drawing/2014/main" id="{09038570-E4F2-4C8D-AFB2-2A36ACFA7DCA}"/>
            </a:ext>
          </a:extLst>
        </xdr:cNvPr>
        <xdr:cNvSpPr txBox="1"/>
      </xdr:nvSpPr>
      <xdr:spPr>
        <a:xfrm>
          <a:off x="12171054" y="1819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127925</xdr:rowOff>
    </xdr:from>
    <xdr:ext cx="405111" cy="259045"/>
    <xdr:sp macro="" textlink="">
      <xdr:nvSpPr>
        <xdr:cNvPr id="400" name="n_4mainValue【庁舎】&#10;有形固定資産減価償却率">
          <a:extLst>
            <a:ext uri="{FF2B5EF4-FFF2-40B4-BE49-F238E27FC236}">
              <a16:creationId xmlns:a16="http://schemas.microsoft.com/office/drawing/2014/main" id="{65E15A22-41C1-44CF-A104-22F7877A678F}"/>
            </a:ext>
          </a:extLst>
        </xdr:cNvPr>
        <xdr:cNvSpPr txBox="1"/>
      </xdr:nvSpPr>
      <xdr:spPr>
        <a:xfrm>
          <a:off x="11354444" y="1813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1" name="正方形/長方形 400">
          <a:extLst>
            <a:ext uri="{FF2B5EF4-FFF2-40B4-BE49-F238E27FC236}">
              <a16:creationId xmlns:a16="http://schemas.microsoft.com/office/drawing/2014/main" id="{46F2A869-553D-4B52-BE59-726DD529C5E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2" name="正方形/長方形 401">
          <a:extLst>
            <a:ext uri="{FF2B5EF4-FFF2-40B4-BE49-F238E27FC236}">
              <a16:creationId xmlns:a16="http://schemas.microsoft.com/office/drawing/2014/main" id="{BC05D1A1-1987-46A1-A38E-C7189D206BE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3" name="正方形/長方形 402">
          <a:extLst>
            <a:ext uri="{FF2B5EF4-FFF2-40B4-BE49-F238E27FC236}">
              <a16:creationId xmlns:a16="http://schemas.microsoft.com/office/drawing/2014/main" id="{603CE34E-332F-45D5-A1FC-0234BA72E31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4" name="正方形/長方形 403">
          <a:extLst>
            <a:ext uri="{FF2B5EF4-FFF2-40B4-BE49-F238E27FC236}">
              <a16:creationId xmlns:a16="http://schemas.microsoft.com/office/drawing/2014/main" id="{D1CEA4BF-5395-42DF-971C-C4DA75DCE255}"/>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5" name="正方形/長方形 404">
          <a:extLst>
            <a:ext uri="{FF2B5EF4-FFF2-40B4-BE49-F238E27FC236}">
              <a16:creationId xmlns:a16="http://schemas.microsoft.com/office/drawing/2014/main" id="{6B24941C-6459-4B2D-BE27-EEBBCEC35B9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6" name="正方形/長方形 405">
          <a:extLst>
            <a:ext uri="{FF2B5EF4-FFF2-40B4-BE49-F238E27FC236}">
              <a16:creationId xmlns:a16="http://schemas.microsoft.com/office/drawing/2014/main" id="{C00273F0-9D89-4F44-8519-4E977A3097C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7" name="正方形/長方形 406">
          <a:extLst>
            <a:ext uri="{FF2B5EF4-FFF2-40B4-BE49-F238E27FC236}">
              <a16:creationId xmlns:a16="http://schemas.microsoft.com/office/drawing/2014/main" id="{DDB4C609-4959-4651-880A-708F48BD900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8" name="正方形/長方形 407">
          <a:extLst>
            <a:ext uri="{FF2B5EF4-FFF2-40B4-BE49-F238E27FC236}">
              <a16:creationId xmlns:a16="http://schemas.microsoft.com/office/drawing/2014/main" id="{7FAEF897-93A0-47C2-8ED7-8FB9EF3704D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9" name="テキスト ボックス 408">
          <a:extLst>
            <a:ext uri="{FF2B5EF4-FFF2-40B4-BE49-F238E27FC236}">
              <a16:creationId xmlns:a16="http://schemas.microsoft.com/office/drawing/2014/main" id="{485BEE67-4708-4489-A5D8-7244E711783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0" name="直線コネクタ 409">
          <a:extLst>
            <a:ext uri="{FF2B5EF4-FFF2-40B4-BE49-F238E27FC236}">
              <a16:creationId xmlns:a16="http://schemas.microsoft.com/office/drawing/2014/main" id="{73E75E2A-41DF-49A3-A19A-05F142F62F8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11" name="直線コネクタ 410">
          <a:extLst>
            <a:ext uri="{FF2B5EF4-FFF2-40B4-BE49-F238E27FC236}">
              <a16:creationId xmlns:a16="http://schemas.microsoft.com/office/drawing/2014/main" id="{89183366-B43D-45DF-8192-8FACFB21CB88}"/>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12" name="テキスト ボックス 411">
          <a:extLst>
            <a:ext uri="{FF2B5EF4-FFF2-40B4-BE49-F238E27FC236}">
              <a16:creationId xmlns:a16="http://schemas.microsoft.com/office/drawing/2014/main" id="{47137A79-8161-4A94-A6DD-18C7AB12B34C}"/>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13" name="直線コネクタ 412">
          <a:extLst>
            <a:ext uri="{FF2B5EF4-FFF2-40B4-BE49-F238E27FC236}">
              <a16:creationId xmlns:a16="http://schemas.microsoft.com/office/drawing/2014/main" id="{F5BE2409-ED19-4408-AAAE-44D7C3D2ED04}"/>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4" name="テキスト ボックス 413">
          <a:extLst>
            <a:ext uri="{FF2B5EF4-FFF2-40B4-BE49-F238E27FC236}">
              <a16:creationId xmlns:a16="http://schemas.microsoft.com/office/drawing/2014/main" id="{9DEFCF4E-8DD1-4FAE-8A93-3E9E44FA343F}"/>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5" name="直線コネクタ 414">
          <a:extLst>
            <a:ext uri="{FF2B5EF4-FFF2-40B4-BE49-F238E27FC236}">
              <a16:creationId xmlns:a16="http://schemas.microsoft.com/office/drawing/2014/main" id="{747E4BE0-D272-4E96-994B-84B8E66FC707}"/>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6" name="テキスト ボックス 415">
          <a:extLst>
            <a:ext uri="{FF2B5EF4-FFF2-40B4-BE49-F238E27FC236}">
              <a16:creationId xmlns:a16="http://schemas.microsoft.com/office/drawing/2014/main" id="{09FB3E0F-99BA-47F7-900B-A6C7F9CDD41B}"/>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7" name="直線コネクタ 416">
          <a:extLst>
            <a:ext uri="{FF2B5EF4-FFF2-40B4-BE49-F238E27FC236}">
              <a16:creationId xmlns:a16="http://schemas.microsoft.com/office/drawing/2014/main" id="{D49604D9-5329-43CF-B80B-C61F08ADDA81}"/>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18" name="テキスト ボックス 417">
          <a:extLst>
            <a:ext uri="{FF2B5EF4-FFF2-40B4-BE49-F238E27FC236}">
              <a16:creationId xmlns:a16="http://schemas.microsoft.com/office/drawing/2014/main" id="{D0B62AD5-99E2-4F5E-99BD-4596BFC3DC09}"/>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19" name="直線コネクタ 418">
          <a:extLst>
            <a:ext uri="{FF2B5EF4-FFF2-40B4-BE49-F238E27FC236}">
              <a16:creationId xmlns:a16="http://schemas.microsoft.com/office/drawing/2014/main" id="{BCD130C1-FAF5-44EE-A17F-B3AF7A07873E}"/>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20" name="テキスト ボックス 419">
          <a:extLst>
            <a:ext uri="{FF2B5EF4-FFF2-40B4-BE49-F238E27FC236}">
              <a16:creationId xmlns:a16="http://schemas.microsoft.com/office/drawing/2014/main" id="{7140F35F-9C29-439A-81D9-A656BA212A62}"/>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21" name="直線コネクタ 420">
          <a:extLst>
            <a:ext uri="{FF2B5EF4-FFF2-40B4-BE49-F238E27FC236}">
              <a16:creationId xmlns:a16="http://schemas.microsoft.com/office/drawing/2014/main" id="{8F79ED77-B5A3-4CD6-A12C-75F567447431}"/>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22" name="テキスト ボックス 421">
          <a:extLst>
            <a:ext uri="{FF2B5EF4-FFF2-40B4-BE49-F238E27FC236}">
              <a16:creationId xmlns:a16="http://schemas.microsoft.com/office/drawing/2014/main" id="{B4C9FDE4-2A32-4237-A6D8-96CAB2F83400}"/>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a:extLst>
            <a:ext uri="{FF2B5EF4-FFF2-40B4-BE49-F238E27FC236}">
              <a16:creationId xmlns:a16="http://schemas.microsoft.com/office/drawing/2014/main" id="{226E9374-A927-42E0-ACE1-16A8706FCB7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4" name="テキスト ボックス 423">
          <a:extLst>
            <a:ext uri="{FF2B5EF4-FFF2-40B4-BE49-F238E27FC236}">
              <a16:creationId xmlns:a16="http://schemas.microsoft.com/office/drawing/2014/main" id="{1655B985-C74A-4E47-AD01-775D1C89D78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a:extLst>
            <a:ext uri="{FF2B5EF4-FFF2-40B4-BE49-F238E27FC236}">
              <a16:creationId xmlns:a16="http://schemas.microsoft.com/office/drawing/2014/main" id="{8D4487E3-11A3-4457-94B5-F67C473B29C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34834</xdr:rowOff>
    </xdr:from>
    <xdr:to>
      <xdr:col>116</xdr:col>
      <xdr:colOff>62864</xdr:colOff>
      <xdr:row>107</xdr:row>
      <xdr:rowOff>155121</xdr:rowOff>
    </xdr:to>
    <xdr:cxnSp macro="">
      <xdr:nvCxnSpPr>
        <xdr:cNvPr id="426" name="直線コネクタ 425">
          <a:extLst>
            <a:ext uri="{FF2B5EF4-FFF2-40B4-BE49-F238E27FC236}">
              <a16:creationId xmlns:a16="http://schemas.microsoft.com/office/drawing/2014/main" id="{BD7F0A05-A03D-4E0A-892E-820A249A5199}"/>
            </a:ext>
          </a:extLst>
        </xdr:cNvPr>
        <xdr:cNvCxnSpPr/>
      </xdr:nvCxnSpPr>
      <xdr:spPr>
        <a:xfrm flipV="1">
          <a:off x="19947254" y="17179834"/>
          <a:ext cx="0" cy="132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427" name="【庁舎】&#10;一人当たり面積最小値テキスト">
          <a:extLst>
            <a:ext uri="{FF2B5EF4-FFF2-40B4-BE49-F238E27FC236}">
              <a16:creationId xmlns:a16="http://schemas.microsoft.com/office/drawing/2014/main" id="{B5F174E2-D147-4CA1-B5E0-2A2C5F3063E6}"/>
            </a:ext>
          </a:extLst>
        </xdr:cNvPr>
        <xdr:cNvSpPr txBox="1"/>
      </xdr:nvSpPr>
      <xdr:spPr>
        <a:xfrm>
          <a:off x="19985990" y="1850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428" name="直線コネクタ 427">
          <a:extLst>
            <a:ext uri="{FF2B5EF4-FFF2-40B4-BE49-F238E27FC236}">
              <a16:creationId xmlns:a16="http://schemas.microsoft.com/office/drawing/2014/main" id="{3ED498EE-7515-4D58-891C-DF88CFC80F9B}"/>
            </a:ext>
          </a:extLst>
        </xdr:cNvPr>
        <xdr:cNvCxnSpPr/>
      </xdr:nvCxnSpPr>
      <xdr:spPr>
        <a:xfrm>
          <a:off x="19885660" y="185002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152961</xdr:rowOff>
    </xdr:from>
    <xdr:ext cx="469744" cy="259045"/>
    <xdr:sp macro="" textlink="">
      <xdr:nvSpPr>
        <xdr:cNvPr id="429" name="【庁舎】&#10;一人当たり面積最大値テキスト">
          <a:extLst>
            <a:ext uri="{FF2B5EF4-FFF2-40B4-BE49-F238E27FC236}">
              <a16:creationId xmlns:a16="http://schemas.microsoft.com/office/drawing/2014/main" id="{AD1194D4-3A7C-4650-B9B4-D0DBC14FB345}"/>
            </a:ext>
          </a:extLst>
        </xdr:cNvPr>
        <xdr:cNvSpPr txBox="1"/>
      </xdr:nvSpPr>
      <xdr:spPr>
        <a:xfrm>
          <a:off x="19985990" y="1695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34834</xdr:rowOff>
    </xdr:from>
    <xdr:to>
      <xdr:col>116</xdr:col>
      <xdr:colOff>152400</xdr:colOff>
      <xdr:row>100</xdr:row>
      <xdr:rowOff>34834</xdr:rowOff>
    </xdr:to>
    <xdr:cxnSp macro="">
      <xdr:nvCxnSpPr>
        <xdr:cNvPr id="430" name="直線コネクタ 429">
          <a:extLst>
            <a:ext uri="{FF2B5EF4-FFF2-40B4-BE49-F238E27FC236}">
              <a16:creationId xmlns:a16="http://schemas.microsoft.com/office/drawing/2014/main" id="{D11AAEA2-2144-4A8E-8C74-F6C92CD01220}"/>
            </a:ext>
          </a:extLst>
        </xdr:cNvPr>
        <xdr:cNvCxnSpPr/>
      </xdr:nvCxnSpPr>
      <xdr:spPr>
        <a:xfrm>
          <a:off x="19885660" y="17179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56441</xdr:rowOff>
    </xdr:from>
    <xdr:ext cx="469744" cy="259045"/>
    <xdr:sp macro="" textlink="">
      <xdr:nvSpPr>
        <xdr:cNvPr id="431" name="【庁舎】&#10;一人当たり面積平均値テキスト">
          <a:extLst>
            <a:ext uri="{FF2B5EF4-FFF2-40B4-BE49-F238E27FC236}">
              <a16:creationId xmlns:a16="http://schemas.microsoft.com/office/drawing/2014/main" id="{08D5A406-7647-4B58-B098-F7C3D2003A3D}"/>
            </a:ext>
          </a:extLst>
        </xdr:cNvPr>
        <xdr:cNvSpPr txBox="1"/>
      </xdr:nvSpPr>
      <xdr:spPr>
        <a:xfrm>
          <a:off x="19985990" y="17891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432" name="フローチャート: 判断 431">
          <a:extLst>
            <a:ext uri="{FF2B5EF4-FFF2-40B4-BE49-F238E27FC236}">
              <a16:creationId xmlns:a16="http://schemas.microsoft.com/office/drawing/2014/main" id="{A59CE02D-7DF9-43C8-8816-ECE97D51EBDD}"/>
            </a:ext>
          </a:extLst>
        </xdr:cNvPr>
        <xdr:cNvSpPr/>
      </xdr:nvSpPr>
      <xdr:spPr>
        <a:xfrm>
          <a:off x="19904710" y="1803390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52070</xdr:rowOff>
    </xdr:from>
    <xdr:to>
      <xdr:col>112</xdr:col>
      <xdr:colOff>38100</xdr:colOff>
      <xdr:row>105</xdr:row>
      <xdr:rowOff>153670</xdr:rowOff>
    </xdr:to>
    <xdr:sp macro="" textlink="">
      <xdr:nvSpPr>
        <xdr:cNvPr id="433" name="フローチャート: 判断 432">
          <a:extLst>
            <a:ext uri="{FF2B5EF4-FFF2-40B4-BE49-F238E27FC236}">
              <a16:creationId xmlns:a16="http://schemas.microsoft.com/office/drawing/2014/main" id="{348C830F-C368-4CE7-8497-E23CBDC5324B}"/>
            </a:ext>
          </a:extLst>
        </xdr:cNvPr>
        <xdr:cNvSpPr/>
      </xdr:nvSpPr>
      <xdr:spPr>
        <a:xfrm>
          <a:off x="191617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434" name="フローチャート: 判断 433">
          <a:extLst>
            <a:ext uri="{FF2B5EF4-FFF2-40B4-BE49-F238E27FC236}">
              <a16:creationId xmlns:a16="http://schemas.microsoft.com/office/drawing/2014/main" id="{760C74F1-1B0E-4713-A4C7-53B27611C25E}"/>
            </a:ext>
          </a:extLst>
        </xdr:cNvPr>
        <xdr:cNvSpPr/>
      </xdr:nvSpPr>
      <xdr:spPr>
        <a:xfrm>
          <a:off x="183451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435" name="フローチャート: 判断 434">
          <a:extLst>
            <a:ext uri="{FF2B5EF4-FFF2-40B4-BE49-F238E27FC236}">
              <a16:creationId xmlns:a16="http://schemas.microsoft.com/office/drawing/2014/main" id="{1CC8D8A5-D93B-4DFB-92BE-4ECD68FBDC1A}"/>
            </a:ext>
          </a:extLst>
        </xdr:cNvPr>
        <xdr:cNvSpPr/>
      </xdr:nvSpPr>
      <xdr:spPr>
        <a:xfrm>
          <a:off x="17547590" y="180581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70576</xdr:rowOff>
    </xdr:from>
    <xdr:to>
      <xdr:col>98</xdr:col>
      <xdr:colOff>38100</xdr:colOff>
      <xdr:row>106</xdr:row>
      <xdr:rowOff>726</xdr:rowOff>
    </xdr:to>
    <xdr:sp macro="" textlink="">
      <xdr:nvSpPr>
        <xdr:cNvPr id="436" name="フローチャート: 判断 435">
          <a:extLst>
            <a:ext uri="{FF2B5EF4-FFF2-40B4-BE49-F238E27FC236}">
              <a16:creationId xmlns:a16="http://schemas.microsoft.com/office/drawing/2014/main" id="{0B83BF4D-EB41-4BB4-B982-750814685BC7}"/>
            </a:ext>
          </a:extLst>
        </xdr:cNvPr>
        <xdr:cNvSpPr/>
      </xdr:nvSpPr>
      <xdr:spPr>
        <a:xfrm>
          <a:off x="16761460" y="1807092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2A3F46A2-93F1-478E-8BE4-758FC83CD39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716F8BC8-5247-42AC-BFDE-1073274C36C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4A40DF8C-3C3F-4757-AD8C-4DC1E2B8286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C1C46E98-5FCF-4271-8638-65FB436543F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ABFB14E6-D4D6-420E-97F0-561876E9C86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442" name="楕円 441">
          <a:extLst>
            <a:ext uri="{FF2B5EF4-FFF2-40B4-BE49-F238E27FC236}">
              <a16:creationId xmlns:a16="http://schemas.microsoft.com/office/drawing/2014/main" id="{7BD7242A-8E10-441A-B39B-C0379B1F8218}"/>
            </a:ext>
          </a:extLst>
        </xdr:cNvPr>
        <xdr:cNvSpPr/>
      </xdr:nvSpPr>
      <xdr:spPr>
        <a:xfrm>
          <a:off x="19904710" y="1822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26688</xdr:rowOff>
    </xdr:from>
    <xdr:ext cx="469744" cy="259045"/>
    <xdr:sp macro="" textlink="">
      <xdr:nvSpPr>
        <xdr:cNvPr id="443" name="【庁舎】&#10;一人当たり面積該当値テキスト">
          <a:extLst>
            <a:ext uri="{FF2B5EF4-FFF2-40B4-BE49-F238E27FC236}">
              <a16:creationId xmlns:a16="http://schemas.microsoft.com/office/drawing/2014/main" id="{902F34A7-1FC6-4EBB-90A4-85C8DCDC8FEB}"/>
            </a:ext>
          </a:extLst>
        </xdr:cNvPr>
        <xdr:cNvSpPr txBox="1"/>
      </xdr:nvSpPr>
      <xdr:spPr>
        <a:xfrm>
          <a:off x="19985990"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59145</xdr:rowOff>
    </xdr:from>
    <xdr:to>
      <xdr:col>112</xdr:col>
      <xdr:colOff>38100</xdr:colOff>
      <xdr:row>106</xdr:row>
      <xdr:rowOff>160745</xdr:rowOff>
    </xdr:to>
    <xdr:sp macro="" textlink="">
      <xdr:nvSpPr>
        <xdr:cNvPr id="444" name="楕円 443">
          <a:extLst>
            <a:ext uri="{FF2B5EF4-FFF2-40B4-BE49-F238E27FC236}">
              <a16:creationId xmlns:a16="http://schemas.microsoft.com/office/drawing/2014/main" id="{7E503882-82D6-439A-A9CE-D1FD63775219}"/>
            </a:ext>
          </a:extLst>
        </xdr:cNvPr>
        <xdr:cNvSpPr/>
      </xdr:nvSpPr>
      <xdr:spPr>
        <a:xfrm>
          <a:off x="19161760" y="182290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109945</xdr:rowOff>
    </xdr:to>
    <xdr:cxnSp macro="">
      <xdr:nvCxnSpPr>
        <xdr:cNvPr id="445" name="直線コネクタ 444">
          <a:extLst>
            <a:ext uri="{FF2B5EF4-FFF2-40B4-BE49-F238E27FC236}">
              <a16:creationId xmlns:a16="http://schemas.microsoft.com/office/drawing/2014/main" id="{02E23C5C-AD9C-411B-97E3-247447E5E302}"/>
            </a:ext>
          </a:extLst>
        </xdr:cNvPr>
        <xdr:cNvCxnSpPr/>
      </xdr:nvCxnSpPr>
      <xdr:spPr>
        <a:xfrm flipV="1">
          <a:off x="19204940" y="18268951"/>
          <a:ext cx="742950" cy="1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72208</xdr:rowOff>
    </xdr:from>
    <xdr:to>
      <xdr:col>107</xdr:col>
      <xdr:colOff>101600</xdr:colOff>
      <xdr:row>107</xdr:row>
      <xdr:rowOff>2358</xdr:rowOff>
    </xdr:to>
    <xdr:sp macro="" textlink="">
      <xdr:nvSpPr>
        <xdr:cNvPr id="446" name="楕円 445">
          <a:extLst>
            <a:ext uri="{FF2B5EF4-FFF2-40B4-BE49-F238E27FC236}">
              <a16:creationId xmlns:a16="http://schemas.microsoft.com/office/drawing/2014/main" id="{20F73756-0B98-4CC8-9530-2A5A96E49632}"/>
            </a:ext>
          </a:extLst>
        </xdr:cNvPr>
        <xdr:cNvSpPr/>
      </xdr:nvSpPr>
      <xdr:spPr>
        <a:xfrm>
          <a:off x="18345150" y="182440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109945</xdr:rowOff>
    </xdr:from>
    <xdr:to>
      <xdr:col>111</xdr:col>
      <xdr:colOff>177800</xdr:colOff>
      <xdr:row>106</xdr:row>
      <xdr:rowOff>123008</xdr:rowOff>
    </xdr:to>
    <xdr:cxnSp macro="">
      <xdr:nvCxnSpPr>
        <xdr:cNvPr id="447" name="直線コネクタ 446">
          <a:extLst>
            <a:ext uri="{FF2B5EF4-FFF2-40B4-BE49-F238E27FC236}">
              <a16:creationId xmlns:a16="http://schemas.microsoft.com/office/drawing/2014/main" id="{680D6597-B4FE-4A5B-BB7F-C7F02124E37A}"/>
            </a:ext>
          </a:extLst>
        </xdr:cNvPr>
        <xdr:cNvCxnSpPr/>
      </xdr:nvCxnSpPr>
      <xdr:spPr>
        <a:xfrm flipV="1">
          <a:off x="18399760" y="18281740"/>
          <a:ext cx="80518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44450</xdr:rowOff>
    </xdr:from>
    <xdr:to>
      <xdr:col>102</xdr:col>
      <xdr:colOff>165100</xdr:colOff>
      <xdr:row>103</xdr:row>
      <xdr:rowOff>146050</xdr:rowOff>
    </xdr:to>
    <xdr:sp macro="" textlink="">
      <xdr:nvSpPr>
        <xdr:cNvPr id="448" name="楕円 447">
          <a:extLst>
            <a:ext uri="{FF2B5EF4-FFF2-40B4-BE49-F238E27FC236}">
              <a16:creationId xmlns:a16="http://schemas.microsoft.com/office/drawing/2014/main" id="{2F3E2181-AEAF-4C6E-B9EF-1DB6B1C78EC8}"/>
            </a:ext>
          </a:extLst>
        </xdr:cNvPr>
        <xdr:cNvSpPr/>
      </xdr:nvSpPr>
      <xdr:spPr>
        <a:xfrm>
          <a:off x="17547590" y="17705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95250</xdr:rowOff>
    </xdr:from>
    <xdr:to>
      <xdr:col>107</xdr:col>
      <xdr:colOff>50800</xdr:colOff>
      <xdr:row>106</xdr:row>
      <xdr:rowOff>123008</xdr:rowOff>
    </xdr:to>
    <xdr:cxnSp macro="">
      <xdr:nvCxnSpPr>
        <xdr:cNvPr id="449" name="直線コネクタ 448">
          <a:extLst>
            <a:ext uri="{FF2B5EF4-FFF2-40B4-BE49-F238E27FC236}">
              <a16:creationId xmlns:a16="http://schemas.microsoft.com/office/drawing/2014/main" id="{2118EB27-8478-44FC-894A-A7C80530A6B4}"/>
            </a:ext>
          </a:extLst>
        </xdr:cNvPr>
        <xdr:cNvCxnSpPr/>
      </xdr:nvCxnSpPr>
      <xdr:spPr>
        <a:xfrm>
          <a:off x="17602200" y="17750790"/>
          <a:ext cx="797560" cy="54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450" name="楕円 449">
          <a:extLst>
            <a:ext uri="{FF2B5EF4-FFF2-40B4-BE49-F238E27FC236}">
              <a16:creationId xmlns:a16="http://schemas.microsoft.com/office/drawing/2014/main" id="{0721EFAA-D27F-4B97-9184-85652F30E292}"/>
            </a:ext>
          </a:extLst>
        </xdr:cNvPr>
        <xdr:cNvSpPr/>
      </xdr:nvSpPr>
      <xdr:spPr>
        <a:xfrm>
          <a:off x="16761460" y="182714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95250</xdr:rowOff>
    </xdr:from>
    <xdr:to>
      <xdr:col>102</xdr:col>
      <xdr:colOff>114300</xdr:colOff>
      <xdr:row>106</xdr:row>
      <xdr:rowOff>144780</xdr:rowOff>
    </xdr:to>
    <xdr:cxnSp macro="">
      <xdr:nvCxnSpPr>
        <xdr:cNvPr id="451" name="直線コネクタ 450">
          <a:extLst>
            <a:ext uri="{FF2B5EF4-FFF2-40B4-BE49-F238E27FC236}">
              <a16:creationId xmlns:a16="http://schemas.microsoft.com/office/drawing/2014/main" id="{532AFE92-616E-4F4A-8B2D-3197BEC63EAA}"/>
            </a:ext>
          </a:extLst>
        </xdr:cNvPr>
        <xdr:cNvCxnSpPr/>
      </xdr:nvCxnSpPr>
      <xdr:spPr>
        <a:xfrm flipV="1">
          <a:off x="16804640" y="17750790"/>
          <a:ext cx="797560" cy="56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170197</xdr:rowOff>
    </xdr:from>
    <xdr:ext cx="469744" cy="259045"/>
    <xdr:sp macro="" textlink="">
      <xdr:nvSpPr>
        <xdr:cNvPr id="452" name="n_1aveValue【庁舎】&#10;一人当たり面積">
          <a:extLst>
            <a:ext uri="{FF2B5EF4-FFF2-40B4-BE49-F238E27FC236}">
              <a16:creationId xmlns:a16="http://schemas.microsoft.com/office/drawing/2014/main" id="{BC8C9D6A-A632-4345-A848-69B6FF37303C}"/>
            </a:ext>
          </a:extLst>
        </xdr:cNvPr>
        <xdr:cNvSpPr txBox="1"/>
      </xdr:nvSpPr>
      <xdr:spPr>
        <a:xfrm>
          <a:off x="18982132"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453" name="n_2aveValue【庁舎】&#10;一人当たり面積">
          <a:extLst>
            <a:ext uri="{FF2B5EF4-FFF2-40B4-BE49-F238E27FC236}">
              <a16:creationId xmlns:a16="http://schemas.microsoft.com/office/drawing/2014/main" id="{67B35D53-A9AC-4AB2-9101-7C1F6BE6D98A}"/>
            </a:ext>
          </a:extLst>
        </xdr:cNvPr>
        <xdr:cNvSpPr txBox="1"/>
      </xdr:nvSpPr>
      <xdr:spPr>
        <a:xfrm>
          <a:off x="181820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144797</xdr:rowOff>
    </xdr:from>
    <xdr:ext cx="469744" cy="259045"/>
    <xdr:sp macro="" textlink="">
      <xdr:nvSpPr>
        <xdr:cNvPr id="454" name="n_3aveValue【庁舎】&#10;一人当たり面積">
          <a:extLst>
            <a:ext uri="{FF2B5EF4-FFF2-40B4-BE49-F238E27FC236}">
              <a16:creationId xmlns:a16="http://schemas.microsoft.com/office/drawing/2014/main" id="{7E97163F-BB0F-49E4-BA6B-95C0724F4F4A}"/>
            </a:ext>
          </a:extLst>
        </xdr:cNvPr>
        <xdr:cNvSpPr txBox="1"/>
      </xdr:nvSpPr>
      <xdr:spPr>
        <a:xfrm>
          <a:off x="17384472" y="181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17253</xdr:rowOff>
    </xdr:from>
    <xdr:ext cx="469744" cy="259045"/>
    <xdr:sp macro="" textlink="">
      <xdr:nvSpPr>
        <xdr:cNvPr id="455" name="n_4aveValue【庁舎】&#10;一人当たり面積">
          <a:extLst>
            <a:ext uri="{FF2B5EF4-FFF2-40B4-BE49-F238E27FC236}">
              <a16:creationId xmlns:a16="http://schemas.microsoft.com/office/drawing/2014/main" id="{F8F026F9-0E82-4E24-A4AD-AF79CD14B4F8}"/>
            </a:ext>
          </a:extLst>
        </xdr:cNvPr>
        <xdr:cNvSpPr txBox="1"/>
      </xdr:nvSpPr>
      <xdr:spPr>
        <a:xfrm>
          <a:off x="16588817" y="1785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151872</xdr:rowOff>
    </xdr:from>
    <xdr:ext cx="469744" cy="259045"/>
    <xdr:sp macro="" textlink="">
      <xdr:nvSpPr>
        <xdr:cNvPr id="456" name="n_1mainValue【庁舎】&#10;一人当たり面積">
          <a:extLst>
            <a:ext uri="{FF2B5EF4-FFF2-40B4-BE49-F238E27FC236}">
              <a16:creationId xmlns:a16="http://schemas.microsoft.com/office/drawing/2014/main" id="{60C391AF-ABB4-4B1B-A9DB-4D432A24A1F1}"/>
            </a:ext>
          </a:extLst>
        </xdr:cNvPr>
        <xdr:cNvSpPr txBox="1"/>
      </xdr:nvSpPr>
      <xdr:spPr>
        <a:xfrm>
          <a:off x="18982132" y="18325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164935</xdr:rowOff>
    </xdr:from>
    <xdr:ext cx="469744" cy="259045"/>
    <xdr:sp macro="" textlink="">
      <xdr:nvSpPr>
        <xdr:cNvPr id="457" name="n_2mainValue【庁舎】&#10;一人当たり面積">
          <a:extLst>
            <a:ext uri="{FF2B5EF4-FFF2-40B4-BE49-F238E27FC236}">
              <a16:creationId xmlns:a16="http://schemas.microsoft.com/office/drawing/2014/main" id="{865614C4-31E5-4C29-8495-5F8DC5957F5A}"/>
            </a:ext>
          </a:extLst>
        </xdr:cNvPr>
        <xdr:cNvSpPr txBox="1"/>
      </xdr:nvSpPr>
      <xdr:spPr>
        <a:xfrm>
          <a:off x="18182032" y="1834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162577</xdr:rowOff>
    </xdr:from>
    <xdr:ext cx="469744" cy="259045"/>
    <xdr:sp macro="" textlink="">
      <xdr:nvSpPr>
        <xdr:cNvPr id="458" name="n_3mainValue【庁舎】&#10;一人当たり面積">
          <a:extLst>
            <a:ext uri="{FF2B5EF4-FFF2-40B4-BE49-F238E27FC236}">
              <a16:creationId xmlns:a16="http://schemas.microsoft.com/office/drawing/2014/main" id="{7C9CC195-3305-4A90-BC96-3C2CD09AE200}"/>
            </a:ext>
          </a:extLst>
        </xdr:cNvPr>
        <xdr:cNvSpPr txBox="1"/>
      </xdr:nvSpPr>
      <xdr:spPr>
        <a:xfrm>
          <a:off x="17384472" y="1748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459" name="n_4mainValue【庁舎】&#10;一人当たり面積">
          <a:extLst>
            <a:ext uri="{FF2B5EF4-FFF2-40B4-BE49-F238E27FC236}">
              <a16:creationId xmlns:a16="http://schemas.microsoft.com/office/drawing/2014/main" id="{0D51A950-9564-4911-927A-C6C36135BAFF}"/>
            </a:ext>
          </a:extLst>
        </xdr:cNvPr>
        <xdr:cNvSpPr txBox="1"/>
      </xdr:nvSpPr>
      <xdr:spPr>
        <a:xfrm>
          <a:off x="16588817"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a16="http://schemas.microsoft.com/office/drawing/2014/main" id="{C00E8D4E-C955-4E43-8F1E-BA69AC6DB56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a16="http://schemas.microsoft.com/office/drawing/2014/main" id="{42A86198-E21C-4374-825C-0F710C394C3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a16="http://schemas.microsoft.com/office/drawing/2014/main" id="{2F26F40D-FFDC-410A-B545-EA1156D0E59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体育館・プールでは、これまで耐震基準を満たしておらず閉館していた町民体育館の除却を行ったため、減価償却率は</a:t>
          </a:r>
          <a:r>
            <a:rPr kumimoji="1" lang="en-US" altLang="ja-JP" sz="1300">
              <a:latin typeface="ＭＳ Ｐゴシック" panose="020B0600070205080204" pitchFamily="50" charset="-128"/>
              <a:ea typeface="ＭＳ Ｐゴシック" panose="020B0600070205080204" pitchFamily="50" charset="-128"/>
            </a:rPr>
            <a:t>63.7</a:t>
          </a:r>
          <a:r>
            <a:rPr kumimoji="1" lang="ja-JP" altLang="en-US" sz="1300">
              <a:latin typeface="ＭＳ Ｐゴシック" panose="020B0600070205080204" pitchFamily="50" charset="-128"/>
              <a:ea typeface="ＭＳ Ｐゴシック" panose="020B0600070205080204" pitchFamily="50" charset="-128"/>
            </a:rPr>
            <a:t>％まで低下している。一方、庁舎においては依然として類似団体平均より高い状況にあり、平成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大規模工事を実施しており、当面は改修等を行う予定はないため、今後も減価償却率の上昇が見込まれる。公共施設等総合管理計画・個別施設管理計画を基に公共施設の在り方を見直しながら、健全な行財政運営ができるよう施設の統廃合・譲渡等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3" customWidth="1"/>
    <col min="12" max="12" width="2.25" style="173" customWidth="1"/>
    <col min="13" max="17" width="2.375" style="173" customWidth="1"/>
    <col min="18" max="119" width="2.125" style="173" customWidth="1"/>
    <col min="120" max="16384" width="0" style="173" hidden="1"/>
  </cols>
  <sheetData>
    <row r="1" spans="1:119" ht="33" customHeight="1" x14ac:dyDescent="0.15">
      <c r="B1" s="605" t="s">
        <v>76</v>
      </c>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605"/>
      <c r="AR1" s="605"/>
      <c r="AS1" s="605"/>
      <c r="AT1" s="605"/>
      <c r="AU1" s="605"/>
      <c r="AV1" s="605"/>
      <c r="AW1" s="605"/>
      <c r="AX1" s="605"/>
      <c r="AY1" s="605"/>
      <c r="AZ1" s="605"/>
      <c r="BA1" s="605"/>
      <c r="BB1" s="605"/>
      <c r="BC1" s="605"/>
      <c r="BD1" s="605"/>
      <c r="BE1" s="605"/>
      <c r="BF1" s="605"/>
      <c r="BG1" s="605"/>
      <c r="BH1" s="605"/>
      <c r="BI1" s="605"/>
      <c r="BJ1" s="605"/>
      <c r="BK1" s="605"/>
      <c r="BL1" s="605"/>
      <c r="BM1" s="605"/>
      <c r="BN1" s="605"/>
      <c r="BO1" s="605"/>
      <c r="BP1" s="605"/>
      <c r="BQ1" s="605"/>
      <c r="BR1" s="605"/>
      <c r="BS1" s="605"/>
      <c r="BT1" s="605"/>
      <c r="BU1" s="605"/>
      <c r="BV1" s="605"/>
      <c r="BW1" s="605"/>
      <c r="BX1" s="605"/>
      <c r="BY1" s="605"/>
      <c r="BZ1" s="605"/>
      <c r="CA1" s="605"/>
      <c r="CB1" s="605"/>
      <c r="CC1" s="605"/>
      <c r="CD1" s="605"/>
      <c r="CE1" s="605"/>
      <c r="CF1" s="605"/>
      <c r="CG1" s="605"/>
      <c r="CH1" s="605"/>
      <c r="CI1" s="605"/>
      <c r="CJ1" s="605"/>
      <c r="CK1" s="605"/>
      <c r="CL1" s="605"/>
      <c r="CM1" s="605"/>
      <c r="CN1" s="605"/>
      <c r="CO1" s="605"/>
      <c r="CP1" s="605"/>
      <c r="CQ1" s="605"/>
      <c r="CR1" s="605"/>
      <c r="CS1" s="605"/>
      <c r="CT1" s="605"/>
      <c r="CU1" s="605"/>
      <c r="CV1" s="605"/>
      <c r="CW1" s="605"/>
      <c r="CX1" s="605"/>
      <c r="CY1" s="605"/>
      <c r="CZ1" s="605"/>
      <c r="DA1" s="605"/>
      <c r="DB1" s="605"/>
      <c r="DC1" s="605"/>
      <c r="DD1" s="605"/>
      <c r="DE1" s="605"/>
      <c r="DF1" s="605"/>
      <c r="DG1" s="605"/>
      <c r="DH1" s="605"/>
      <c r="DI1" s="605"/>
      <c r="DJ1" s="174"/>
      <c r="DK1" s="174"/>
      <c r="DL1" s="174"/>
      <c r="DM1" s="174"/>
      <c r="DN1" s="174"/>
      <c r="DO1" s="174"/>
    </row>
    <row r="2" spans="1:119" ht="24.75" thickBot="1" x14ac:dyDescent="0.2">
      <c r="B2" s="175" t="s">
        <v>77</v>
      </c>
      <c r="C2" s="175"/>
      <c r="D2" s="176"/>
    </row>
    <row r="3" spans="1:119" ht="18.75" customHeight="1" thickBot="1" x14ac:dyDescent="0.2">
      <c r="A3" s="174"/>
      <c r="B3" s="606" t="s">
        <v>78</v>
      </c>
      <c r="C3" s="607"/>
      <c r="D3" s="607"/>
      <c r="E3" s="608"/>
      <c r="F3" s="608"/>
      <c r="G3" s="608"/>
      <c r="H3" s="608"/>
      <c r="I3" s="608"/>
      <c r="J3" s="608"/>
      <c r="K3" s="608"/>
      <c r="L3" s="608" t="s">
        <v>79</v>
      </c>
      <c r="M3" s="608"/>
      <c r="N3" s="608"/>
      <c r="O3" s="608"/>
      <c r="P3" s="608"/>
      <c r="Q3" s="608"/>
      <c r="R3" s="611"/>
      <c r="S3" s="611"/>
      <c r="T3" s="611"/>
      <c r="U3" s="611"/>
      <c r="V3" s="612"/>
      <c r="W3" s="502" t="s">
        <v>80</v>
      </c>
      <c r="X3" s="503"/>
      <c r="Y3" s="503"/>
      <c r="Z3" s="503"/>
      <c r="AA3" s="503"/>
      <c r="AB3" s="607"/>
      <c r="AC3" s="611" t="s">
        <v>81</v>
      </c>
      <c r="AD3" s="503"/>
      <c r="AE3" s="503"/>
      <c r="AF3" s="503"/>
      <c r="AG3" s="503"/>
      <c r="AH3" s="503"/>
      <c r="AI3" s="503"/>
      <c r="AJ3" s="503"/>
      <c r="AK3" s="503"/>
      <c r="AL3" s="573"/>
      <c r="AM3" s="502" t="s">
        <v>82</v>
      </c>
      <c r="AN3" s="503"/>
      <c r="AO3" s="503"/>
      <c r="AP3" s="503"/>
      <c r="AQ3" s="503"/>
      <c r="AR3" s="503"/>
      <c r="AS3" s="503"/>
      <c r="AT3" s="503"/>
      <c r="AU3" s="503"/>
      <c r="AV3" s="503"/>
      <c r="AW3" s="503"/>
      <c r="AX3" s="573"/>
      <c r="AY3" s="565" t="s">
        <v>1</v>
      </c>
      <c r="AZ3" s="566"/>
      <c r="BA3" s="566"/>
      <c r="BB3" s="566"/>
      <c r="BC3" s="566"/>
      <c r="BD3" s="566"/>
      <c r="BE3" s="566"/>
      <c r="BF3" s="566"/>
      <c r="BG3" s="566"/>
      <c r="BH3" s="566"/>
      <c r="BI3" s="566"/>
      <c r="BJ3" s="566"/>
      <c r="BK3" s="566"/>
      <c r="BL3" s="566"/>
      <c r="BM3" s="615"/>
      <c r="BN3" s="502" t="s">
        <v>83</v>
      </c>
      <c r="BO3" s="503"/>
      <c r="BP3" s="503"/>
      <c r="BQ3" s="503"/>
      <c r="BR3" s="503"/>
      <c r="BS3" s="503"/>
      <c r="BT3" s="503"/>
      <c r="BU3" s="573"/>
      <c r="BV3" s="502" t="s">
        <v>84</v>
      </c>
      <c r="BW3" s="503"/>
      <c r="BX3" s="503"/>
      <c r="BY3" s="503"/>
      <c r="BZ3" s="503"/>
      <c r="CA3" s="503"/>
      <c r="CB3" s="503"/>
      <c r="CC3" s="573"/>
      <c r="CD3" s="565" t="s">
        <v>1</v>
      </c>
      <c r="CE3" s="566"/>
      <c r="CF3" s="566"/>
      <c r="CG3" s="566"/>
      <c r="CH3" s="566"/>
      <c r="CI3" s="566"/>
      <c r="CJ3" s="566"/>
      <c r="CK3" s="566"/>
      <c r="CL3" s="566"/>
      <c r="CM3" s="566"/>
      <c r="CN3" s="566"/>
      <c r="CO3" s="566"/>
      <c r="CP3" s="566"/>
      <c r="CQ3" s="566"/>
      <c r="CR3" s="566"/>
      <c r="CS3" s="615"/>
      <c r="CT3" s="502" t="s">
        <v>85</v>
      </c>
      <c r="CU3" s="503"/>
      <c r="CV3" s="503"/>
      <c r="CW3" s="503"/>
      <c r="CX3" s="503"/>
      <c r="CY3" s="503"/>
      <c r="CZ3" s="503"/>
      <c r="DA3" s="573"/>
      <c r="DB3" s="502" t="s">
        <v>86</v>
      </c>
      <c r="DC3" s="503"/>
      <c r="DD3" s="503"/>
      <c r="DE3" s="503"/>
      <c r="DF3" s="503"/>
      <c r="DG3" s="503"/>
      <c r="DH3" s="503"/>
      <c r="DI3" s="573"/>
    </row>
    <row r="4" spans="1:119" ht="18.75" customHeight="1" x14ac:dyDescent="0.15">
      <c r="A4" s="174"/>
      <c r="B4" s="581"/>
      <c r="C4" s="582"/>
      <c r="D4" s="582"/>
      <c r="E4" s="583"/>
      <c r="F4" s="583"/>
      <c r="G4" s="583"/>
      <c r="H4" s="583"/>
      <c r="I4" s="583"/>
      <c r="J4" s="583"/>
      <c r="K4" s="583"/>
      <c r="L4" s="583"/>
      <c r="M4" s="583"/>
      <c r="N4" s="583"/>
      <c r="O4" s="583"/>
      <c r="P4" s="583"/>
      <c r="Q4" s="583"/>
      <c r="R4" s="587"/>
      <c r="S4" s="587"/>
      <c r="T4" s="587"/>
      <c r="U4" s="587"/>
      <c r="V4" s="588"/>
      <c r="W4" s="574"/>
      <c r="X4" s="384"/>
      <c r="Y4" s="384"/>
      <c r="Z4" s="384"/>
      <c r="AA4" s="384"/>
      <c r="AB4" s="582"/>
      <c r="AC4" s="587"/>
      <c r="AD4" s="384"/>
      <c r="AE4" s="384"/>
      <c r="AF4" s="384"/>
      <c r="AG4" s="384"/>
      <c r="AH4" s="384"/>
      <c r="AI4" s="384"/>
      <c r="AJ4" s="384"/>
      <c r="AK4" s="384"/>
      <c r="AL4" s="575"/>
      <c r="AM4" s="524"/>
      <c r="AN4" s="422"/>
      <c r="AO4" s="422"/>
      <c r="AP4" s="422"/>
      <c r="AQ4" s="422"/>
      <c r="AR4" s="422"/>
      <c r="AS4" s="422"/>
      <c r="AT4" s="422"/>
      <c r="AU4" s="422"/>
      <c r="AV4" s="422"/>
      <c r="AW4" s="422"/>
      <c r="AX4" s="614"/>
      <c r="AY4" s="459" t="s">
        <v>87</v>
      </c>
      <c r="AZ4" s="460"/>
      <c r="BA4" s="460"/>
      <c r="BB4" s="460"/>
      <c r="BC4" s="460"/>
      <c r="BD4" s="460"/>
      <c r="BE4" s="460"/>
      <c r="BF4" s="460"/>
      <c r="BG4" s="460"/>
      <c r="BH4" s="460"/>
      <c r="BI4" s="460"/>
      <c r="BJ4" s="460"/>
      <c r="BK4" s="460"/>
      <c r="BL4" s="460"/>
      <c r="BM4" s="461"/>
      <c r="BN4" s="462">
        <v>8106865</v>
      </c>
      <c r="BO4" s="463"/>
      <c r="BP4" s="463"/>
      <c r="BQ4" s="463"/>
      <c r="BR4" s="463"/>
      <c r="BS4" s="463"/>
      <c r="BT4" s="463"/>
      <c r="BU4" s="464"/>
      <c r="BV4" s="462">
        <v>7509943</v>
      </c>
      <c r="BW4" s="463"/>
      <c r="BX4" s="463"/>
      <c r="BY4" s="463"/>
      <c r="BZ4" s="463"/>
      <c r="CA4" s="463"/>
      <c r="CB4" s="463"/>
      <c r="CC4" s="464"/>
      <c r="CD4" s="599" t="s">
        <v>88</v>
      </c>
      <c r="CE4" s="600"/>
      <c r="CF4" s="600"/>
      <c r="CG4" s="600"/>
      <c r="CH4" s="600"/>
      <c r="CI4" s="600"/>
      <c r="CJ4" s="600"/>
      <c r="CK4" s="600"/>
      <c r="CL4" s="600"/>
      <c r="CM4" s="600"/>
      <c r="CN4" s="600"/>
      <c r="CO4" s="600"/>
      <c r="CP4" s="600"/>
      <c r="CQ4" s="600"/>
      <c r="CR4" s="600"/>
      <c r="CS4" s="601"/>
      <c r="CT4" s="602">
        <v>7.1</v>
      </c>
      <c r="CU4" s="603"/>
      <c r="CV4" s="603"/>
      <c r="CW4" s="603"/>
      <c r="CX4" s="603"/>
      <c r="CY4" s="603"/>
      <c r="CZ4" s="603"/>
      <c r="DA4" s="604"/>
      <c r="DB4" s="602">
        <v>8.3000000000000007</v>
      </c>
      <c r="DC4" s="603"/>
      <c r="DD4" s="603"/>
      <c r="DE4" s="603"/>
      <c r="DF4" s="603"/>
      <c r="DG4" s="603"/>
      <c r="DH4" s="603"/>
      <c r="DI4" s="604"/>
    </row>
    <row r="5" spans="1:119" ht="18.75" customHeight="1" x14ac:dyDescent="0.15">
      <c r="A5" s="174"/>
      <c r="B5" s="609"/>
      <c r="C5" s="423"/>
      <c r="D5" s="423"/>
      <c r="E5" s="610"/>
      <c r="F5" s="610"/>
      <c r="G5" s="610"/>
      <c r="H5" s="610"/>
      <c r="I5" s="610"/>
      <c r="J5" s="610"/>
      <c r="K5" s="610"/>
      <c r="L5" s="610"/>
      <c r="M5" s="610"/>
      <c r="N5" s="610"/>
      <c r="O5" s="610"/>
      <c r="P5" s="610"/>
      <c r="Q5" s="610"/>
      <c r="R5" s="421"/>
      <c r="S5" s="421"/>
      <c r="T5" s="421"/>
      <c r="U5" s="421"/>
      <c r="V5" s="613"/>
      <c r="W5" s="524"/>
      <c r="X5" s="422"/>
      <c r="Y5" s="422"/>
      <c r="Z5" s="422"/>
      <c r="AA5" s="422"/>
      <c r="AB5" s="423"/>
      <c r="AC5" s="421"/>
      <c r="AD5" s="422"/>
      <c r="AE5" s="422"/>
      <c r="AF5" s="422"/>
      <c r="AG5" s="422"/>
      <c r="AH5" s="422"/>
      <c r="AI5" s="422"/>
      <c r="AJ5" s="422"/>
      <c r="AK5" s="422"/>
      <c r="AL5" s="614"/>
      <c r="AM5" s="490" t="s">
        <v>89</v>
      </c>
      <c r="AN5" s="390"/>
      <c r="AO5" s="390"/>
      <c r="AP5" s="390"/>
      <c r="AQ5" s="390"/>
      <c r="AR5" s="390"/>
      <c r="AS5" s="390"/>
      <c r="AT5" s="391"/>
      <c r="AU5" s="491" t="s">
        <v>90</v>
      </c>
      <c r="AV5" s="492"/>
      <c r="AW5" s="492"/>
      <c r="AX5" s="492"/>
      <c r="AY5" s="447" t="s">
        <v>91</v>
      </c>
      <c r="AZ5" s="448"/>
      <c r="BA5" s="448"/>
      <c r="BB5" s="448"/>
      <c r="BC5" s="448"/>
      <c r="BD5" s="448"/>
      <c r="BE5" s="448"/>
      <c r="BF5" s="448"/>
      <c r="BG5" s="448"/>
      <c r="BH5" s="448"/>
      <c r="BI5" s="448"/>
      <c r="BJ5" s="448"/>
      <c r="BK5" s="448"/>
      <c r="BL5" s="448"/>
      <c r="BM5" s="449"/>
      <c r="BN5" s="433">
        <v>7781781</v>
      </c>
      <c r="BO5" s="434"/>
      <c r="BP5" s="434"/>
      <c r="BQ5" s="434"/>
      <c r="BR5" s="434"/>
      <c r="BS5" s="434"/>
      <c r="BT5" s="434"/>
      <c r="BU5" s="435"/>
      <c r="BV5" s="433">
        <v>7085502</v>
      </c>
      <c r="BW5" s="434"/>
      <c r="BX5" s="434"/>
      <c r="BY5" s="434"/>
      <c r="BZ5" s="434"/>
      <c r="CA5" s="434"/>
      <c r="CB5" s="434"/>
      <c r="CC5" s="435"/>
      <c r="CD5" s="473" t="s">
        <v>92</v>
      </c>
      <c r="CE5" s="393"/>
      <c r="CF5" s="393"/>
      <c r="CG5" s="393"/>
      <c r="CH5" s="393"/>
      <c r="CI5" s="393"/>
      <c r="CJ5" s="393"/>
      <c r="CK5" s="393"/>
      <c r="CL5" s="393"/>
      <c r="CM5" s="393"/>
      <c r="CN5" s="393"/>
      <c r="CO5" s="393"/>
      <c r="CP5" s="393"/>
      <c r="CQ5" s="393"/>
      <c r="CR5" s="393"/>
      <c r="CS5" s="474"/>
      <c r="CT5" s="430">
        <v>96.5</v>
      </c>
      <c r="CU5" s="431"/>
      <c r="CV5" s="431"/>
      <c r="CW5" s="431"/>
      <c r="CX5" s="431"/>
      <c r="CY5" s="431"/>
      <c r="CZ5" s="431"/>
      <c r="DA5" s="432"/>
      <c r="DB5" s="430">
        <v>97.4</v>
      </c>
      <c r="DC5" s="431"/>
      <c r="DD5" s="431"/>
      <c r="DE5" s="431"/>
      <c r="DF5" s="431"/>
      <c r="DG5" s="431"/>
      <c r="DH5" s="431"/>
      <c r="DI5" s="432"/>
    </row>
    <row r="6" spans="1:119" ht="18.75" customHeight="1" x14ac:dyDescent="0.15">
      <c r="A6" s="174"/>
      <c r="B6" s="579" t="s">
        <v>93</v>
      </c>
      <c r="C6" s="420"/>
      <c r="D6" s="420"/>
      <c r="E6" s="580"/>
      <c r="F6" s="580"/>
      <c r="G6" s="580"/>
      <c r="H6" s="580"/>
      <c r="I6" s="580"/>
      <c r="J6" s="580"/>
      <c r="K6" s="580"/>
      <c r="L6" s="580" t="s">
        <v>94</v>
      </c>
      <c r="M6" s="580"/>
      <c r="N6" s="580"/>
      <c r="O6" s="580"/>
      <c r="P6" s="580"/>
      <c r="Q6" s="580"/>
      <c r="R6" s="418"/>
      <c r="S6" s="418"/>
      <c r="T6" s="418"/>
      <c r="U6" s="418"/>
      <c r="V6" s="586"/>
      <c r="W6" s="523" t="s">
        <v>95</v>
      </c>
      <c r="X6" s="419"/>
      <c r="Y6" s="419"/>
      <c r="Z6" s="419"/>
      <c r="AA6" s="419"/>
      <c r="AB6" s="420"/>
      <c r="AC6" s="591" t="s">
        <v>96</v>
      </c>
      <c r="AD6" s="592"/>
      <c r="AE6" s="592"/>
      <c r="AF6" s="592"/>
      <c r="AG6" s="592"/>
      <c r="AH6" s="592"/>
      <c r="AI6" s="592"/>
      <c r="AJ6" s="592"/>
      <c r="AK6" s="592"/>
      <c r="AL6" s="593"/>
      <c r="AM6" s="490" t="s">
        <v>97</v>
      </c>
      <c r="AN6" s="390"/>
      <c r="AO6" s="390"/>
      <c r="AP6" s="390"/>
      <c r="AQ6" s="390"/>
      <c r="AR6" s="390"/>
      <c r="AS6" s="390"/>
      <c r="AT6" s="391"/>
      <c r="AU6" s="491" t="s">
        <v>90</v>
      </c>
      <c r="AV6" s="492"/>
      <c r="AW6" s="492"/>
      <c r="AX6" s="492"/>
      <c r="AY6" s="447" t="s">
        <v>98</v>
      </c>
      <c r="AZ6" s="448"/>
      <c r="BA6" s="448"/>
      <c r="BB6" s="448"/>
      <c r="BC6" s="448"/>
      <c r="BD6" s="448"/>
      <c r="BE6" s="448"/>
      <c r="BF6" s="448"/>
      <c r="BG6" s="448"/>
      <c r="BH6" s="448"/>
      <c r="BI6" s="448"/>
      <c r="BJ6" s="448"/>
      <c r="BK6" s="448"/>
      <c r="BL6" s="448"/>
      <c r="BM6" s="449"/>
      <c r="BN6" s="433">
        <v>325084</v>
      </c>
      <c r="BO6" s="434"/>
      <c r="BP6" s="434"/>
      <c r="BQ6" s="434"/>
      <c r="BR6" s="434"/>
      <c r="BS6" s="434"/>
      <c r="BT6" s="434"/>
      <c r="BU6" s="435"/>
      <c r="BV6" s="433">
        <v>424441</v>
      </c>
      <c r="BW6" s="434"/>
      <c r="BX6" s="434"/>
      <c r="BY6" s="434"/>
      <c r="BZ6" s="434"/>
      <c r="CA6" s="434"/>
      <c r="CB6" s="434"/>
      <c r="CC6" s="435"/>
      <c r="CD6" s="473" t="s">
        <v>99</v>
      </c>
      <c r="CE6" s="393"/>
      <c r="CF6" s="393"/>
      <c r="CG6" s="393"/>
      <c r="CH6" s="393"/>
      <c r="CI6" s="393"/>
      <c r="CJ6" s="393"/>
      <c r="CK6" s="393"/>
      <c r="CL6" s="393"/>
      <c r="CM6" s="393"/>
      <c r="CN6" s="393"/>
      <c r="CO6" s="393"/>
      <c r="CP6" s="393"/>
      <c r="CQ6" s="393"/>
      <c r="CR6" s="393"/>
      <c r="CS6" s="474"/>
      <c r="CT6" s="576">
        <v>96.9</v>
      </c>
      <c r="CU6" s="577"/>
      <c r="CV6" s="577"/>
      <c r="CW6" s="577"/>
      <c r="CX6" s="577"/>
      <c r="CY6" s="577"/>
      <c r="CZ6" s="577"/>
      <c r="DA6" s="578"/>
      <c r="DB6" s="576">
        <v>98.3</v>
      </c>
      <c r="DC6" s="577"/>
      <c r="DD6" s="577"/>
      <c r="DE6" s="577"/>
      <c r="DF6" s="577"/>
      <c r="DG6" s="577"/>
      <c r="DH6" s="577"/>
      <c r="DI6" s="578"/>
    </row>
    <row r="7" spans="1:119" ht="18.75" customHeight="1" x14ac:dyDescent="0.15">
      <c r="A7" s="174"/>
      <c r="B7" s="581"/>
      <c r="C7" s="582"/>
      <c r="D7" s="582"/>
      <c r="E7" s="583"/>
      <c r="F7" s="583"/>
      <c r="G7" s="583"/>
      <c r="H7" s="583"/>
      <c r="I7" s="583"/>
      <c r="J7" s="583"/>
      <c r="K7" s="583"/>
      <c r="L7" s="583"/>
      <c r="M7" s="583"/>
      <c r="N7" s="583"/>
      <c r="O7" s="583"/>
      <c r="P7" s="583"/>
      <c r="Q7" s="583"/>
      <c r="R7" s="587"/>
      <c r="S7" s="587"/>
      <c r="T7" s="587"/>
      <c r="U7" s="587"/>
      <c r="V7" s="588"/>
      <c r="W7" s="574"/>
      <c r="X7" s="384"/>
      <c r="Y7" s="384"/>
      <c r="Z7" s="384"/>
      <c r="AA7" s="384"/>
      <c r="AB7" s="582"/>
      <c r="AC7" s="594"/>
      <c r="AD7" s="385"/>
      <c r="AE7" s="385"/>
      <c r="AF7" s="385"/>
      <c r="AG7" s="385"/>
      <c r="AH7" s="385"/>
      <c r="AI7" s="385"/>
      <c r="AJ7" s="385"/>
      <c r="AK7" s="385"/>
      <c r="AL7" s="595"/>
      <c r="AM7" s="490" t="s">
        <v>100</v>
      </c>
      <c r="AN7" s="390"/>
      <c r="AO7" s="390"/>
      <c r="AP7" s="390"/>
      <c r="AQ7" s="390"/>
      <c r="AR7" s="390"/>
      <c r="AS7" s="390"/>
      <c r="AT7" s="391"/>
      <c r="AU7" s="491" t="s">
        <v>90</v>
      </c>
      <c r="AV7" s="492"/>
      <c r="AW7" s="492"/>
      <c r="AX7" s="492"/>
      <c r="AY7" s="447" t="s">
        <v>101</v>
      </c>
      <c r="AZ7" s="448"/>
      <c r="BA7" s="448"/>
      <c r="BB7" s="448"/>
      <c r="BC7" s="448"/>
      <c r="BD7" s="448"/>
      <c r="BE7" s="448"/>
      <c r="BF7" s="448"/>
      <c r="BG7" s="448"/>
      <c r="BH7" s="448"/>
      <c r="BI7" s="448"/>
      <c r="BJ7" s="448"/>
      <c r="BK7" s="448"/>
      <c r="BL7" s="448"/>
      <c r="BM7" s="449"/>
      <c r="BN7" s="433">
        <v>31271</v>
      </c>
      <c r="BO7" s="434"/>
      <c r="BP7" s="434"/>
      <c r="BQ7" s="434"/>
      <c r="BR7" s="434"/>
      <c r="BS7" s="434"/>
      <c r="BT7" s="434"/>
      <c r="BU7" s="435"/>
      <c r="BV7" s="433">
        <v>84144</v>
      </c>
      <c r="BW7" s="434"/>
      <c r="BX7" s="434"/>
      <c r="BY7" s="434"/>
      <c r="BZ7" s="434"/>
      <c r="CA7" s="434"/>
      <c r="CB7" s="434"/>
      <c r="CC7" s="435"/>
      <c r="CD7" s="473" t="s">
        <v>102</v>
      </c>
      <c r="CE7" s="393"/>
      <c r="CF7" s="393"/>
      <c r="CG7" s="393"/>
      <c r="CH7" s="393"/>
      <c r="CI7" s="393"/>
      <c r="CJ7" s="393"/>
      <c r="CK7" s="393"/>
      <c r="CL7" s="393"/>
      <c r="CM7" s="393"/>
      <c r="CN7" s="393"/>
      <c r="CO7" s="393"/>
      <c r="CP7" s="393"/>
      <c r="CQ7" s="393"/>
      <c r="CR7" s="393"/>
      <c r="CS7" s="474"/>
      <c r="CT7" s="433">
        <v>4109631</v>
      </c>
      <c r="CU7" s="434"/>
      <c r="CV7" s="434"/>
      <c r="CW7" s="434"/>
      <c r="CX7" s="434"/>
      <c r="CY7" s="434"/>
      <c r="CZ7" s="434"/>
      <c r="DA7" s="435"/>
      <c r="DB7" s="433">
        <v>4114248</v>
      </c>
      <c r="DC7" s="434"/>
      <c r="DD7" s="434"/>
      <c r="DE7" s="434"/>
      <c r="DF7" s="434"/>
      <c r="DG7" s="434"/>
      <c r="DH7" s="434"/>
      <c r="DI7" s="435"/>
    </row>
    <row r="8" spans="1:119" ht="18.75" customHeight="1" thickBot="1" x14ac:dyDescent="0.2">
      <c r="A8" s="174"/>
      <c r="B8" s="584"/>
      <c r="C8" s="529"/>
      <c r="D8" s="529"/>
      <c r="E8" s="585"/>
      <c r="F8" s="585"/>
      <c r="G8" s="585"/>
      <c r="H8" s="585"/>
      <c r="I8" s="585"/>
      <c r="J8" s="585"/>
      <c r="K8" s="585"/>
      <c r="L8" s="585"/>
      <c r="M8" s="585"/>
      <c r="N8" s="585"/>
      <c r="O8" s="585"/>
      <c r="P8" s="585"/>
      <c r="Q8" s="585"/>
      <c r="R8" s="589"/>
      <c r="S8" s="589"/>
      <c r="T8" s="589"/>
      <c r="U8" s="589"/>
      <c r="V8" s="590"/>
      <c r="W8" s="504"/>
      <c r="X8" s="505"/>
      <c r="Y8" s="505"/>
      <c r="Z8" s="505"/>
      <c r="AA8" s="505"/>
      <c r="AB8" s="529"/>
      <c r="AC8" s="596"/>
      <c r="AD8" s="597"/>
      <c r="AE8" s="597"/>
      <c r="AF8" s="597"/>
      <c r="AG8" s="597"/>
      <c r="AH8" s="597"/>
      <c r="AI8" s="597"/>
      <c r="AJ8" s="597"/>
      <c r="AK8" s="597"/>
      <c r="AL8" s="598"/>
      <c r="AM8" s="490" t="s">
        <v>103</v>
      </c>
      <c r="AN8" s="390"/>
      <c r="AO8" s="390"/>
      <c r="AP8" s="390"/>
      <c r="AQ8" s="390"/>
      <c r="AR8" s="390"/>
      <c r="AS8" s="390"/>
      <c r="AT8" s="391"/>
      <c r="AU8" s="491" t="s">
        <v>90</v>
      </c>
      <c r="AV8" s="492"/>
      <c r="AW8" s="492"/>
      <c r="AX8" s="492"/>
      <c r="AY8" s="447" t="s">
        <v>104</v>
      </c>
      <c r="AZ8" s="448"/>
      <c r="BA8" s="448"/>
      <c r="BB8" s="448"/>
      <c r="BC8" s="448"/>
      <c r="BD8" s="448"/>
      <c r="BE8" s="448"/>
      <c r="BF8" s="448"/>
      <c r="BG8" s="448"/>
      <c r="BH8" s="448"/>
      <c r="BI8" s="448"/>
      <c r="BJ8" s="448"/>
      <c r="BK8" s="448"/>
      <c r="BL8" s="448"/>
      <c r="BM8" s="449"/>
      <c r="BN8" s="433">
        <v>293813</v>
      </c>
      <c r="BO8" s="434"/>
      <c r="BP8" s="434"/>
      <c r="BQ8" s="434"/>
      <c r="BR8" s="434"/>
      <c r="BS8" s="434"/>
      <c r="BT8" s="434"/>
      <c r="BU8" s="435"/>
      <c r="BV8" s="433">
        <v>340297</v>
      </c>
      <c r="BW8" s="434"/>
      <c r="BX8" s="434"/>
      <c r="BY8" s="434"/>
      <c r="BZ8" s="434"/>
      <c r="CA8" s="434"/>
      <c r="CB8" s="434"/>
      <c r="CC8" s="435"/>
      <c r="CD8" s="473" t="s">
        <v>105</v>
      </c>
      <c r="CE8" s="393"/>
      <c r="CF8" s="393"/>
      <c r="CG8" s="393"/>
      <c r="CH8" s="393"/>
      <c r="CI8" s="393"/>
      <c r="CJ8" s="393"/>
      <c r="CK8" s="393"/>
      <c r="CL8" s="393"/>
      <c r="CM8" s="393"/>
      <c r="CN8" s="393"/>
      <c r="CO8" s="393"/>
      <c r="CP8" s="393"/>
      <c r="CQ8" s="393"/>
      <c r="CR8" s="393"/>
      <c r="CS8" s="474"/>
      <c r="CT8" s="536">
        <v>0.22</v>
      </c>
      <c r="CU8" s="537"/>
      <c r="CV8" s="537"/>
      <c r="CW8" s="537"/>
      <c r="CX8" s="537"/>
      <c r="CY8" s="537"/>
      <c r="CZ8" s="537"/>
      <c r="DA8" s="538"/>
      <c r="DB8" s="536">
        <v>0.23</v>
      </c>
      <c r="DC8" s="537"/>
      <c r="DD8" s="537"/>
      <c r="DE8" s="537"/>
      <c r="DF8" s="537"/>
      <c r="DG8" s="537"/>
      <c r="DH8" s="537"/>
      <c r="DI8" s="538"/>
    </row>
    <row r="9" spans="1:119" ht="18.75" customHeight="1" thickBot="1" x14ac:dyDescent="0.2">
      <c r="A9" s="174"/>
      <c r="B9" s="565" t="s">
        <v>106</v>
      </c>
      <c r="C9" s="566"/>
      <c r="D9" s="566"/>
      <c r="E9" s="566"/>
      <c r="F9" s="566"/>
      <c r="G9" s="566"/>
      <c r="H9" s="566"/>
      <c r="I9" s="566"/>
      <c r="J9" s="566"/>
      <c r="K9" s="484"/>
      <c r="L9" s="567" t="s">
        <v>107</v>
      </c>
      <c r="M9" s="568"/>
      <c r="N9" s="568"/>
      <c r="O9" s="568"/>
      <c r="P9" s="568"/>
      <c r="Q9" s="569"/>
      <c r="R9" s="570">
        <v>8080</v>
      </c>
      <c r="S9" s="571"/>
      <c r="T9" s="571"/>
      <c r="U9" s="571"/>
      <c r="V9" s="572"/>
      <c r="W9" s="502" t="s">
        <v>108</v>
      </c>
      <c r="X9" s="503"/>
      <c r="Y9" s="503"/>
      <c r="Z9" s="503"/>
      <c r="AA9" s="503"/>
      <c r="AB9" s="503"/>
      <c r="AC9" s="503"/>
      <c r="AD9" s="503"/>
      <c r="AE9" s="503"/>
      <c r="AF9" s="503"/>
      <c r="AG9" s="503"/>
      <c r="AH9" s="503"/>
      <c r="AI9" s="503"/>
      <c r="AJ9" s="503"/>
      <c r="AK9" s="503"/>
      <c r="AL9" s="573"/>
      <c r="AM9" s="490" t="s">
        <v>109</v>
      </c>
      <c r="AN9" s="390"/>
      <c r="AO9" s="390"/>
      <c r="AP9" s="390"/>
      <c r="AQ9" s="390"/>
      <c r="AR9" s="390"/>
      <c r="AS9" s="390"/>
      <c r="AT9" s="391"/>
      <c r="AU9" s="491" t="s">
        <v>90</v>
      </c>
      <c r="AV9" s="492"/>
      <c r="AW9" s="492"/>
      <c r="AX9" s="492"/>
      <c r="AY9" s="447" t="s">
        <v>110</v>
      </c>
      <c r="AZ9" s="448"/>
      <c r="BA9" s="448"/>
      <c r="BB9" s="448"/>
      <c r="BC9" s="448"/>
      <c r="BD9" s="448"/>
      <c r="BE9" s="448"/>
      <c r="BF9" s="448"/>
      <c r="BG9" s="448"/>
      <c r="BH9" s="448"/>
      <c r="BI9" s="448"/>
      <c r="BJ9" s="448"/>
      <c r="BK9" s="448"/>
      <c r="BL9" s="448"/>
      <c r="BM9" s="449"/>
      <c r="BN9" s="433">
        <v>-46484</v>
      </c>
      <c r="BO9" s="434"/>
      <c r="BP9" s="434"/>
      <c r="BQ9" s="434"/>
      <c r="BR9" s="434"/>
      <c r="BS9" s="434"/>
      <c r="BT9" s="434"/>
      <c r="BU9" s="435"/>
      <c r="BV9" s="433">
        <v>71876</v>
      </c>
      <c r="BW9" s="434"/>
      <c r="BX9" s="434"/>
      <c r="BY9" s="434"/>
      <c r="BZ9" s="434"/>
      <c r="CA9" s="434"/>
      <c r="CB9" s="434"/>
      <c r="CC9" s="435"/>
      <c r="CD9" s="473" t="s">
        <v>111</v>
      </c>
      <c r="CE9" s="393"/>
      <c r="CF9" s="393"/>
      <c r="CG9" s="393"/>
      <c r="CH9" s="393"/>
      <c r="CI9" s="393"/>
      <c r="CJ9" s="393"/>
      <c r="CK9" s="393"/>
      <c r="CL9" s="393"/>
      <c r="CM9" s="393"/>
      <c r="CN9" s="393"/>
      <c r="CO9" s="393"/>
      <c r="CP9" s="393"/>
      <c r="CQ9" s="393"/>
      <c r="CR9" s="393"/>
      <c r="CS9" s="474"/>
      <c r="CT9" s="430">
        <v>12.6</v>
      </c>
      <c r="CU9" s="431"/>
      <c r="CV9" s="431"/>
      <c r="CW9" s="431"/>
      <c r="CX9" s="431"/>
      <c r="CY9" s="431"/>
      <c r="CZ9" s="431"/>
      <c r="DA9" s="432"/>
      <c r="DB9" s="430">
        <v>12.7</v>
      </c>
      <c r="DC9" s="431"/>
      <c r="DD9" s="431"/>
      <c r="DE9" s="431"/>
      <c r="DF9" s="431"/>
      <c r="DG9" s="431"/>
      <c r="DH9" s="431"/>
      <c r="DI9" s="432"/>
    </row>
    <row r="10" spans="1:119" ht="18.75" customHeight="1" thickBot="1" x14ac:dyDescent="0.2">
      <c r="A10" s="174"/>
      <c r="B10" s="565"/>
      <c r="C10" s="566"/>
      <c r="D10" s="566"/>
      <c r="E10" s="566"/>
      <c r="F10" s="566"/>
      <c r="G10" s="566"/>
      <c r="H10" s="566"/>
      <c r="I10" s="566"/>
      <c r="J10" s="566"/>
      <c r="K10" s="484"/>
      <c r="L10" s="389" t="s">
        <v>112</v>
      </c>
      <c r="M10" s="390"/>
      <c r="N10" s="390"/>
      <c r="O10" s="390"/>
      <c r="P10" s="390"/>
      <c r="Q10" s="391"/>
      <c r="R10" s="386">
        <v>8902</v>
      </c>
      <c r="S10" s="387"/>
      <c r="T10" s="387"/>
      <c r="U10" s="387"/>
      <c r="V10" s="446"/>
      <c r="W10" s="574"/>
      <c r="X10" s="384"/>
      <c r="Y10" s="384"/>
      <c r="Z10" s="384"/>
      <c r="AA10" s="384"/>
      <c r="AB10" s="384"/>
      <c r="AC10" s="384"/>
      <c r="AD10" s="384"/>
      <c r="AE10" s="384"/>
      <c r="AF10" s="384"/>
      <c r="AG10" s="384"/>
      <c r="AH10" s="384"/>
      <c r="AI10" s="384"/>
      <c r="AJ10" s="384"/>
      <c r="AK10" s="384"/>
      <c r="AL10" s="575"/>
      <c r="AM10" s="490" t="s">
        <v>113</v>
      </c>
      <c r="AN10" s="390"/>
      <c r="AO10" s="390"/>
      <c r="AP10" s="390"/>
      <c r="AQ10" s="390"/>
      <c r="AR10" s="390"/>
      <c r="AS10" s="390"/>
      <c r="AT10" s="391"/>
      <c r="AU10" s="491" t="s">
        <v>114</v>
      </c>
      <c r="AV10" s="492"/>
      <c r="AW10" s="492"/>
      <c r="AX10" s="492"/>
      <c r="AY10" s="447" t="s">
        <v>115</v>
      </c>
      <c r="AZ10" s="448"/>
      <c r="BA10" s="448"/>
      <c r="BB10" s="448"/>
      <c r="BC10" s="448"/>
      <c r="BD10" s="448"/>
      <c r="BE10" s="448"/>
      <c r="BF10" s="448"/>
      <c r="BG10" s="448"/>
      <c r="BH10" s="448"/>
      <c r="BI10" s="448"/>
      <c r="BJ10" s="448"/>
      <c r="BK10" s="448"/>
      <c r="BL10" s="448"/>
      <c r="BM10" s="449"/>
      <c r="BN10" s="433">
        <v>510000</v>
      </c>
      <c r="BO10" s="434"/>
      <c r="BP10" s="434"/>
      <c r="BQ10" s="434"/>
      <c r="BR10" s="434"/>
      <c r="BS10" s="434"/>
      <c r="BT10" s="434"/>
      <c r="BU10" s="435"/>
      <c r="BV10" s="433">
        <v>274253</v>
      </c>
      <c r="BW10" s="434"/>
      <c r="BX10" s="434"/>
      <c r="BY10" s="434"/>
      <c r="BZ10" s="434"/>
      <c r="CA10" s="434"/>
      <c r="CB10" s="434"/>
      <c r="CC10" s="435"/>
      <c r="CD10" s="177" t="s">
        <v>116</v>
      </c>
      <c r="CE10" s="178"/>
      <c r="CF10" s="178"/>
      <c r="CG10" s="178"/>
      <c r="CH10" s="178"/>
      <c r="CI10" s="178"/>
      <c r="CJ10" s="178"/>
      <c r="CK10" s="178"/>
      <c r="CL10" s="178"/>
      <c r="CM10" s="178"/>
      <c r="CN10" s="178"/>
      <c r="CO10" s="178"/>
      <c r="CP10" s="178"/>
      <c r="CQ10" s="178"/>
      <c r="CR10" s="178"/>
      <c r="CS10" s="179"/>
      <c r="CT10" s="180"/>
      <c r="CU10" s="181"/>
      <c r="CV10" s="181"/>
      <c r="CW10" s="181"/>
      <c r="CX10" s="181"/>
      <c r="CY10" s="181"/>
      <c r="CZ10" s="181"/>
      <c r="DA10" s="182"/>
      <c r="DB10" s="180"/>
      <c r="DC10" s="181"/>
      <c r="DD10" s="181"/>
      <c r="DE10" s="181"/>
      <c r="DF10" s="181"/>
      <c r="DG10" s="181"/>
      <c r="DH10" s="181"/>
      <c r="DI10" s="182"/>
    </row>
    <row r="11" spans="1:119" ht="18.75" customHeight="1" thickBot="1" x14ac:dyDescent="0.2">
      <c r="A11" s="174"/>
      <c r="B11" s="565"/>
      <c r="C11" s="566"/>
      <c r="D11" s="566"/>
      <c r="E11" s="566"/>
      <c r="F11" s="566"/>
      <c r="G11" s="566"/>
      <c r="H11" s="566"/>
      <c r="I11" s="566"/>
      <c r="J11" s="566"/>
      <c r="K11" s="484"/>
      <c r="L11" s="394" t="s">
        <v>117</v>
      </c>
      <c r="M11" s="395"/>
      <c r="N11" s="395"/>
      <c r="O11" s="395"/>
      <c r="P11" s="395"/>
      <c r="Q11" s="396"/>
      <c r="R11" s="562" t="s">
        <v>118</v>
      </c>
      <c r="S11" s="563"/>
      <c r="T11" s="563"/>
      <c r="U11" s="563"/>
      <c r="V11" s="564"/>
      <c r="W11" s="574"/>
      <c r="X11" s="384"/>
      <c r="Y11" s="384"/>
      <c r="Z11" s="384"/>
      <c r="AA11" s="384"/>
      <c r="AB11" s="384"/>
      <c r="AC11" s="384"/>
      <c r="AD11" s="384"/>
      <c r="AE11" s="384"/>
      <c r="AF11" s="384"/>
      <c r="AG11" s="384"/>
      <c r="AH11" s="384"/>
      <c r="AI11" s="384"/>
      <c r="AJ11" s="384"/>
      <c r="AK11" s="384"/>
      <c r="AL11" s="575"/>
      <c r="AM11" s="490" t="s">
        <v>119</v>
      </c>
      <c r="AN11" s="390"/>
      <c r="AO11" s="390"/>
      <c r="AP11" s="390"/>
      <c r="AQ11" s="390"/>
      <c r="AR11" s="390"/>
      <c r="AS11" s="390"/>
      <c r="AT11" s="391"/>
      <c r="AU11" s="491" t="s">
        <v>114</v>
      </c>
      <c r="AV11" s="492"/>
      <c r="AW11" s="492"/>
      <c r="AX11" s="492"/>
      <c r="AY11" s="447" t="s">
        <v>120</v>
      </c>
      <c r="AZ11" s="448"/>
      <c r="BA11" s="448"/>
      <c r="BB11" s="448"/>
      <c r="BC11" s="448"/>
      <c r="BD11" s="448"/>
      <c r="BE11" s="448"/>
      <c r="BF11" s="448"/>
      <c r="BG11" s="448"/>
      <c r="BH11" s="448"/>
      <c r="BI11" s="448"/>
      <c r="BJ11" s="448"/>
      <c r="BK11" s="448"/>
      <c r="BL11" s="448"/>
      <c r="BM11" s="449"/>
      <c r="BN11" s="433">
        <v>0</v>
      </c>
      <c r="BO11" s="434"/>
      <c r="BP11" s="434"/>
      <c r="BQ11" s="434"/>
      <c r="BR11" s="434"/>
      <c r="BS11" s="434"/>
      <c r="BT11" s="434"/>
      <c r="BU11" s="435"/>
      <c r="BV11" s="433">
        <v>0</v>
      </c>
      <c r="BW11" s="434"/>
      <c r="BX11" s="434"/>
      <c r="BY11" s="434"/>
      <c r="BZ11" s="434"/>
      <c r="CA11" s="434"/>
      <c r="CB11" s="434"/>
      <c r="CC11" s="435"/>
      <c r="CD11" s="473" t="s">
        <v>121</v>
      </c>
      <c r="CE11" s="393"/>
      <c r="CF11" s="393"/>
      <c r="CG11" s="393"/>
      <c r="CH11" s="393"/>
      <c r="CI11" s="393"/>
      <c r="CJ11" s="393"/>
      <c r="CK11" s="393"/>
      <c r="CL11" s="393"/>
      <c r="CM11" s="393"/>
      <c r="CN11" s="393"/>
      <c r="CO11" s="393"/>
      <c r="CP11" s="393"/>
      <c r="CQ11" s="393"/>
      <c r="CR11" s="393"/>
      <c r="CS11" s="474"/>
      <c r="CT11" s="536" t="s">
        <v>122</v>
      </c>
      <c r="CU11" s="537"/>
      <c r="CV11" s="537"/>
      <c r="CW11" s="537"/>
      <c r="CX11" s="537"/>
      <c r="CY11" s="537"/>
      <c r="CZ11" s="537"/>
      <c r="DA11" s="538"/>
      <c r="DB11" s="536" t="s">
        <v>122</v>
      </c>
      <c r="DC11" s="537"/>
      <c r="DD11" s="537"/>
      <c r="DE11" s="537"/>
      <c r="DF11" s="537"/>
      <c r="DG11" s="537"/>
      <c r="DH11" s="537"/>
      <c r="DI11" s="538"/>
    </row>
    <row r="12" spans="1:119" ht="18.75" customHeight="1" x14ac:dyDescent="0.15">
      <c r="A12" s="174"/>
      <c r="B12" s="539" t="s">
        <v>123</v>
      </c>
      <c r="C12" s="540"/>
      <c r="D12" s="540"/>
      <c r="E12" s="540"/>
      <c r="F12" s="540"/>
      <c r="G12" s="540"/>
      <c r="H12" s="540"/>
      <c r="I12" s="540"/>
      <c r="J12" s="540"/>
      <c r="K12" s="541"/>
      <c r="L12" s="548" t="s">
        <v>124</v>
      </c>
      <c r="M12" s="549"/>
      <c r="N12" s="549"/>
      <c r="O12" s="549"/>
      <c r="P12" s="549"/>
      <c r="Q12" s="550"/>
      <c r="R12" s="551">
        <v>7607</v>
      </c>
      <c r="S12" s="552"/>
      <c r="T12" s="552"/>
      <c r="U12" s="552"/>
      <c r="V12" s="553"/>
      <c r="W12" s="554" t="s">
        <v>1</v>
      </c>
      <c r="X12" s="492"/>
      <c r="Y12" s="492"/>
      <c r="Z12" s="492"/>
      <c r="AA12" s="492"/>
      <c r="AB12" s="555"/>
      <c r="AC12" s="556" t="s">
        <v>125</v>
      </c>
      <c r="AD12" s="557"/>
      <c r="AE12" s="557"/>
      <c r="AF12" s="557"/>
      <c r="AG12" s="558"/>
      <c r="AH12" s="556" t="s">
        <v>126</v>
      </c>
      <c r="AI12" s="557"/>
      <c r="AJ12" s="557"/>
      <c r="AK12" s="557"/>
      <c r="AL12" s="559"/>
      <c r="AM12" s="490" t="s">
        <v>127</v>
      </c>
      <c r="AN12" s="390"/>
      <c r="AO12" s="390"/>
      <c r="AP12" s="390"/>
      <c r="AQ12" s="390"/>
      <c r="AR12" s="390"/>
      <c r="AS12" s="390"/>
      <c r="AT12" s="391"/>
      <c r="AU12" s="491" t="s">
        <v>90</v>
      </c>
      <c r="AV12" s="492"/>
      <c r="AW12" s="492"/>
      <c r="AX12" s="492"/>
      <c r="AY12" s="447" t="s">
        <v>128</v>
      </c>
      <c r="AZ12" s="448"/>
      <c r="BA12" s="448"/>
      <c r="BB12" s="448"/>
      <c r="BC12" s="448"/>
      <c r="BD12" s="448"/>
      <c r="BE12" s="448"/>
      <c r="BF12" s="448"/>
      <c r="BG12" s="448"/>
      <c r="BH12" s="448"/>
      <c r="BI12" s="448"/>
      <c r="BJ12" s="448"/>
      <c r="BK12" s="448"/>
      <c r="BL12" s="448"/>
      <c r="BM12" s="449"/>
      <c r="BN12" s="433">
        <v>470000</v>
      </c>
      <c r="BO12" s="434"/>
      <c r="BP12" s="434"/>
      <c r="BQ12" s="434"/>
      <c r="BR12" s="434"/>
      <c r="BS12" s="434"/>
      <c r="BT12" s="434"/>
      <c r="BU12" s="435"/>
      <c r="BV12" s="433">
        <v>444253</v>
      </c>
      <c r="BW12" s="434"/>
      <c r="BX12" s="434"/>
      <c r="BY12" s="434"/>
      <c r="BZ12" s="434"/>
      <c r="CA12" s="434"/>
      <c r="CB12" s="434"/>
      <c r="CC12" s="435"/>
      <c r="CD12" s="473" t="s">
        <v>129</v>
      </c>
      <c r="CE12" s="393"/>
      <c r="CF12" s="393"/>
      <c r="CG12" s="393"/>
      <c r="CH12" s="393"/>
      <c r="CI12" s="393"/>
      <c r="CJ12" s="393"/>
      <c r="CK12" s="393"/>
      <c r="CL12" s="393"/>
      <c r="CM12" s="393"/>
      <c r="CN12" s="393"/>
      <c r="CO12" s="393"/>
      <c r="CP12" s="393"/>
      <c r="CQ12" s="393"/>
      <c r="CR12" s="393"/>
      <c r="CS12" s="474"/>
      <c r="CT12" s="536" t="s">
        <v>122</v>
      </c>
      <c r="CU12" s="537"/>
      <c r="CV12" s="537"/>
      <c r="CW12" s="537"/>
      <c r="CX12" s="537"/>
      <c r="CY12" s="537"/>
      <c r="CZ12" s="537"/>
      <c r="DA12" s="538"/>
      <c r="DB12" s="536" t="s">
        <v>122</v>
      </c>
      <c r="DC12" s="537"/>
      <c r="DD12" s="537"/>
      <c r="DE12" s="537"/>
      <c r="DF12" s="537"/>
      <c r="DG12" s="537"/>
      <c r="DH12" s="537"/>
      <c r="DI12" s="538"/>
    </row>
    <row r="13" spans="1:119" ht="18.75" customHeight="1" x14ac:dyDescent="0.15">
      <c r="A13" s="174"/>
      <c r="B13" s="542"/>
      <c r="C13" s="543"/>
      <c r="D13" s="543"/>
      <c r="E13" s="543"/>
      <c r="F13" s="543"/>
      <c r="G13" s="543"/>
      <c r="H13" s="543"/>
      <c r="I13" s="543"/>
      <c r="J13" s="543"/>
      <c r="K13" s="544"/>
      <c r="L13" s="183"/>
      <c r="M13" s="517" t="s">
        <v>130</v>
      </c>
      <c r="N13" s="518"/>
      <c r="O13" s="518"/>
      <c r="P13" s="518"/>
      <c r="Q13" s="519"/>
      <c r="R13" s="520">
        <v>7495</v>
      </c>
      <c r="S13" s="521"/>
      <c r="T13" s="521"/>
      <c r="U13" s="521"/>
      <c r="V13" s="522"/>
      <c r="W13" s="523" t="s">
        <v>131</v>
      </c>
      <c r="X13" s="419"/>
      <c r="Y13" s="419"/>
      <c r="Z13" s="419"/>
      <c r="AA13" s="419"/>
      <c r="AB13" s="420"/>
      <c r="AC13" s="386">
        <v>773</v>
      </c>
      <c r="AD13" s="387"/>
      <c r="AE13" s="387"/>
      <c r="AF13" s="387"/>
      <c r="AG13" s="388"/>
      <c r="AH13" s="386">
        <v>813</v>
      </c>
      <c r="AI13" s="387"/>
      <c r="AJ13" s="387"/>
      <c r="AK13" s="387"/>
      <c r="AL13" s="446"/>
      <c r="AM13" s="490" t="s">
        <v>132</v>
      </c>
      <c r="AN13" s="390"/>
      <c r="AO13" s="390"/>
      <c r="AP13" s="390"/>
      <c r="AQ13" s="390"/>
      <c r="AR13" s="390"/>
      <c r="AS13" s="390"/>
      <c r="AT13" s="391"/>
      <c r="AU13" s="491" t="s">
        <v>114</v>
      </c>
      <c r="AV13" s="492"/>
      <c r="AW13" s="492"/>
      <c r="AX13" s="492"/>
      <c r="AY13" s="447" t="s">
        <v>133</v>
      </c>
      <c r="AZ13" s="448"/>
      <c r="BA13" s="448"/>
      <c r="BB13" s="448"/>
      <c r="BC13" s="448"/>
      <c r="BD13" s="448"/>
      <c r="BE13" s="448"/>
      <c r="BF13" s="448"/>
      <c r="BG13" s="448"/>
      <c r="BH13" s="448"/>
      <c r="BI13" s="448"/>
      <c r="BJ13" s="448"/>
      <c r="BK13" s="448"/>
      <c r="BL13" s="448"/>
      <c r="BM13" s="449"/>
      <c r="BN13" s="433">
        <v>-6484</v>
      </c>
      <c r="BO13" s="434"/>
      <c r="BP13" s="434"/>
      <c r="BQ13" s="434"/>
      <c r="BR13" s="434"/>
      <c r="BS13" s="434"/>
      <c r="BT13" s="434"/>
      <c r="BU13" s="435"/>
      <c r="BV13" s="433">
        <v>-98124</v>
      </c>
      <c r="BW13" s="434"/>
      <c r="BX13" s="434"/>
      <c r="BY13" s="434"/>
      <c r="BZ13" s="434"/>
      <c r="CA13" s="434"/>
      <c r="CB13" s="434"/>
      <c r="CC13" s="435"/>
      <c r="CD13" s="473" t="s">
        <v>134</v>
      </c>
      <c r="CE13" s="393"/>
      <c r="CF13" s="393"/>
      <c r="CG13" s="393"/>
      <c r="CH13" s="393"/>
      <c r="CI13" s="393"/>
      <c r="CJ13" s="393"/>
      <c r="CK13" s="393"/>
      <c r="CL13" s="393"/>
      <c r="CM13" s="393"/>
      <c r="CN13" s="393"/>
      <c r="CO13" s="393"/>
      <c r="CP13" s="393"/>
      <c r="CQ13" s="393"/>
      <c r="CR13" s="393"/>
      <c r="CS13" s="474"/>
      <c r="CT13" s="430">
        <v>10.7</v>
      </c>
      <c r="CU13" s="431"/>
      <c r="CV13" s="431"/>
      <c r="CW13" s="431"/>
      <c r="CX13" s="431"/>
      <c r="CY13" s="431"/>
      <c r="CZ13" s="431"/>
      <c r="DA13" s="432"/>
      <c r="DB13" s="430">
        <v>9.6</v>
      </c>
      <c r="DC13" s="431"/>
      <c r="DD13" s="431"/>
      <c r="DE13" s="431"/>
      <c r="DF13" s="431"/>
      <c r="DG13" s="431"/>
      <c r="DH13" s="431"/>
      <c r="DI13" s="432"/>
    </row>
    <row r="14" spans="1:119" ht="18.75" customHeight="1" thickBot="1" x14ac:dyDescent="0.2">
      <c r="A14" s="174"/>
      <c r="B14" s="542"/>
      <c r="C14" s="543"/>
      <c r="D14" s="543"/>
      <c r="E14" s="543"/>
      <c r="F14" s="543"/>
      <c r="G14" s="543"/>
      <c r="H14" s="543"/>
      <c r="I14" s="543"/>
      <c r="J14" s="543"/>
      <c r="K14" s="544"/>
      <c r="L14" s="507" t="s">
        <v>135</v>
      </c>
      <c r="M14" s="560"/>
      <c r="N14" s="560"/>
      <c r="O14" s="560"/>
      <c r="P14" s="560"/>
      <c r="Q14" s="561"/>
      <c r="R14" s="520">
        <v>7797</v>
      </c>
      <c r="S14" s="521"/>
      <c r="T14" s="521"/>
      <c r="U14" s="521"/>
      <c r="V14" s="522"/>
      <c r="W14" s="524"/>
      <c r="X14" s="422"/>
      <c r="Y14" s="422"/>
      <c r="Z14" s="422"/>
      <c r="AA14" s="422"/>
      <c r="AB14" s="423"/>
      <c r="AC14" s="513">
        <v>18.2</v>
      </c>
      <c r="AD14" s="514"/>
      <c r="AE14" s="514"/>
      <c r="AF14" s="514"/>
      <c r="AG14" s="515"/>
      <c r="AH14" s="513">
        <v>17.7</v>
      </c>
      <c r="AI14" s="514"/>
      <c r="AJ14" s="514"/>
      <c r="AK14" s="514"/>
      <c r="AL14" s="516"/>
      <c r="AM14" s="490"/>
      <c r="AN14" s="390"/>
      <c r="AO14" s="390"/>
      <c r="AP14" s="390"/>
      <c r="AQ14" s="390"/>
      <c r="AR14" s="390"/>
      <c r="AS14" s="390"/>
      <c r="AT14" s="391"/>
      <c r="AU14" s="491"/>
      <c r="AV14" s="492"/>
      <c r="AW14" s="492"/>
      <c r="AX14" s="492"/>
      <c r="AY14" s="447"/>
      <c r="AZ14" s="448"/>
      <c r="BA14" s="448"/>
      <c r="BB14" s="448"/>
      <c r="BC14" s="448"/>
      <c r="BD14" s="448"/>
      <c r="BE14" s="448"/>
      <c r="BF14" s="448"/>
      <c r="BG14" s="448"/>
      <c r="BH14" s="448"/>
      <c r="BI14" s="448"/>
      <c r="BJ14" s="448"/>
      <c r="BK14" s="448"/>
      <c r="BL14" s="448"/>
      <c r="BM14" s="449"/>
      <c r="BN14" s="433"/>
      <c r="BO14" s="434"/>
      <c r="BP14" s="434"/>
      <c r="BQ14" s="434"/>
      <c r="BR14" s="434"/>
      <c r="BS14" s="434"/>
      <c r="BT14" s="434"/>
      <c r="BU14" s="435"/>
      <c r="BV14" s="433"/>
      <c r="BW14" s="434"/>
      <c r="BX14" s="434"/>
      <c r="BY14" s="434"/>
      <c r="BZ14" s="434"/>
      <c r="CA14" s="434"/>
      <c r="CB14" s="434"/>
      <c r="CC14" s="435"/>
      <c r="CD14" s="470" t="s">
        <v>136</v>
      </c>
      <c r="CE14" s="471"/>
      <c r="CF14" s="471"/>
      <c r="CG14" s="471"/>
      <c r="CH14" s="471"/>
      <c r="CI14" s="471"/>
      <c r="CJ14" s="471"/>
      <c r="CK14" s="471"/>
      <c r="CL14" s="471"/>
      <c r="CM14" s="471"/>
      <c r="CN14" s="471"/>
      <c r="CO14" s="471"/>
      <c r="CP14" s="471"/>
      <c r="CQ14" s="471"/>
      <c r="CR14" s="471"/>
      <c r="CS14" s="472"/>
      <c r="CT14" s="530">
        <v>26.8</v>
      </c>
      <c r="CU14" s="531"/>
      <c r="CV14" s="531"/>
      <c r="CW14" s="531"/>
      <c r="CX14" s="531"/>
      <c r="CY14" s="531"/>
      <c r="CZ14" s="531"/>
      <c r="DA14" s="532"/>
      <c r="DB14" s="530">
        <v>27.8</v>
      </c>
      <c r="DC14" s="531"/>
      <c r="DD14" s="531"/>
      <c r="DE14" s="531"/>
      <c r="DF14" s="531"/>
      <c r="DG14" s="531"/>
      <c r="DH14" s="531"/>
      <c r="DI14" s="532"/>
    </row>
    <row r="15" spans="1:119" ht="18.75" customHeight="1" x14ac:dyDescent="0.15">
      <c r="A15" s="174"/>
      <c r="B15" s="542"/>
      <c r="C15" s="543"/>
      <c r="D15" s="543"/>
      <c r="E15" s="543"/>
      <c r="F15" s="543"/>
      <c r="G15" s="543"/>
      <c r="H15" s="543"/>
      <c r="I15" s="543"/>
      <c r="J15" s="543"/>
      <c r="K15" s="544"/>
      <c r="L15" s="183"/>
      <c r="M15" s="517" t="s">
        <v>130</v>
      </c>
      <c r="N15" s="518"/>
      <c r="O15" s="518"/>
      <c r="P15" s="518"/>
      <c r="Q15" s="519"/>
      <c r="R15" s="520">
        <v>7719</v>
      </c>
      <c r="S15" s="521"/>
      <c r="T15" s="521"/>
      <c r="U15" s="521"/>
      <c r="V15" s="522"/>
      <c r="W15" s="523" t="s">
        <v>137</v>
      </c>
      <c r="X15" s="419"/>
      <c r="Y15" s="419"/>
      <c r="Z15" s="419"/>
      <c r="AA15" s="419"/>
      <c r="AB15" s="420"/>
      <c r="AC15" s="386">
        <v>1418</v>
      </c>
      <c r="AD15" s="387"/>
      <c r="AE15" s="387"/>
      <c r="AF15" s="387"/>
      <c r="AG15" s="388"/>
      <c r="AH15" s="386">
        <v>1626</v>
      </c>
      <c r="AI15" s="387"/>
      <c r="AJ15" s="387"/>
      <c r="AK15" s="387"/>
      <c r="AL15" s="446"/>
      <c r="AM15" s="490"/>
      <c r="AN15" s="390"/>
      <c r="AO15" s="390"/>
      <c r="AP15" s="390"/>
      <c r="AQ15" s="390"/>
      <c r="AR15" s="390"/>
      <c r="AS15" s="390"/>
      <c r="AT15" s="391"/>
      <c r="AU15" s="491"/>
      <c r="AV15" s="492"/>
      <c r="AW15" s="492"/>
      <c r="AX15" s="492"/>
      <c r="AY15" s="459" t="s">
        <v>138</v>
      </c>
      <c r="AZ15" s="460"/>
      <c r="BA15" s="460"/>
      <c r="BB15" s="460"/>
      <c r="BC15" s="460"/>
      <c r="BD15" s="460"/>
      <c r="BE15" s="460"/>
      <c r="BF15" s="460"/>
      <c r="BG15" s="460"/>
      <c r="BH15" s="460"/>
      <c r="BI15" s="460"/>
      <c r="BJ15" s="460"/>
      <c r="BK15" s="460"/>
      <c r="BL15" s="460"/>
      <c r="BM15" s="461"/>
      <c r="BN15" s="462">
        <v>860000</v>
      </c>
      <c r="BO15" s="463"/>
      <c r="BP15" s="463"/>
      <c r="BQ15" s="463"/>
      <c r="BR15" s="463"/>
      <c r="BS15" s="463"/>
      <c r="BT15" s="463"/>
      <c r="BU15" s="464"/>
      <c r="BV15" s="462">
        <v>868513</v>
      </c>
      <c r="BW15" s="463"/>
      <c r="BX15" s="463"/>
      <c r="BY15" s="463"/>
      <c r="BZ15" s="463"/>
      <c r="CA15" s="463"/>
      <c r="CB15" s="463"/>
      <c r="CC15" s="464"/>
      <c r="CD15" s="533" t="s">
        <v>139</v>
      </c>
      <c r="CE15" s="534"/>
      <c r="CF15" s="534"/>
      <c r="CG15" s="534"/>
      <c r="CH15" s="534"/>
      <c r="CI15" s="534"/>
      <c r="CJ15" s="534"/>
      <c r="CK15" s="534"/>
      <c r="CL15" s="534"/>
      <c r="CM15" s="534"/>
      <c r="CN15" s="534"/>
      <c r="CO15" s="534"/>
      <c r="CP15" s="534"/>
      <c r="CQ15" s="534"/>
      <c r="CR15" s="534"/>
      <c r="CS15" s="535"/>
      <c r="CT15" s="184"/>
      <c r="CU15" s="185"/>
      <c r="CV15" s="185"/>
      <c r="CW15" s="185"/>
      <c r="CX15" s="185"/>
      <c r="CY15" s="185"/>
      <c r="CZ15" s="185"/>
      <c r="DA15" s="186"/>
      <c r="DB15" s="184"/>
      <c r="DC15" s="185"/>
      <c r="DD15" s="185"/>
      <c r="DE15" s="185"/>
      <c r="DF15" s="185"/>
      <c r="DG15" s="185"/>
      <c r="DH15" s="185"/>
      <c r="DI15" s="186"/>
    </row>
    <row r="16" spans="1:119" ht="18.75" customHeight="1" x14ac:dyDescent="0.15">
      <c r="A16" s="174"/>
      <c r="B16" s="542"/>
      <c r="C16" s="543"/>
      <c r="D16" s="543"/>
      <c r="E16" s="543"/>
      <c r="F16" s="543"/>
      <c r="G16" s="543"/>
      <c r="H16" s="543"/>
      <c r="I16" s="543"/>
      <c r="J16" s="543"/>
      <c r="K16" s="544"/>
      <c r="L16" s="507" t="s">
        <v>140</v>
      </c>
      <c r="M16" s="508"/>
      <c r="N16" s="508"/>
      <c r="O16" s="508"/>
      <c r="P16" s="508"/>
      <c r="Q16" s="509"/>
      <c r="R16" s="510" t="s">
        <v>141</v>
      </c>
      <c r="S16" s="511"/>
      <c r="T16" s="511"/>
      <c r="U16" s="511"/>
      <c r="V16" s="512"/>
      <c r="W16" s="524"/>
      <c r="X16" s="422"/>
      <c r="Y16" s="422"/>
      <c r="Z16" s="422"/>
      <c r="AA16" s="422"/>
      <c r="AB16" s="423"/>
      <c r="AC16" s="513">
        <v>33.4</v>
      </c>
      <c r="AD16" s="514"/>
      <c r="AE16" s="514"/>
      <c r="AF16" s="514"/>
      <c r="AG16" s="515"/>
      <c r="AH16" s="513">
        <v>35.4</v>
      </c>
      <c r="AI16" s="514"/>
      <c r="AJ16" s="514"/>
      <c r="AK16" s="514"/>
      <c r="AL16" s="516"/>
      <c r="AM16" s="490"/>
      <c r="AN16" s="390"/>
      <c r="AO16" s="390"/>
      <c r="AP16" s="390"/>
      <c r="AQ16" s="390"/>
      <c r="AR16" s="390"/>
      <c r="AS16" s="390"/>
      <c r="AT16" s="391"/>
      <c r="AU16" s="491"/>
      <c r="AV16" s="492"/>
      <c r="AW16" s="492"/>
      <c r="AX16" s="492"/>
      <c r="AY16" s="447" t="s">
        <v>142</v>
      </c>
      <c r="AZ16" s="448"/>
      <c r="BA16" s="448"/>
      <c r="BB16" s="448"/>
      <c r="BC16" s="448"/>
      <c r="BD16" s="448"/>
      <c r="BE16" s="448"/>
      <c r="BF16" s="448"/>
      <c r="BG16" s="448"/>
      <c r="BH16" s="448"/>
      <c r="BI16" s="448"/>
      <c r="BJ16" s="448"/>
      <c r="BK16" s="448"/>
      <c r="BL16" s="448"/>
      <c r="BM16" s="449"/>
      <c r="BN16" s="433">
        <v>3884488</v>
      </c>
      <c r="BO16" s="434"/>
      <c r="BP16" s="434"/>
      <c r="BQ16" s="434"/>
      <c r="BR16" s="434"/>
      <c r="BS16" s="434"/>
      <c r="BT16" s="434"/>
      <c r="BU16" s="435"/>
      <c r="BV16" s="433">
        <v>3856963</v>
      </c>
      <c r="BW16" s="434"/>
      <c r="BX16" s="434"/>
      <c r="BY16" s="434"/>
      <c r="BZ16" s="434"/>
      <c r="CA16" s="434"/>
      <c r="CB16" s="434"/>
      <c r="CC16" s="435"/>
      <c r="CD16" s="187"/>
      <c r="CE16" s="465"/>
      <c r="CF16" s="465"/>
      <c r="CG16" s="465"/>
      <c r="CH16" s="465"/>
      <c r="CI16" s="465"/>
      <c r="CJ16" s="465"/>
      <c r="CK16" s="465"/>
      <c r="CL16" s="465"/>
      <c r="CM16" s="465"/>
      <c r="CN16" s="465"/>
      <c r="CO16" s="465"/>
      <c r="CP16" s="465"/>
      <c r="CQ16" s="465"/>
      <c r="CR16" s="465"/>
      <c r="CS16" s="466"/>
      <c r="CT16" s="430"/>
      <c r="CU16" s="431"/>
      <c r="CV16" s="431"/>
      <c r="CW16" s="431"/>
      <c r="CX16" s="431"/>
      <c r="CY16" s="431"/>
      <c r="CZ16" s="431"/>
      <c r="DA16" s="432"/>
      <c r="DB16" s="430"/>
      <c r="DC16" s="431"/>
      <c r="DD16" s="431"/>
      <c r="DE16" s="431"/>
      <c r="DF16" s="431"/>
      <c r="DG16" s="431"/>
      <c r="DH16" s="431"/>
      <c r="DI16" s="432"/>
    </row>
    <row r="17" spans="1:113" ht="18.75" customHeight="1" thickBot="1" x14ac:dyDescent="0.2">
      <c r="A17" s="174"/>
      <c r="B17" s="545"/>
      <c r="C17" s="546"/>
      <c r="D17" s="546"/>
      <c r="E17" s="546"/>
      <c r="F17" s="546"/>
      <c r="G17" s="546"/>
      <c r="H17" s="546"/>
      <c r="I17" s="546"/>
      <c r="J17" s="546"/>
      <c r="K17" s="547"/>
      <c r="L17" s="188"/>
      <c r="M17" s="526" t="s">
        <v>143</v>
      </c>
      <c r="N17" s="527"/>
      <c r="O17" s="527"/>
      <c r="P17" s="527"/>
      <c r="Q17" s="528"/>
      <c r="R17" s="510" t="s">
        <v>144</v>
      </c>
      <c r="S17" s="511"/>
      <c r="T17" s="511"/>
      <c r="U17" s="511"/>
      <c r="V17" s="512"/>
      <c r="W17" s="523" t="s">
        <v>145</v>
      </c>
      <c r="X17" s="419"/>
      <c r="Y17" s="419"/>
      <c r="Z17" s="419"/>
      <c r="AA17" s="419"/>
      <c r="AB17" s="420"/>
      <c r="AC17" s="386">
        <v>2050</v>
      </c>
      <c r="AD17" s="387"/>
      <c r="AE17" s="387"/>
      <c r="AF17" s="387"/>
      <c r="AG17" s="388"/>
      <c r="AH17" s="386">
        <v>2150</v>
      </c>
      <c r="AI17" s="387"/>
      <c r="AJ17" s="387"/>
      <c r="AK17" s="387"/>
      <c r="AL17" s="446"/>
      <c r="AM17" s="490"/>
      <c r="AN17" s="390"/>
      <c r="AO17" s="390"/>
      <c r="AP17" s="390"/>
      <c r="AQ17" s="390"/>
      <c r="AR17" s="390"/>
      <c r="AS17" s="390"/>
      <c r="AT17" s="391"/>
      <c r="AU17" s="491"/>
      <c r="AV17" s="492"/>
      <c r="AW17" s="492"/>
      <c r="AX17" s="492"/>
      <c r="AY17" s="447" t="s">
        <v>146</v>
      </c>
      <c r="AZ17" s="448"/>
      <c r="BA17" s="448"/>
      <c r="BB17" s="448"/>
      <c r="BC17" s="448"/>
      <c r="BD17" s="448"/>
      <c r="BE17" s="448"/>
      <c r="BF17" s="448"/>
      <c r="BG17" s="448"/>
      <c r="BH17" s="448"/>
      <c r="BI17" s="448"/>
      <c r="BJ17" s="448"/>
      <c r="BK17" s="448"/>
      <c r="BL17" s="448"/>
      <c r="BM17" s="449"/>
      <c r="BN17" s="433">
        <v>1067989</v>
      </c>
      <c r="BO17" s="434"/>
      <c r="BP17" s="434"/>
      <c r="BQ17" s="434"/>
      <c r="BR17" s="434"/>
      <c r="BS17" s="434"/>
      <c r="BT17" s="434"/>
      <c r="BU17" s="435"/>
      <c r="BV17" s="433">
        <v>1088839</v>
      </c>
      <c r="BW17" s="434"/>
      <c r="BX17" s="434"/>
      <c r="BY17" s="434"/>
      <c r="BZ17" s="434"/>
      <c r="CA17" s="434"/>
      <c r="CB17" s="434"/>
      <c r="CC17" s="435"/>
      <c r="CD17" s="187"/>
      <c r="CE17" s="465"/>
      <c r="CF17" s="465"/>
      <c r="CG17" s="465"/>
      <c r="CH17" s="465"/>
      <c r="CI17" s="465"/>
      <c r="CJ17" s="465"/>
      <c r="CK17" s="465"/>
      <c r="CL17" s="465"/>
      <c r="CM17" s="465"/>
      <c r="CN17" s="465"/>
      <c r="CO17" s="465"/>
      <c r="CP17" s="465"/>
      <c r="CQ17" s="465"/>
      <c r="CR17" s="465"/>
      <c r="CS17" s="466"/>
      <c r="CT17" s="430"/>
      <c r="CU17" s="431"/>
      <c r="CV17" s="431"/>
      <c r="CW17" s="431"/>
      <c r="CX17" s="431"/>
      <c r="CY17" s="431"/>
      <c r="CZ17" s="431"/>
      <c r="DA17" s="432"/>
      <c r="DB17" s="430"/>
      <c r="DC17" s="431"/>
      <c r="DD17" s="431"/>
      <c r="DE17" s="431"/>
      <c r="DF17" s="431"/>
      <c r="DG17" s="431"/>
      <c r="DH17" s="431"/>
      <c r="DI17" s="432"/>
    </row>
    <row r="18" spans="1:113" ht="18.75" customHeight="1" thickBot="1" x14ac:dyDescent="0.2">
      <c r="A18" s="174"/>
      <c r="B18" s="483" t="s">
        <v>147</v>
      </c>
      <c r="C18" s="484"/>
      <c r="D18" s="484"/>
      <c r="E18" s="485"/>
      <c r="F18" s="485"/>
      <c r="G18" s="485"/>
      <c r="H18" s="485"/>
      <c r="I18" s="485"/>
      <c r="J18" s="485"/>
      <c r="K18" s="485"/>
      <c r="L18" s="486">
        <v>330.37</v>
      </c>
      <c r="M18" s="486"/>
      <c r="N18" s="486"/>
      <c r="O18" s="486"/>
      <c r="P18" s="486"/>
      <c r="Q18" s="486"/>
      <c r="R18" s="487"/>
      <c r="S18" s="487"/>
      <c r="T18" s="487"/>
      <c r="U18" s="487"/>
      <c r="V18" s="488"/>
      <c r="W18" s="504"/>
      <c r="X18" s="505"/>
      <c r="Y18" s="505"/>
      <c r="Z18" s="505"/>
      <c r="AA18" s="505"/>
      <c r="AB18" s="529"/>
      <c r="AC18" s="403">
        <v>48.3</v>
      </c>
      <c r="AD18" s="404"/>
      <c r="AE18" s="404"/>
      <c r="AF18" s="404"/>
      <c r="AG18" s="489"/>
      <c r="AH18" s="403">
        <v>46.9</v>
      </c>
      <c r="AI18" s="404"/>
      <c r="AJ18" s="404"/>
      <c r="AK18" s="404"/>
      <c r="AL18" s="405"/>
      <c r="AM18" s="490"/>
      <c r="AN18" s="390"/>
      <c r="AO18" s="390"/>
      <c r="AP18" s="390"/>
      <c r="AQ18" s="390"/>
      <c r="AR18" s="390"/>
      <c r="AS18" s="390"/>
      <c r="AT18" s="391"/>
      <c r="AU18" s="491"/>
      <c r="AV18" s="492"/>
      <c r="AW18" s="492"/>
      <c r="AX18" s="492"/>
      <c r="AY18" s="447" t="s">
        <v>148</v>
      </c>
      <c r="AZ18" s="448"/>
      <c r="BA18" s="448"/>
      <c r="BB18" s="448"/>
      <c r="BC18" s="448"/>
      <c r="BD18" s="448"/>
      <c r="BE18" s="448"/>
      <c r="BF18" s="448"/>
      <c r="BG18" s="448"/>
      <c r="BH18" s="448"/>
      <c r="BI18" s="448"/>
      <c r="BJ18" s="448"/>
      <c r="BK18" s="448"/>
      <c r="BL18" s="448"/>
      <c r="BM18" s="449"/>
      <c r="BN18" s="433">
        <v>3987709</v>
      </c>
      <c r="BO18" s="434"/>
      <c r="BP18" s="434"/>
      <c r="BQ18" s="434"/>
      <c r="BR18" s="434"/>
      <c r="BS18" s="434"/>
      <c r="BT18" s="434"/>
      <c r="BU18" s="435"/>
      <c r="BV18" s="433">
        <v>4028712</v>
      </c>
      <c r="BW18" s="434"/>
      <c r="BX18" s="434"/>
      <c r="BY18" s="434"/>
      <c r="BZ18" s="434"/>
      <c r="CA18" s="434"/>
      <c r="CB18" s="434"/>
      <c r="CC18" s="435"/>
      <c r="CD18" s="187"/>
      <c r="CE18" s="465"/>
      <c r="CF18" s="465"/>
      <c r="CG18" s="465"/>
      <c r="CH18" s="465"/>
      <c r="CI18" s="465"/>
      <c r="CJ18" s="465"/>
      <c r="CK18" s="465"/>
      <c r="CL18" s="465"/>
      <c r="CM18" s="465"/>
      <c r="CN18" s="465"/>
      <c r="CO18" s="465"/>
      <c r="CP18" s="465"/>
      <c r="CQ18" s="465"/>
      <c r="CR18" s="465"/>
      <c r="CS18" s="466"/>
      <c r="CT18" s="430"/>
      <c r="CU18" s="431"/>
      <c r="CV18" s="431"/>
      <c r="CW18" s="431"/>
      <c r="CX18" s="431"/>
      <c r="CY18" s="431"/>
      <c r="CZ18" s="431"/>
      <c r="DA18" s="432"/>
      <c r="DB18" s="430"/>
      <c r="DC18" s="431"/>
      <c r="DD18" s="431"/>
      <c r="DE18" s="431"/>
      <c r="DF18" s="431"/>
      <c r="DG18" s="431"/>
      <c r="DH18" s="431"/>
      <c r="DI18" s="432"/>
    </row>
    <row r="19" spans="1:113" ht="18.75" customHeight="1" thickBot="1" x14ac:dyDescent="0.2">
      <c r="A19" s="174"/>
      <c r="B19" s="483" t="s">
        <v>149</v>
      </c>
      <c r="C19" s="484"/>
      <c r="D19" s="484"/>
      <c r="E19" s="485"/>
      <c r="F19" s="485"/>
      <c r="G19" s="485"/>
      <c r="H19" s="485"/>
      <c r="I19" s="485"/>
      <c r="J19" s="485"/>
      <c r="K19" s="485"/>
      <c r="L19" s="493">
        <v>24</v>
      </c>
      <c r="M19" s="493"/>
      <c r="N19" s="493"/>
      <c r="O19" s="493"/>
      <c r="P19" s="493"/>
      <c r="Q19" s="493"/>
      <c r="R19" s="494"/>
      <c r="S19" s="494"/>
      <c r="T19" s="494"/>
      <c r="U19" s="494"/>
      <c r="V19" s="495"/>
      <c r="W19" s="502"/>
      <c r="X19" s="503"/>
      <c r="Y19" s="503"/>
      <c r="Z19" s="503"/>
      <c r="AA19" s="503"/>
      <c r="AB19" s="503"/>
      <c r="AC19" s="506"/>
      <c r="AD19" s="506"/>
      <c r="AE19" s="506"/>
      <c r="AF19" s="506"/>
      <c r="AG19" s="506"/>
      <c r="AH19" s="506"/>
      <c r="AI19" s="506"/>
      <c r="AJ19" s="506"/>
      <c r="AK19" s="506"/>
      <c r="AL19" s="525"/>
      <c r="AM19" s="490"/>
      <c r="AN19" s="390"/>
      <c r="AO19" s="390"/>
      <c r="AP19" s="390"/>
      <c r="AQ19" s="390"/>
      <c r="AR19" s="390"/>
      <c r="AS19" s="390"/>
      <c r="AT19" s="391"/>
      <c r="AU19" s="491"/>
      <c r="AV19" s="492"/>
      <c r="AW19" s="492"/>
      <c r="AX19" s="492"/>
      <c r="AY19" s="447" t="s">
        <v>150</v>
      </c>
      <c r="AZ19" s="448"/>
      <c r="BA19" s="448"/>
      <c r="BB19" s="448"/>
      <c r="BC19" s="448"/>
      <c r="BD19" s="448"/>
      <c r="BE19" s="448"/>
      <c r="BF19" s="448"/>
      <c r="BG19" s="448"/>
      <c r="BH19" s="448"/>
      <c r="BI19" s="448"/>
      <c r="BJ19" s="448"/>
      <c r="BK19" s="448"/>
      <c r="BL19" s="448"/>
      <c r="BM19" s="449"/>
      <c r="BN19" s="433">
        <v>5886875</v>
      </c>
      <c r="BO19" s="434"/>
      <c r="BP19" s="434"/>
      <c r="BQ19" s="434"/>
      <c r="BR19" s="434"/>
      <c r="BS19" s="434"/>
      <c r="BT19" s="434"/>
      <c r="BU19" s="435"/>
      <c r="BV19" s="433">
        <v>5767338</v>
      </c>
      <c r="BW19" s="434"/>
      <c r="BX19" s="434"/>
      <c r="BY19" s="434"/>
      <c r="BZ19" s="434"/>
      <c r="CA19" s="434"/>
      <c r="CB19" s="434"/>
      <c r="CC19" s="435"/>
      <c r="CD19" s="187"/>
      <c r="CE19" s="465"/>
      <c r="CF19" s="465"/>
      <c r="CG19" s="465"/>
      <c r="CH19" s="465"/>
      <c r="CI19" s="465"/>
      <c r="CJ19" s="465"/>
      <c r="CK19" s="465"/>
      <c r="CL19" s="465"/>
      <c r="CM19" s="465"/>
      <c r="CN19" s="465"/>
      <c r="CO19" s="465"/>
      <c r="CP19" s="465"/>
      <c r="CQ19" s="465"/>
      <c r="CR19" s="465"/>
      <c r="CS19" s="466"/>
      <c r="CT19" s="430"/>
      <c r="CU19" s="431"/>
      <c r="CV19" s="431"/>
      <c r="CW19" s="431"/>
      <c r="CX19" s="431"/>
      <c r="CY19" s="431"/>
      <c r="CZ19" s="431"/>
      <c r="DA19" s="432"/>
      <c r="DB19" s="430"/>
      <c r="DC19" s="431"/>
      <c r="DD19" s="431"/>
      <c r="DE19" s="431"/>
      <c r="DF19" s="431"/>
      <c r="DG19" s="431"/>
      <c r="DH19" s="431"/>
      <c r="DI19" s="432"/>
    </row>
    <row r="20" spans="1:113" ht="18.75" customHeight="1" thickBot="1" x14ac:dyDescent="0.2">
      <c r="A20" s="174"/>
      <c r="B20" s="483" t="s">
        <v>151</v>
      </c>
      <c r="C20" s="484"/>
      <c r="D20" s="484"/>
      <c r="E20" s="485"/>
      <c r="F20" s="485"/>
      <c r="G20" s="485"/>
      <c r="H20" s="485"/>
      <c r="I20" s="485"/>
      <c r="J20" s="485"/>
      <c r="K20" s="485"/>
      <c r="L20" s="493">
        <v>2596</v>
      </c>
      <c r="M20" s="493"/>
      <c r="N20" s="493"/>
      <c r="O20" s="493"/>
      <c r="P20" s="493"/>
      <c r="Q20" s="493"/>
      <c r="R20" s="494"/>
      <c r="S20" s="494"/>
      <c r="T20" s="494"/>
      <c r="U20" s="494"/>
      <c r="V20" s="495"/>
      <c r="W20" s="504"/>
      <c r="X20" s="505"/>
      <c r="Y20" s="505"/>
      <c r="Z20" s="505"/>
      <c r="AA20" s="505"/>
      <c r="AB20" s="505"/>
      <c r="AC20" s="496"/>
      <c r="AD20" s="496"/>
      <c r="AE20" s="496"/>
      <c r="AF20" s="496"/>
      <c r="AG20" s="496"/>
      <c r="AH20" s="496"/>
      <c r="AI20" s="496"/>
      <c r="AJ20" s="496"/>
      <c r="AK20" s="496"/>
      <c r="AL20" s="497"/>
      <c r="AM20" s="498"/>
      <c r="AN20" s="395"/>
      <c r="AO20" s="395"/>
      <c r="AP20" s="395"/>
      <c r="AQ20" s="395"/>
      <c r="AR20" s="395"/>
      <c r="AS20" s="395"/>
      <c r="AT20" s="396"/>
      <c r="AU20" s="499"/>
      <c r="AV20" s="500"/>
      <c r="AW20" s="500"/>
      <c r="AX20" s="501"/>
      <c r="AY20" s="447"/>
      <c r="AZ20" s="448"/>
      <c r="BA20" s="448"/>
      <c r="BB20" s="448"/>
      <c r="BC20" s="448"/>
      <c r="BD20" s="448"/>
      <c r="BE20" s="448"/>
      <c r="BF20" s="448"/>
      <c r="BG20" s="448"/>
      <c r="BH20" s="448"/>
      <c r="BI20" s="448"/>
      <c r="BJ20" s="448"/>
      <c r="BK20" s="448"/>
      <c r="BL20" s="448"/>
      <c r="BM20" s="449"/>
      <c r="BN20" s="433"/>
      <c r="BO20" s="434"/>
      <c r="BP20" s="434"/>
      <c r="BQ20" s="434"/>
      <c r="BR20" s="434"/>
      <c r="BS20" s="434"/>
      <c r="BT20" s="434"/>
      <c r="BU20" s="435"/>
      <c r="BV20" s="433"/>
      <c r="BW20" s="434"/>
      <c r="BX20" s="434"/>
      <c r="BY20" s="434"/>
      <c r="BZ20" s="434"/>
      <c r="CA20" s="434"/>
      <c r="CB20" s="434"/>
      <c r="CC20" s="435"/>
      <c r="CD20" s="187"/>
      <c r="CE20" s="465"/>
      <c r="CF20" s="465"/>
      <c r="CG20" s="465"/>
      <c r="CH20" s="465"/>
      <c r="CI20" s="465"/>
      <c r="CJ20" s="465"/>
      <c r="CK20" s="465"/>
      <c r="CL20" s="465"/>
      <c r="CM20" s="465"/>
      <c r="CN20" s="465"/>
      <c r="CO20" s="465"/>
      <c r="CP20" s="465"/>
      <c r="CQ20" s="465"/>
      <c r="CR20" s="465"/>
      <c r="CS20" s="466"/>
      <c r="CT20" s="430"/>
      <c r="CU20" s="431"/>
      <c r="CV20" s="431"/>
      <c r="CW20" s="431"/>
      <c r="CX20" s="431"/>
      <c r="CY20" s="431"/>
      <c r="CZ20" s="431"/>
      <c r="DA20" s="432"/>
      <c r="DB20" s="430"/>
      <c r="DC20" s="431"/>
      <c r="DD20" s="431"/>
      <c r="DE20" s="431"/>
      <c r="DF20" s="431"/>
      <c r="DG20" s="431"/>
      <c r="DH20" s="431"/>
      <c r="DI20" s="432"/>
    </row>
    <row r="21" spans="1:113" ht="18.75" customHeight="1" thickBot="1" x14ac:dyDescent="0.2">
      <c r="A21" s="174"/>
      <c r="B21" s="480" t="s">
        <v>152</v>
      </c>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1"/>
      <c r="AM21" s="481"/>
      <c r="AN21" s="481"/>
      <c r="AO21" s="481"/>
      <c r="AP21" s="481"/>
      <c r="AQ21" s="481"/>
      <c r="AR21" s="481"/>
      <c r="AS21" s="481"/>
      <c r="AT21" s="481"/>
      <c r="AU21" s="481"/>
      <c r="AV21" s="481"/>
      <c r="AW21" s="481"/>
      <c r="AX21" s="482"/>
      <c r="AY21" s="406"/>
      <c r="AZ21" s="407"/>
      <c r="BA21" s="407"/>
      <c r="BB21" s="407"/>
      <c r="BC21" s="407"/>
      <c r="BD21" s="407"/>
      <c r="BE21" s="407"/>
      <c r="BF21" s="407"/>
      <c r="BG21" s="407"/>
      <c r="BH21" s="407"/>
      <c r="BI21" s="407"/>
      <c r="BJ21" s="407"/>
      <c r="BK21" s="407"/>
      <c r="BL21" s="407"/>
      <c r="BM21" s="408"/>
      <c r="BN21" s="467"/>
      <c r="BO21" s="468"/>
      <c r="BP21" s="468"/>
      <c r="BQ21" s="468"/>
      <c r="BR21" s="468"/>
      <c r="BS21" s="468"/>
      <c r="BT21" s="468"/>
      <c r="BU21" s="469"/>
      <c r="BV21" s="467"/>
      <c r="BW21" s="468"/>
      <c r="BX21" s="468"/>
      <c r="BY21" s="468"/>
      <c r="BZ21" s="468"/>
      <c r="CA21" s="468"/>
      <c r="CB21" s="468"/>
      <c r="CC21" s="469"/>
      <c r="CD21" s="187"/>
      <c r="CE21" s="465"/>
      <c r="CF21" s="465"/>
      <c r="CG21" s="465"/>
      <c r="CH21" s="465"/>
      <c r="CI21" s="465"/>
      <c r="CJ21" s="465"/>
      <c r="CK21" s="465"/>
      <c r="CL21" s="465"/>
      <c r="CM21" s="465"/>
      <c r="CN21" s="465"/>
      <c r="CO21" s="465"/>
      <c r="CP21" s="465"/>
      <c r="CQ21" s="465"/>
      <c r="CR21" s="465"/>
      <c r="CS21" s="466"/>
      <c r="CT21" s="430"/>
      <c r="CU21" s="431"/>
      <c r="CV21" s="431"/>
      <c r="CW21" s="431"/>
      <c r="CX21" s="431"/>
      <c r="CY21" s="431"/>
      <c r="CZ21" s="431"/>
      <c r="DA21" s="432"/>
      <c r="DB21" s="430"/>
      <c r="DC21" s="431"/>
      <c r="DD21" s="431"/>
      <c r="DE21" s="431"/>
      <c r="DF21" s="431"/>
      <c r="DG21" s="431"/>
      <c r="DH21" s="431"/>
      <c r="DI21" s="432"/>
    </row>
    <row r="22" spans="1:113" ht="18.75" customHeight="1" x14ac:dyDescent="0.15">
      <c r="A22" s="174"/>
      <c r="B22" s="409" t="s">
        <v>153</v>
      </c>
      <c r="C22" s="410"/>
      <c r="D22" s="411"/>
      <c r="E22" s="418" t="s">
        <v>1</v>
      </c>
      <c r="F22" s="419"/>
      <c r="G22" s="419"/>
      <c r="H22" s="419"/>
      <c r="I22" s="419"/>
      <c r="J22" s="419"/>
      <c r="K22" s="420"/>
      <c r="L22" s="418" t="s">
        <v>154</v>
      </c>
      <c r="M22" s="419"/>
      <c r="N22" s="419"/>
      <c r="O22" s="419"/>
      <c r="P22" s="420"/>
      <c r="Q22" s="424" t="s">
        <v>155</v>
      </c>
      <c r="R22" s="425"/>
      <c r="S22" s="425"/>
      <c r="T22" s="425"/>
      <c r="U22" s="425"/>
      <c r="V22" s="426"/>
      <c r="W22" s="475" t="s">
        <v>156</v>
      </c>
      <c r="X22" s="410"/>
      <c r="Y22" s="411"/>
      <c r="Z22" s="418" t="s">
        <v>1</v>
      </c>
      <c r="AA22" s="419"/>
      <c r="AB22" s="419"/>
      <c r="AC22" s="419"/>
      <c r="AD22" s="419"/>
      <c r="AE22" s="419"/>
      <c r="AF22" s="419"/>
      <c r="AG22" s="420"/>
      <c r="AH22" s="436" t="s">
        <v>157</v>
      </c>
      <c r="AI22" s="419"/>
      <c r="AJ22" s="419"/>
      <c r="AK22" s="419"/>
      <c r="AL22" s="420"/>
      <c r="AM22" s="436" t="s">
        <v>158</v>
      </c>
      <c r="AN22" s="437"/>
      <c r="AO22" s="437"/>
      <c r="AP22" s="437"/>
      <c r="AQ22" s="437"/>
      <c r="AR22" s="438"/>
      <c r="AS22" s="424" t="s">
        <v>155</v>
      </c>
      <c r="AT22" s="425"/>
      <c r="AU22" s="425"/>
      <c r="AV22" s="425"/>
      <c r="AW22" s="425"/>
      <c r="AX22" s="442"/>
      <c r="AY22" s="459" t="s">
        <v>159</v>
      </c>
      <c r="AZ22" s="460"/>
      <c r="BA22" s="460"/>
      <c r="BB22" s="460"/>
      <c r="BC22" s="460"/>
      <c r="BD22" s="460"/>
      <c r="BE22" s="460"/>
      <c r="BF22" s="460"/>
      <c r="BG22" s="460"/>
      <c r="BH22" s="460"/>
      <c r="BI22" s="460"/>
      <c r="BJ22" s="460"/>
      <c r="BK22" s="460"/>
      <c r="BL22" s="460"/>
      <c r="BM22" s="461"/>
      <c r="BN22" s="462">
        <v>5637612</v>
      </c>
      <c r="BO22" s="463"/>
      <c r="BP22" s="463"/>
      <c r="BQ22" s="463"/>
      <c r="BR22" s="463"/>
      <c r="BS22" s="463"/>
      <c r="BT22" s="463"/>
      <c r="BU22" s="464"/>
      <c r="BV22" s="462">
        <v>5991244</v>
      </c>
      <c r="BW22" s="463"/>
      <c r="BX22" s="463"/>
      <c r="BY22" s="463"/>
      <c r="BZ22" s="463"/>
      <c r="CA22" s="463"/>
      <c r="CB22" s="463"/>
      <c r="CC22" s="464"/>
      <c r="CD22" s="187"/>
      <c r="CE22" s="465"/>
      <c r="CF22" s="465"/>
      <c r="CG22" s="465"/>
      <c r="CH22" s="465"/>
      <c r="CI22" s="465"/>
      <c r="CJ22" s="465"/>
      <c r="CK22" s="465"/>
      <c r="CL22" s="465"/>
      <c r="CM22" s="465"/>
      <c r="CN22" s="465"/>
      <c r="CO22" s="465"/>
      <c r="CP22" s="465"/>
      <c r="CQ22" s="465"/>
      <c r="CR22" s="465"/>
      <c r="CS22" s="466"/>
      <c r="CT22" s="430"/>
      <c r="CU22" s="431"/>
      <c r="CV22" s="431"/>
      <c r="CW22" s="431"/>
      <c r="CX22" s="431"/>
      <c r="CY22" s="431"/>
      <c r="CZ22" s="431"/>
      <c r="DA22" s="432"/>
      <c r="DB22" s="430"/>
      <c r="DC22" s="431"/>
      <c r="DD22" s="431"/>
      <c r="DE22" s="431"/>
      <c r="DF22" s="431"/>
      <c r="DG22" s="431"/>
      <c r="DH22" s="431"/>
      <c r="DI22" s="432"/>
    </row>
    <row r="23" spans="1:113" ht="18.75" customHeight="1" x14ac:dyDescent="0.15">
      <c r="A23" s="174"/>
      <c r="B23" s="412"/>
      <c r="C23" s="413"/>
      <c r="D23" s="414"/>
      <c r="E23" s="421"/>
      <c r="F23" s="422"/>
      <c r="G23" s="422"/>
      <c r="H23" s="422"/>
      <c r="I23" s="422"/>
      <c r="J23" s="422"/>
      <c r="K23" s="423"/>
      <c r="L23" s="421"/>
      <c r="M23" s="422"/>
      <c r="N23" s="422"/>
      <c r="O23" s="422"/>
      <c r="P23" s="423"/>
      <c r="Q23" s="427"/>
      <c r="R23" s="428"/>
      <c r="S23" s="428"/>
      <c r="T23" s="428"/>
      <c r="U23" s="428"/>
      <c r="V23" s="429"/>
      <c r="W23" s="476"/>
      <c r="X23" s="413"/>
      <c r="Y23" s="414"/>
      <c r="Z23" s="421"/>
      <c r="AA23" s="422"/>
      <c r="AB23" s="422"/>
      <c r="AC23" s="422"/>
      <c r="AD23" s="422"/>
      <c r="AE23" s="422"/>
      <c r="AF23" s="422"/>
      <c r="AG23" s="423"/>
      <c r="AH23" s="421"/>
      <c r="AI23" s="422"/>
      <c r="AJ23" s="422"/>
      <c r="AK23" s="422"/>
      <c r="AL23" s="423"/>
      <c r="AM23" s="439"/>
      <c r="AN23" s="440"/>
      <c r="AO23" s="440"/>
      <c r="AP23" s="440"/>
      <c r="AQ23" s="440"/>
      <c r="AR23" s="441"/>
      <c r="AS23" s="427"/>
      <c r="AT23" s="428"/>
      <c r="AU23" s="428"/>
      <c r="AV23" s="428"/>
      <c r="AW23" s="428"/>
      <c r="AX23" s="443"/>
      <c r="AY23" s="447" t="s">
        <v>160</v>
      </c>
      <c r="AZ23" s="448"/>
      <c r="BA23" s="448"/>
      <c r="BB23" s="448"/>
      <c r="BC23" s="448"/>
      <c r="BD23" s="448"/>
      <c r="BE23" s="448"/>
      <c r="BF23" s="448"/>
      <c r="BG23" s="448"/>
      <c r="BH23" s="448"/>
      <c r="BI23" s="448"/>
      <c r="BJ23" s="448"/>
      <c r="BK23" s="448"/>
      <c r="BL23" s="448"/>
      <c r="BM23" s="449"/>
      <c r="BN23" s="433">
        <v>5134869</v>
      </c>
      <c r="BO23" s="434"/>
      <c r="BP23" s="434"/>
      <c r="BQ23" s="434"/>
      <c r="BR23" s="434"/>
      <c r="BS23" s="434"/>
      <c r="BT23" s="434"/>
      <c r="BU23" s="435"/>
      <c r="BV23" s="433">
        <v>5451824</v>
      </c>
      <c r="BW23" s="434"/>
      <c r="BX23" s="434"/>
      <c r="BY23" s="434"/>
      <c r="BZ23" s="434"/>
      <c r="CA23" s="434"/>
      <c r="CB23" s="434"/>
      <c r="CC23" s="435"/>
      <c r="CD23" s="187"/>
      <c r="CE23" s="465"/>
      <c r="CF23" s="465"/>
      <c r="CG23" s="465"/>
      <c r="CH23" s="465"/>
      <c r="CI23" s="465"/>
      <c r="CJ23" s="465"/>
      <c r="CK23" s="465"/>
      <c r="CL23" s="465"/>
      <c r="CM23" s="465"/>
      <c r="CN23" s="465"/>
      <c r="CO23" s="465"/>
      <c r="CP23" s="465"/>
      <c r="CQ23" s="465"/>
      <c r="CR23" s="465"/>
      <c r="CS23" s="466"/>
      <c r="CT23" s="430"/>
      <c r="CU23" s="431"/>
      <c r="CV23" s="431"/>
      <c r="CW23" s="431"/>
      <c r="CX23" s="431"/>
      <c r="CY23" s="431"/>
      <c r="CZ23" s="431"/>
      <c r="DA23" s="432"/>
      <c r="DB23" s="430"/>
      <c r="DC23" s="431"/>
      <c r="DD23" s="431"/>
      <c r="DE23" s="431"/>
      <c r="DF23" s="431"/>
      <c r="DG23" s="431"/>
      <c r="DH23" s="431"/>
      <c r="DI23" s="432"/>
    </row>
    <row r="24" spans="1:113" ht="18.75" customHeight="1" thickBot="1" x14ac:dyDescent="0.2">
      <c r="A24" s="174"/>
      <c r="B24" s="412"/>
      <c r="C24" s="413"/>
      <c r="D24" s="414"/>
      <c r="E24" s="389" t="s">
        <v>161</v>
      </c>
      <c r="F24" s="390"/>
      <c r="G24" s="390"/>
      <c r="H24" s="390"/>
      <c r="I24" s="390"/>
      <c r="J24" s="390"/>
      <c r="K24" s="391"/>
      <c r="L24" s="386">
        <v>1</v>
      </c>
      <c r="M24" s="387"/>
      <c r="N24" s="387"/>
      <c r="O24" s="387"/>
      <c r="P24" s="388"/>
      <c r="Q24" s="386">
        <v>8200</v>
      </c>
      <c r="R24" s="387"/>
      <c r="S24" s="387"/>
      <c r="T24" s="387"/>
      <c r="U24" s="387"/>
      <c r="V24" s="388"/>
      <c r="W24" s="476"/>
      <c r="X24" s="413"/>
      <c r="Y24" s="414"/>
      <c r="Z24" s="389" t="s">
        <v>162</v>
      </c>
      <c r="AA24" s="390"/>
      <c r="AB24" s="390"/>
      <c r="AC24" s="390"/>
      <c r="AD24" s="390"/>
      <c r="AE24" s="390"/>
      <c r="AF24" s="390"/>
      <c r="AG24" s="391"/>
      <c r="AH24" s="386">
        <v>110</v>
      </c>
      <c r="AI24" s="387"/>
      <c r="AJ24" s="387"/>
      <c r="AK24" s="387"/>
      <c r="AL24" s="388"/>
      <c r="AM24" s="386">
        <v>341770</v>
      </c>
      <c r="AN24" s="387"/>
      <c r="AO24" s="387"/>
      <c r="AP24" s="387"/>
      <c r="AQ24" s="387"/>
      <c r="AR24" s="388"/>
      <c r="AS24" s="386">
        <v>3107</v>
      </c>
      <c r="AT24" s="387"/>
      <c r="AU24" s="387"/>
      <c r="AV24" s="387"/>
      <c r="AW24" s="387"/>
      <c r="AX24" s="446"/>
      <c r="AY24" s="406" t="s">
        <v>163</v>
      </c>
      <c r="AZ24" s="407"/>
      <c r="BA24" s="407"/>
      <c r="BB24" s="407"/>
      <c r="BC24" s="407"/>
      <c r="BD24" s="407"/>
      <c r="BE24" s="407"/>
      <c r="BF24" s="407"/>
      <c r="BG24" s="407"/>
      <c r="BH24" s="407"/>
      <c r="BI24" s="407"/>
      <c r="BJ24" s="407"/>
      <c r="BK24" s="407"/>
      <c r="BL24" s="407"/>
      <c r="BM24" s="408"/>
      <c r="BN24" s="433">
        <v>3881778</v>
      </c>
      <c r="BO24" s="434"/>
      <c r="BP24" s="434"/>
      <c r="BQ24" s="434"/>
      <c r="BR24" s="434"/>
      <c r="BS24" s="434"/>
      <c r="BT24" s="434"/>
      <c r="BU24" s="435"/>
      <c r="BV24" s="433">
        <v>4043548</v>
      </c>
      <c r="BW24" s="434"/>
      <c r="BX24" s="434"/>
      <c r="BY24" s="434"/>
      <c r="BZ24" s="434"/>
      <c r="CA24" s="434"/>
      <c r="CB24" s="434"/>
      <c r="CC24" s="435"/>
      <c r="CD24" s="187"/>
      <c r="CE24" s="465"/>
      <c r="CF24" s="465"/>
      <c r="CG24" s="465"/>
      <c r="CH24" s="465"/>
      <c r="CI24" s="465"/>
      <c r="CJ24" s="465"/>
      <c r="CK24" s="465"/>
      <c r="CL24" s="465"/>
      <c r="CM24" s="465"/>
      <c r="CN24" s="465"/>
      <c r="CO24" s="465"/>
      <c r="CP24" s="465"/>
      <c r="CQ24" s="465"/>
      <c r="CR24" s="465"/>
      <c r="CS24" s="466"/>
      <c r="CT24" s="430"/>
      <c r="CU24" s="431"/>
      <c r="CV24" s="431"/>
      <c r="CW24" s="431"/>
      <c r="CX24" s="431"/>
      <c r="CY24" s="431"/>
      <c r="CZ24" s="431"/>
      <c r="DA24" s="432"/>
      <c r="DB24" s="430"/>
      <c r="DC24" s="431"/>
      <c r="DD24" s="431"/>
      <c r="DE24" s="431"/>
      <c r="DF24" s="431"/>
      <c r="DG24" s="431"/>
      <c r="DH24" s="431"/>
      <c r="DI24" s="432"/>
    </row>
    <row r="25" spans="1:113" ht="18.75" customHeight="1" x14ac:dyDescent="0.15">
      <c r="A25" s="174"/>
      <c r="B25" s="412"/>
      <c r="C25" s="413"/>
      <c r="D25" s="414"/>
      <c r="E25" s="389" t="s">
        <v>164</v>
      </c>
      <c r="F25" s="390"/>
      <c r="G25" s="390"/>
      <c r="H25" s="390"/>
      <c r="I25" s="390"/>
      <c r="J25" s="390"/>
      <c r="K25" s="391"/>
      <c r="L25" s="386">
        <v>1</v>
      </c>
      <c r="M25" s="387"/>
      <c r="N25" s="387"/>
      <c r="O25" s="387"/>
      <c r="P25" s="388"/>
      <c r="Q25" s="386">
        <v>6200</v>
      </c>
      <c r="R25" s="387"/>
      <c r="S25" s="387"/>
      <c r="T25" s="387"/>
      <c r="U25" s="387"/>
      <c r="V25" s="388"/>
      <c r="W25" s="476"/>
      <c r="X25" s="413"/>
      <c r="Y25" s="414"/>
      <c r="Z25" s="389" t="s">
        <v>165</v>
      </c>
      <c r="AA25" s="390"/>
      <c r="AB25" s="390"/>
      <c r="AC25" s="390"/>
      <c r="AD25" s="390"/>
      <c r="AE25" s="390"/>
      <c r="AF25" s="390"/>
      <c r="AG25" s="391"/>
      <c r="AH25" s="386" t="s">
        <v>122</v>
      </c>
      <c r="AI25" s="387"/>
      <c r="AJ25" s="387"/>
      <c r="AK25" s="387"/>
      <c r="AL25" s="388"/>
      <c r="AM25" s="386" t="s">
        <v>122</v>
      </c>
      <c r="AN25" s="387"/>
      <c r="AO25" s="387"/>
      <c r="AP25" s="387"/>
      <c r="AQ25" s="387"/>
      <c r="AR25" s="388"/>
      <c r="AS25" s="386" t="s">
        <v>122</v>
      </c>
      <c r="AT25" s="387"/>
      <c r="AU25" s="387"/>
      <c r="AV25" s="387"/>
      <c r="AW25" s="387"/>
      <c r="AX25" s="446"/>
      <c r="AY25" s="459" t="s">
        <v>166</v>
      </c>
      <c r="AZ25" s="460"/>
      <c r="BA25" s="460"/>
      <c r="BB25" s="460"/>
      <c r="BC25" s="460"/>
      <c r="BD25" s="460"/>
      <c r="BE25" s="460"/>
      <c r="BF25" s="460"/>
      <c r="BG25" s="460"/>
      <c r="BH25" s="460"/>
      <c r="BI25" s="460"/>
      <c r="BJ25" s="460"/>
      <c r="BK25" s="460"/>
      <c r="BL25" s="460"/>
      <c r="BM25" s="461"/>
      <c r="BN25" s="462">
        <v>389903</v>
      </c>
      <c r="BO25" s="463"/>
      <c r="BP25" s="463"/>
      <c r="BQ25" s="463"/>
      <c r="BR25" s="463"/>
      <c r="BS25" s="463"/>
      <c r="BT25" s="463"/>
      <c r="BU25" s="464"/>
      <c r="BV25" s="462">
        <v>193649</v>
      </c>
      <c r="BW25" s="463"/>
      <c r="BX25" s="463"/>
      <c r="BY25" s="463"/>
      <c r="BZ25" s="463"/>
      <c r="CA25" s="463"/>
      <c r="CB25" s="463"/>
      <c r="CC25" s="464"/>
      <c r="CD25" s="187"/>
      <c r="CE25" s="465"/>
      <c r="CF25" s="465"/>
      <c r="CG25" s="465"/>
      <c r="CH25" s="465"/>
      <c r="CI25" s="465"/>
      <c r="CJ25" s="465"/>
      <c r="CK25" s="465"/>
      <c r="CL25" s="465"/>
      <c r="CM25" s="465"/>
      <c r="CN25" s="465"/>
      <c r="CO25" s="465"/>
      <c r="CP25" s="465"/>
      <c r="CQ25" s="465"/>
      <c r="CR25" s="465"/>
      <c r="CS25" s="466"/>
      <c r="CT25" s="430"/>
      <c r="CU25" s="431"/>
      <c r="CV25" s="431"/>
      <c r="CW25" s="431"/>
      <c r="CX25" s="431"/>
      <c r="CY25" s="431"/>
      <c r="CZ25" s="431"/>
      <c r="DA25" s="432"/>
      <c r="DB25" s="430"/>
      <c r="DC25" s="431"/>
      <c r="DD25" s="431"/>
      <c r="DE25" s="431"/>
      <c r="DF25" s="431"/>
      <c r="DG25" s="431"/>
      <c r="DH25" s="431"/>
      <c r="DI25" s="432"/>
    </row>
    <row r="26" spans="1:113" ht="18.75" customHeight="1" x14ac:dyDescent="0.15">
      <c r="A26" s="174"/>
      <c r="B26" s="412"/>
      <c r="C26" s="413"/>
      <c r="D26" s="414"/>
      <c r="E26" s="389" t="s">
        <v>167</v>
      </c>
      <c r="F26" s="390"/>
      <c r="G26" s="390"/>
      <c r="H26" s="390"/>
      <c r="I26" s="390"/>
      <c r="J26" s="390"/>
      <c r="K26" s="391"/>
      <c r="L26" s="386">
        <v>1</v>
      </c>
      <c r="M26" s="387"/>
      <c r="N26" s="387"/>
      <c r="O26" s="387"/>
      <c r="P26" s="388"/>
      <c r="Q26" s="386">
        <v>5750</v>
      </c>
      <c r="R26" s="387"/>
      <c r="S26" s="387"/>
      <c r="T26" s="387"/>
      <c r="U26" s="387"/>
      <c r="V26" s="388"/>
      <c r="W26" s="476"/>
      <c r="X26" s="413"/>
      <c r="Y26" s="414"/>
      <c r="Z26" s="389" t="s">
        <v>168</v>
      </c>
      <c r="AA26" s="444"/>
      <c r="AB26" s="444"/>
      <c r="AC26" s="444"/>
      <c r="AD26" s="444"/>
      <c r="AE26" s="444"/>
      <c r="AF26" s="444"/>
      <c r="AG26" s="445"/>
      <c r="AH26" s="386">
        <v>2</v>
      </c>
      <c r="AI26" s="387"/>
      <c r="AJ26" s="387"/>
      <c r="AK26" s="387"/>
      <c r="AL26" s="388"/>
      <c r="AM26" s="386" t="s">
        <v>169</v>
      </c>
      <c r="AN26" s="387"/>
      <c r="AO26" s="387"/>
      <c r="AP26" s="387"/>
      <c r="AQ26" s="387"/>
      <c r="AR26" s="388"/>
      <c r="AS26" s="386" t="s">
        <v>169</v>
      </c>
      <c r="AT26" s="387"/>
      <c r="AU26" s="387"/>
      <c r="AV26" s="387"/>
      <c r="AW26" s="387"/>
      <c r="AX26" s="446"/>
      <c r="AY26" s="473" t="s">
        <v>170</v>
      </c>
      <c r="AZ26" s="393"/>
      <c r="BA26" s="393"/>
      <c r="BB26" s="393"/>
      <c r="BC26" s="393"/>
      <c r="BD26" s="393"/>
      <c r="BE26" s="393"/>
      <c r="BF26" s="393"/>
      <c r="BG26" s="393"/>
      <c r="BH26" s="393"/>
      <c r="BI26" s="393"/>
      <c r="BJ26" s="393"/>
      <c r="BK26" s="393"/>
      <c r="BL26" s="393"/>
      <c r="BM26" s="474"/>
      <c r="BN26" s="433" t="s">
        <v>122</v>
      </c>
      <c r="BO26" s="434"/>
      <c r="BP26" s="434"/>
      <c r="BQ26" s="434"/>
      <c r="BR26" s="434"/>
      <c r="BS26" s="434"/>
      <c r="BT26" s="434"/>
      <c r="BU26" s="435"/>
      <c r="BV26" s="433" t="s">
        <v>122</v>
      </c>
      <c r="BW26" s="434"/>
      <c r="BX26" s="434"/>
      <c r="BY26" s="434"/>
      <c r="BZ26" s="434"/>
      <c r="CA26" s="434"/>
      <c r="CB26" s="434"/>
      <c r="CC26" s="435"/>
      <c r="CD26" s="187"/>
      <c r="CE26" s="465"/>
      <c r="CF26" s="465"/>
      <c r="CG26" s="465"/>
      <c r="CH26" s="465"/>
      <c r="CI26" s="465"/>
      <c r="CJ26" s="465"/>
      <c r="CK26" s="465"/>
      <c r="CL26" s="465"/>
      <c r="CM26" s="465"/>
      <c r="CN26" s="465"/>
      <c r="CO26" s="465"/>
      <c r="CP26" s="465"/>
      <c r="CQ26" s="465"/>
      <c r="CR26" s="465"/>
      <c r="CS26" s="466"/>
      <c r="CT26" s="430"/>
      <c r="CU26" s="431"/>
      <c r="CV26" s="431"/>
      <c r="CW26" s="431"/>
      <c r="CX26" s="431"/>
      <c r="CY26" s="431"/>
      <c r="CZ26" s="431"/>
      <c r="DA26" s="432"/>
      <c r="DB26" s="430"/>
      <c r="DC26" s="431"/>
      <c r="DD26" s="431"/>
      <c r="DE26" s="431"/>
      <c r="DF26" s="431"/>
      <c r="DG26" s="431"/>
      <c r="DH26" s="431"/>
      <c r="DI26" s="432"/>
    </row>
    <row r="27" spans="1:113" ht="18.75" customHeight="1" thickBot="1" x14ac:dyDescent="0.2">
      <c r="A27" s="174"/>
      <c r="B27" s="412"/>
      <c r="C27" s="413"/>
      <c r="D27" s="414"/>
      <c r="E27" s="389" t="s">
        <v>171</v>
      </c>
      <c r="F27" s="390"/>
      <c r="G27" s="390"/>
      <c r="H27" s="390"/>
      <c r="I27" s="390"/>
      <c r="J27" s="390"/>
      <c r="K27" s="391"/>
      <c r="L27" s="386">
        <v>1</v>
      </c>
      <c r="M27" s="387"/>
      <c r="N27" s="387"/>
      <c r="O27" s="387"/>
      <c r="P27" s="388"/>
      <c r="Q27" s="386">
        <v>3160</v>
      </c>
      <c r="R27" s="387"/>
      <c r="S27" s="387"/>
      <c r="T27" s="387"/>
      <c r="U27" s="387"/>
      <c r="V27" s="388"/>
      <c r="W27" s="476"/>
      <c r="X27" s="413"/>
      <c r="Y27" s="414"/>
      <c r="Z27" s="389" t="s">
        <v>172</v>
      </c>
      <c r="AA27" s="390"/>
      <c r="AB27" s="390"/>
      <c r="AC27" s="390"/>
      <c r="AD27" s="390"/>
      <c r="AE27" s="390"/>
      <c r="AF27" s="390"/>
      <c r="AG27" s="391"/>
      <c r="AH27" s="386">
        <v>1</v>
      </c>
      <c r="AI27" s="387"/>
      <c r="AJ27" s="387"/>
      <c r="AK27" s="387"/>
      <c r="AL27" s="388"/>
      <c r="AM27" s="386" t="s">
        <v>169</v>
      </c>
      <c r="AN27" s="387"/>
      <c r="AO27" s="387"/>
      <c r="AP27" s="387"/>
      <c r="AQ27" s="387"/>
      <c r="AR27" s="388"/>
      <c r="AS27" s="386" t="s">
        <v>169</v>
      </c>
      <c r="AT27" s="387"/>
      <c r="AU27" s="387"/>
      <c r="AV27" s="387"/>
      <c r="AW27" s="387"/>
      <c r="AX27" s="446"/>
      <c r="AY27" s="470" t="s">
        <v>173</v>
      </c>
      <c r="AZ27" s="471"/>
      <c r="BA27" s="471"/>
      <c r="BB27" s="471"/>
      <c r="BC27" s="471"/>
      <c r="BD27" s="471"/>
      <c r="BE27" s="471"/>
      <c r="BF27" s="471"/>
      <c r="BG27" s="471"/>
      <c r="BH27" s="471"/>
      <c r="BI27" s="471"/>
      <c r="BJ27" s="471"/>
      <c r="BK27" s="471"/>
      <c r="BL27" s="471"/>
      <c r="BM27" s="472"/>
      <c r="BN27" s="467" t="s">
        <v>122</v>
      </c>
      <c r="BO27" s="468"/>
      <c r="BP27" s="468"/>
      <c r="BQ27" s="468"/>
      <c r="BR27" s="468"/>
      <c r="BS27" s="468"/>
      <c r="BT27" s="468"/>
      <c r="BU27" s="469"/>
      <c r="BV27" s="467" t="s">
        <v>122</v>
      </c>
      <c r="BW27" s="468"/>
      <c r="BX27" s="468"/>
      <c r="BY27" s="468"/>
      <c r="BZ27" s="468"/>
      <c r="CA27" s="468"/>
      <c r="CB27" s="468"/>
      <c r="CC27" s="469"/>
      <c r="CD27" s="189"/>
      <c r="CE27" s="465"/>
      <c r="CF27" s="465"/>
      <c r="CG27" s="465"/>
      <c r="CH27" s="465"/>
      <c r="CI27" s="465"/>
      <c r="CJ27" s="465"/>
      <c r="CK27" s="465"/>
      <c r="CL27" s="465"/>
      <c r="CM27" s="465"/>
      <c r="CN27" s="465"/>
      <c r="CO27" s="465"/>
      <c r="CP27" s="465"/>
      <c r="CQ27" s="465"/>
      <c r="CR27" s="465"/>
      <c r="CS27" s="466"/>
      <c r="CT27" s="430"/>
      <c r="CU27" s="431"/>
      <c r="CV27" s="431"/>
      <c r="CW27" s="431"/>
      <c r="CX27" s="431"/>
      <c r="CY27" s="431"/>
      <c r="CZ27" s="431"/>
      <c r="DA27" s="432"/>
      <c r="DB27" s="430"/>
      <c r="DC27" s="431"/>
      <c r="DD27" s="431"/>
      <c r="DE27" s="431"/>
      <c r="DF27" s="431"/>
      <c r="DG27" s="431"/>
      <c r="DH27" s="431"/>
      <c r="DI27" s="432"/>
    </row>
    <row r="28" spans="1:113" ht="18.75" customHeight="1" x14ac:dyDescent="0.15">
      <c r="A28" s="174"/>
      <c r="B28" s="412"/>
      <c r="C28" s="413"/>
      <c r="D28" s="414"/>
      <c r="E28" s="389" t="s">
        <v>174</v>
      </c>
      <c r="F28" s="390"/>
      <c r="G28" s="390"/>
      <c r="H28" s="390"/>
      <c r="I28" s="390"/>
      <c r="J28" s="390"/>
      <c r="K28" s="391"/>
      <c r="L28" s="386">
        <v>1</v>
      </c>
      <c r="M28" s="387"/>
      <c r="N28" s="387"/>
      <c r="O28" s="387"/>
      <c r="P28" s="388"/>
      <c r="Q28" s="386">
        <v>2530</v>
      </c>
      <c r="R28" s="387"/>
      <c r="S28" s="387"/>
      <c r="T28" s="387"/>
      <c r="U28" s="387"/>
      <c r="V28" s="388"/>
      <c r="W28" s="476"/>
      <c r="X28" s="413"/>
      <c r="Y28" s="414"/>
      <c r="Z28" s="389" t="s">
        <v>175</v>
      </c>
      <c r="AA28" s="390"/>
      <c r="AB28" s="390"/>
      <c r="AC28" s="390"/>
      <c r="AD28" s="390"/>
      <c r="AE28" s="390"/>
      <c r="AF28" s="390"/>
      <c r="AG28" s="391"/>
      <c r="AH28" s="386" t="s">
        <v>122</v>
      </c>
      <c r="AI28" s="387"/>
      <c r="AJ28" s="387"/>
      <c r="AK28" s="387"/>
      <c r="AL28" s="388"/>
      <c r="AM28" s="386" t="s">
        <v>122</v>
      </c>
      <c r="AN28" s="387"/>
      <c r="AO28" s="387"/>
      <c r="AP28" s="387"/>
      <c r="AQ28" s="387"/>
      <c r="AR28" s="388"/>
      <c r="AS28" s="386" t="s">
        <v>122</v>
      </c>
      <c r="AT28" s="387"/>
      <c r="AU28" s="387"/>
      <c r="AV28" s="387"/>
      <c r="AW28" s="387"/>
      <c r="AX28" s="446"/>
      <c r="AY28" s="450" t="s">
        <v>176</v>
      </c>
      <c r="AZ28" s="451"/>
      <c r="BA28" s="451"/>
      <c r="BB28" s="452"/>
      <c r="BC28" s="459" t="s">
        <v>46</v>
      </c>
      <c r="BD28" s="460"/>
      <c r="BE28" s="460"/>
      <c r="BF28" s="460"/>
      <c r="BG28" s="460"/>
      <c r="BH28" s="460"/>
      <c r="BI28" s="460"/>
      <c r="BJ28" s="460"/>
      <c r="BK28" s="460"/>
      <c r="BL28" s="460"/>
      <c r="BM28" s="461"/>
      <c r="BN28" s="462">
        <v>1000000</v>
      </c>
      <c r="BO28" s="463"/>
      <c r="BP28" s="463"/>
      <c r="BQ28" s="463"/>
      <c r="BR28" s="463"/>
      <c r="BS28" s="463"/>
      <c r="BT28" s="463"/>
      <c r="BU28" s="464"/>
      <c r="BV28" s="462">
        <v>960000</v>
      </c>
      <c r="BW28" s="463"/>
      <c r="BX28" s="463"/>
      <c r="BY28" s="463"/>
      <c r="BZ28" s="463"/>
      <c r="CA28" s="463"/>
      <c r="CB28" s="463"/>
      <c r="CC28" s="464"/>
      <c r="CD28" s="187"/>
      <c r="CE28" s="465"/>
      <c r="CF28" s="465"/>
      <c r="CG28" s="465"/>
      <c r="CH28" s="465"/>
      <c r="CI28" s="465"/>
      <c r="CJ28" s="465"/>
      <c r="CK28" s="465"/>
      <c r="CL28" s="465"/>
      <c r="CM28" s="465"/>
      <c r="CN28" s="465"/>
      <c r="CO28" s="465"/>
      <c r="CP28" s="465"/>
      <c r="CQ28" s="465"/>
      <c r="CR28" s="465"/>
      <c r="CS28" s="466"/>
      <c r="CT28" s="430"/>
      <c r="CU28" s="431"/>
      <c r="CV28" s="431"/>
      <c r="CW28" s="431"/>
      <c r="CX28" s="431"/>
      <c r="CY28" s="431"/>
      <c r="CZ28" s="431"/>
      <c r="DA28" s="432"/>
      <c r="DB28" s="430"/>
      <c r="DC28" s="431"/>
      <c r="DD28" s="431"/>
      <c r="DE28" s="431"/>
      <c r="DF28" s="431"/>
      <c r="DG28" s="431"/>
      <c r="DH28" s="431"/>
      <c r="DI28" s="432"/>
    </row>
    <row r="29" spans="1:113" ht="18.75" customHeight="1" x14ac:dyDescent="0.15">
      <c r="A29" s="174"/>
      <c r="B29" s="412"/>
      <c r="C29" s="413"/>
      <c r="D29" s="414"/>
      <c r="E29" s="389" t="s">
        <v>177</v>
      </c>
      <c r="F29" s="390"/>
      <c r="G29" s="390"/>
      <c r="H29" s="390"/>
      <c r="I29" s="390"/>
      <c r="J29" s="390"/>
      <c r="K29" s="391"/>
      <c r="L29" s="386">
        <v>10</v>
      </c>
      <c r="M29" s="387"/>
      <c r="N29" s="387"/>
      <c r="O29" s="387"/>
      <c r="P29" s="388"/>
      <c r="Q29" s="386">
        <v>2330</v>
      </c>
      <c r="R29" s="387"/>
      <c r="S29" s="387"/>
      <c r="T29" s="387"/>
      <c r="U29" s="387"/>
      <c r="V29" s="388"/>
      <c r="W29" s="477"/>
      <c r="X29" s="478"/>
      <c r="Y29" s="479"/>
      <c r="Z29" s="389" t="s">
        <v>178</v>
      </c>
      <c r="AA29" s="390"/>
      <c r="AB29" s="390"/>
      <c r="AC29" s="390"/>
      <c r="AD29" s="390"/>
      <c r="AE29" s="390"/>
      <c r="AF29" s="390"/>
      <c r="AG29" s="391"/>
      <c r="AH29" s="386">
        <v>111</v>
      </c>
      <c r="AI29" s="387"/>
      <c r="AJ29" s="387"/>
      <c r="AK29" s="387"/>
      <c r="AL29" s="388"/>
      <c r="AM29" s="386">
        <v>346153</v>
      </c>
      <c r="AN29" s="387"/>
      <c r="AO29" s="387"/>
      <c r="AP29" s="387"/>
      <c r="AQ29" s="387"/>
      <c r="AR29" s="388"/>
      <c r="AS29" s="386">
        <v>3118</v>
      </c>
      <c r="AT29" s="387"/>
      <c r="AU29" s="387"/>
      <c r="AV29" s="387"/>
      <c r="AW29" s="387"/>
      <c r="AX29" s="446"/>
      <c r="AY29" s="453"/>
      <c r="AZ29" s="454"/>
      <c r="BA29" s="454"/>
      <c r="BB29" s="455"/>
      <c r="BC29" s="447" t="s">
        <v>179</v>
      </c>
      <c r="BD29" s="448"/>
      <c r="BE29" s="448"/>
      <c r="BF29" s="448"/>
      <c r="BG29" s="448"/>
      <c r="BH29" s="448"/>
      <c r="BI29" s="448"/>
      <c r="BJ29" s="448"/>
      <c r="BK29" s="448"/>
      <c r="BL29" s="448"/>
      <c r="BM29" s="449"/>
      <c r="BN29" s="433">
        <v>199614</v>
      </c>
      <c r="BO29" s="434"/>
      <c r="BP29" s="434"/>
      <c r="BQ29" s="434"/>
      <c r="BR29" s="434"/>
      <c r="BS29" s="434"/>
      <c r="BT29" s="434"/>
      <c r="BU29" s="435"/>
      <c r="BV29" s="433">
        <v>224971</v>
      </c>
      <c r="BW29" s="434"/>
      <c r="BX29" s="434"/>
      <c r="BY29" s="434"/>
      <c r="BZ29" s="434"/>
      <c r="CA29" s="434"/>
      <c r="CB29" s="434"/>
      <c r="CC29" s="435"/>
      <c r="CD29" s="189"/>
      <c r="CE29" s="465"/>
      <c r="CF29" s="465"/>
      <c r="CG29" s="465"/>
      <c r="CH29" s="465"/>
      <c r="CI29" s="465"/>
      <c r="CJ29" s="465"/>
      <c r="CK29" s="465"/>
      <c r="CL29" s="465"/>
      <c r="CM29" s="465"/>
      <c r="CN29" s="465"/>
      <c r="CO29" s="465"/>
      <c r="CP29" s="465"/>
      <c r="CQ29" s="465"/>
      <c r="CR29" s="465"/>
      <c r="CS29" s="466"/>
      <c r="CT29" s="430"/>
      <c r="CU29" s="431"/>
      <c r="CV29" s="431"/>
      <c r="CW29" s="431"/>
      <c r="CX29" s="431"/>
      <c r="CY29" s="431"/>
      <c r="CZ29" s="431"/>
      <c r="DA29" s="432"/>
      <c r="DB29" s="430"/>
      <c r="DC29" s="431"/>
      <c r="DD29" s="431"/>
      <c r="DE29" s="431"/>
      <c r="DF29" s="431"/>
      <c r="DG29" s="431"/>
      <c r="DH29" s="431"/>
      <c r="DI29" s="432"/>
    </row>
    <row r="30" spans="1:113" ht="18.75" customHeight="1" thickBot="1" x14ac:dyDescent="0.2">
      <c r="A30" s="174"/>
      <c r="B30" s="415"/>
      <c r="C30" s="416"/>
      <c r="D30" s="417"/>
      <c r="E30" s="394"/>
      <c r="F30" s="395"/>
      <c r="G30" s="395"/>
      <c r="H30" s="395"/>
      <c r="I30" s="395"/>
      <c r="J30" s="395"/>
      <c r="K30" s="396"/>
      <c r="L30" s="397"/>
      <c r="M30" s="398"/>
      <c r="N30" s="398"/>
      <c r="O30" s="398"/>
      <c r="P30" s="399"/>
      <c r="Q30" s="397"/>
      <c r="R30" s="398"/>
      <c r="S30" s="398"/>
      <c r="T30" s="398"/>
      <c r="U30" s="398"/>
      <c r="V30" s="399"/>
      <c r="W30" s="400" t="s">
        <v>180</v>
      </c>
      <c r="X30" s="401"/>
      <c r="Y30" s="401"/>
      <c r="Z30" s="401"/>
      <c r="AA30" s="401"/>
      <c r="AB30" s="401"/>
      <c r="AC30" s="401"/>
      <c r="AD30" s="401"/>
      <c r="AE30" s="401"/>
      <c r="AF30" s="401"/>
      <c r="AG30" s="402"/>
      <c r="AH30" s="403">
        <v>101.1</v>
      </c>
      <c r="AI30" s="404"/>
      <c r="AJ30" s="404"/>
      <c r="AK30" s="404"/>
      <c r="AL30" s="404"/>
      <c r="AM30" s="404"/>
      <c r="AN30" s="404"/>
      <c r="AO30" s="404"/>
      <c r="AP30" s="404"/>
      <c r="AQ30" s="404"/>
      <c r="AR30" s="404"/>
      <c r="AS30" s="404"/>
      <c r="AT30" s="404"/>
      <c r="AU30" s="404"/>
      <c r="AV30" s="404"/>
      <c r="AW30" s="404"/>
      <c r="AX30" s="405"/>
      <c r="AY30" s="456"/>
      <c r="AZ30" s="457"/>
      <c r="BA30" s="457"/>
      <c r="BB30" s="458"/>
      <c r="BC30" s="406" t="s">
        <v>48</v>
      </c>
      <c r="BD30" s="407"/>
      <c r="BE30" s="407"/>
      <c r="BF30" s="407"/>
      <c r="BG30" s="407"/>
      <c r="BH30" s="407"/>
      <c r="BI30" s="407"/>
      <c r="BJ30" s="407"/>
      <c r="BK30" s="407"/>
      <c r="BL30" s="407"/>
      <c r="BM30" s="408"/>
      <c r="BN30" s="467">
        <v>248516</v>
      </c>
      <c r="BO30" s="468"/>
      <c r="BP30" s="468"/>
      <c r="BQ30" s="468"/>
      <c r="BR30" s="468"/>
      <c r="BS30" s="468"/>
      <c r="BT30" s="468"/>
      <c r="BU30" s="469"/>
      <c r="BV30" s="467">
        <v>387777</v>
      </c>
      <c r="BW30" s="468"/>
      <c r="BX30" s="468"/>
      <c r="BY30" s="468"/>
      <c r="BZ30" s="468"/>
      <c r="CA30" s="468"/>
      <c r="CB30" s="468"/>
      <c r="CC30" s="469"/>
      <c r="CD30" s="190"/>
      <c r="CE30" s="191"/>
      <c r="CF30" s="191"/>
      <c r="CG30" s="191"/>
      <c r="CH30" s="191"/>
      <c r="CI30" s="191"/>
      <c r="CJ30" s="191"/>
      <c r="CK30" s="191"/>
      <c r="CL30" s="191"/>
      <c r="CM30" s="191"/>
      <c r="CN30" s="191"/>
      <c r="CO30" s="191"/>
      <c r="CP30" s="191"/>
      <c r="CQ30" s="191"/>
      <c r="CR30" s="191"/>
      <c r="CS30" s="192"/>
      <c r="CT30" s="193"/>
      <c r="CU30" s="194"/>
      <c r="CV30" s="194"/>
      <c r="CW30" s="194"/>
      <c r="CX30" s="194"/>
      <c r="CY30" s="194"/>
      <c r="CZ30" s="194"/>
      <c r="DA30" s="195"/>
      <c r="DB30" s="193"/>
      <c r="DC30" s="194"/>
      <c r="DD30" s="194"/>
      <c r="DE30" s="194"/>
      <c r="DF30" s="194"/>
      <c r="DG30" s="194"/>
      <c r="DH30" s="194"/>
      <c r="DI30" s="195"/>
    </row>
    <row r="31" spans="1:113" ht="13.5" customHeight="1" x14ac:dyDescent="0.15">
      <c r="A31" s="174"/>
      <c r="B31" s="196"/>
      <c r="DI31" s="197"/>
    </row>
    <row r="32" spans="1:113" ht="13.5" customHeight="1" x14ac:dyDescent="0.15">
      <c r="A32" s="174"/>
      <c r="B32" s="198"/>
      <c r="C32" s="392" t="s">
        <v>181</v>
      </c>
      <c r="D32" s="392"/>
      <c r="E32" s="392"/>
      <c r="F32" s="392"/>
      <c r="G32" s="392"/>
      <c r="H32" s="392"/>
      <c r="I32" s="392"/>
      <c r="J32" s="392"/>
      <c r="K32" s="392"/>
      <c r="L32" s="392"/>
      <c r="M32" s="392"/>
      <c r="N32" s="392"/>
      <c r="O32" s="392"/>
      <c r="P32" s="392"/>
      <c r="Q32" s="392"/>
      <c r="R32" s="392"/>
      <c r="S32" s="392"/>
      <c r="U32" s="393" t="s">
        <v>182</v>
      </c>
      <c r="V32" s="393"/>
      <c r="W32" s="393"/>
      <c r="X32" s="393"/>
      <c r="Y32" s="393"/>
      <c r="Z32" s="393"/>
      <c r="AA32" s="393"/>
      <c r="AB32" s="393"/>
      <c r="AC32" s="393"/>
      <c r="AD32" s="393"/>
      <c r="AE32" s="393"/>
      <c r="AF32" s="393"/>
      <c r="AG32" s="393"/>
      <c r="AH32" s="393"/>
      <c r="AI32" s="393"/>
      <c r="AJ32" s="393"/>
      <c r="AK32" s="393"/>
      <c r="AM32" s="393" t="s">
        <v>183</v>
      </c>
      <c r="AN32" s="393"/>
      <c r="AO32" s="393"/>
      <c r="AP32" s="393"/>
      <c r="AQ32" s="393"/>
      <c r="AR32" s="393"/>
      <c r="AS32" s="393"/>
      <c r="AT32" s="393"/>
      <c r="AU32" s="393"/>
      <c r="AV32" s="393"/>
      <c r="AW32" s="393"/>
      <c r="AX32" s="393"/>
      <c r="AY32" s="393"/>
      <c r="AZ32" s="393"/>
      <c r="BA32" s="393"/>
      <c r="BB32" s="393"/>
      <c r="BC32" s="393"/>
      <c r="BE32" s="393" t="s">
        <v>184</v>
      </c>
      <c r="BF32" s="393"/>
      <c r="BG32" s="393"/>
      <c r="BH32" s="393"/>
      <c r="BI32" s="393"/>
      <c r="BJ32" s="393"/>
      <c r="BK32" s="393"/>
      <c r="BL32" s="393"/>
      <c r="BM32" s="393"/>
      <c r="BN32" s="393"/>
      <c r="BO32" s="393"/>
      <c r="BP32" s="393"/>
      <c r="BQ32" s="393"/>
      <c r="BR32" s="393"/>
      <c r="BS32" s="393"/>
      <c r="BT32" s="393"/>
      <c r="BU32" s="393"/>
      <c r="BW32" s="393" t="s">
        <v>185</v>
      </c>
      <c r="BX32" s="393"/>
      <c r="BY32" s="393"/>
      <c r="BZ32" s="393"/>
      <c r="CA32" s="393"/>
      <c r="CB32" s="393"/>
      <c r="CC32" s="393"/>
      <c r="CD32" s="393"/>
      <c r="CE32" s="393"/>
      <c r="CF32" s="393"/>
      <c r="CG32" s="393"/>
      <c r="CH32" s="393"/>
      <c r="CI32" s="393"/>
      <c r="CJ32" s="393"/>
      <c r="CK32" s="393"/>
      <c r="CL32" s="393"/>
      <c r="CM32" s="393"/>
      <c r="CO32" s="393" t="s">
        <v>186</v>
      </c>
      <c r="CP32" s="393"/>
      <c r="CQ32" s="393"/>
      <c r="CR32" s="393"/>
      <c r="CS32" s="393"/>
      <c r="CT32" s="393"/>
      <c r="CU32" s="393"/>
      <c r="CV32" s="393"/>
      <c r="CW32" s="393"/>
      <c r="CX32" s="393"/>
      <c r="CY32" s="393"/>
      <c r="CZ32" s="393"/>
      <c r="DA32" s="393"/>
      <c r="DB32" s="393"/>
      <c r="DC32" s="393"/>
      <c r="DD32" s="393"/>
      <c r="DE32" s="393"/>
      <c r="DI32" s="197"/>
    </row>
    <row r="33" spans="1:113" ht="13.5" customHeight="1" x14ac:dyDescent="0.15">
      <c r="A33" s="174"/>
      <c r="B33" s="198"/>
      <c r="C33" s="385" t="s">
        <v>187</v>
      </c>
      <c r="D33" s="385"/>
      <c r="E33" s="384" t="s">
        <v>188</v>
      </c>
      <c r="F33" s="384"/>
      <c r="G33" s="384"/>
      <c r="H33" s="384"/>
      <c r="I33" s="384"/>
      <c r="J33" s="384"/>
      <c r="K33" s="384"/>
      <c r="L33" s="384"/>
      <c r="M33" s="384"/>
      <c r="N33" s="384"/>
      <c r="O33" s="384"/>
      <c r="P33" s="384"/>
      <c r="Q33" s="384"/>
      <c r="R33" s="384"/>
      <c r="S33" s="384"/>
      <c r="T33" s="199"/>
      <c r="U33" s="385" t="s">
        <v>187</v>
      </c>
      <c r="V33" s="385"/>
      <c r="W33" s="384" t="s">
        <v>188</v>
      </c>
      <c r="X33" s="384"/>
      <c r="Y33" s="384"/>
      <c r="Z33" s="384"/>
      <c r="AA33" s="384"/>
      <c r="AB33" s="384"/>
      <c r="AC33" s="384"/>
      <c r="AD33" s="384"/>
      <c r="AE33" s="384"/>
      <c r="AF33" s="384"/>
      <c r="AG33" s="384"/>
      <c r="AH33" s="384"/>
      <c r="AI33" s="384"/>
      <c r="AJ33" s="384"/>
      <c r="AK33" s="384"/>
      <c r="AL33" s="199"/>
      <c r="AM33" s="385" t="s">
        <v>187</v>
      </c>
      <c r="AN33" s="385"/>
      <c r="AO33" s="384" t="s">
        <v>188</v>
      </c>
      <c r="AP33" s="384"/>
      <c r="AQ33" s="384"/>
      <c r="AR33" s="384"/>
      <c r="AS33" s="384"/>
      <c r="AT33" s="384"/>
      <c r="AU33" s="384"/>
      <c r="AV33" s="384"/>
      <c r="AW33" s="384"/>
      <c r="AX33" s="384"/>
      <c r="AY33" s="384"/>
      <c r="AZ33" s="384"/>
      <c r="BA33" s="384"/>
      <c r="BB33" s="384"/>
      <c r="BC33" s="384"/>
      <c r="BD33" s="200"/>
      <c r="BE33" s="384" t="s">
        <v>189</v>
      </c>
      <c r="BF33" s="384"/>
      <c r="BG33" s="384" t="s">
        <v>190</v>
      </c>
      <c r="BH33" s="384"/>
      <c r="BI33" s="384"/>
      <c r="BJ33" s="384"/>
      <c r="BK33" s="384"/>
      <c r="BL33" s="384"/>
      <c r="BM33" s="384"/>
      <c r="BN33" s="384"/>
      <c r="BO33" s="384"/>
      <c r="BP33" s="384"/>
      <c r="BQ33" s="384"/>
      <c r="BR33" s="384"/>
      <c r="BS33" s="384"/>
      <c r="BT33" s="384"/>
      <c r="BU33" s="384"/>
      <c r="BV33" s="200"/>
      <c r="BW33" s="385" t="s">
        <v>189</v>
      </c>
      <c r="BX33" s="385"/>
      <c r="BY33" s="384" t="s">
        <v>191</v>
      </c>
      <c r="BZ33" s="384"/>
      <c r="CA33" s="384"/>
      <c r="CB33" s="384"/>
      <c r="CC33" s="384"/>
      <c r="CD33" s="384"/>
      <c r="CE33" s="384"/>
      <c r="CF33" s="384"/>
      <c r="CG33" s="384"/>
      <c r="CH33" s="384"/>
      <c r="CI33" s="384"/>
      <c r="CJ33" s="384"/>
      <c r="CK33" s="384"/>
      <c r="CL33" s="384"/>
      <c r="CM33" s="384"/>
      <c r="CN33" s="199"/>
      <c r="CO33" s="385" t="s">
        <v>187</v>
      </c>
      <c r="CP33" s="385"/>
      <c r="CQ33" s="384" t="s">
        <v>192</v>
      </c>
      <c r="CR33" s="384"/>
      <c r="CS33" s="384"/>
      <c r="CT33" s="384"/>
      <c r="CU33" s="384"/>
      <c r="CV33" s="384"/>
      <c r="CW33" s="384"/>
      <c r="CX33" s="384"/>
      <c r="CY33" s="384"/>
      <c r="CZ33" s="384"/>
      <c r="DA33" s="384"/>
      <c r="DB33" s="384"/>
      <c r="DC33" s="384"/>
      <c r="DD33" s="384"/>
      <c r="DE33" s="384"/>
      <c r="DF33" s="199"/>
      <c r="DG33" s="383" t="s">
        <v>193</v>
      </c>
      <c r="DH33" s="383"/>
      <c r="DI33" s="201"/>
    </row>
    <row r="34" spans="1:113" ht="32.25" customHeight="1" x14ac:dyDescent="0.15">
      <c r="A34" s="174"/>
      <c r="B34" s="198"/>
      <c r="C34" s="381">
        <f>IF(E34="","",1)</f>
        <v>1</v>
      </c>
      <c r="D34" s="381"/>
      <c r="E34" s="382" t="str">
        <f>IF('各会計、関係団体の財政状況及び健全化判断比率'!B7="","",'各会計、関係団体の財政状況及び健全化判断比率'!B7)</f>
        <v>一般会計</v>
      </c>
      <c r="F34" s="382"/>
      <c r="G34" s="382"/>
      <c r="H34" s="382"/>
      <c r="I34" s="382"/>
      <c r="J34" s="382"/>
      <c r="K34" s="382"/>
      <c r="L34" s="382"/>
      <c r="M34" s="382"/>
      <c r="N34" s="382"/>
      <c r="O34" s="382"/>
      <c r="P34" s="382"/>
      <c r="Q34" s="382"/>
      <c r="R34" s="382"/>
      <c r="S34" s="382"/>
      <c r="T34" s="174"/>
      <c r="U34" s="381">
        <f>IF(W34="","",MAX(C34:D43)+1)</f>
        <v>2</v>
      </c>
      <c r="V34" s="381"/>
      <c r="W34" s="382" t="str">
        <f>IF('各会計、関係団体の財政状況及び健全化判断比率'!B28="","",'各会計、関係団体の財政状況及び健全化判断比率'!B28)</f>
        <v>国民健康保険事業特別会計</v>
      </c>
      <c r="X34" s="382"/>
      <c r="Y34" s="382"/>
      <c r="Z34" s="382"/>
      <c r="AA34" s="382"/>
      <c r="AB34" s="382"/>
      <c r="AC34" s="382"/>
      <c r="AD34" s="382"/>
      <c r="AE34" s="382"/>
      <c r="AF34" s="382"/>
      <c r="AG34" s="382"/>
      <c r="AH34" s="382"/>
      <c r="AI34" s="382"/>
      <c r="AJ34" s="382"/>
      <c r="AK34" s="382"/>
      <c r="AL34" s="174"/>
      <c r="AM34" s="381">
        <f>IF(AO34="","",MAX(C34:D43,U34:V43)+1)</f>
        <v>5</v>
      </c>
      <c r="AN34" s="381"/>
      <c r="AO34" s="382" t="str">
        <f>IF('各会計、関係団体の財政状況及び健全化判断比率'!B31="","",'各会計、関係団体の財政状況及び健全化判断比率'!B31)</f>
        <v>水道事業特別会計</v>
      </c>
      <c r="AP34" s="382"/>
      <c r="AQ34" s="382"/>
      <c r="AR34" s="382"/>
      <c r="AS34" s="382"/>
      <c r="AT34" s="382"/>
      <c r="AU34" s="382"/>
      <c r="AV34" s="382"/>
      <c r="AW34" s="382"/>
      <c r="AX34" s="382"/>
      <c r="AY34" s="382"/>
      <c r="AZ34" s="382"/>
      <c r="BA34" s="382"/>
      <c r="BB34" s="382"/>
      <c r="BC34" s="382"/>
      <c r="BD34" s="174"/>
      <c r="BE34" s="381">
        <f>IF(BG34="","",MAX(C34:D43,U34:V43,AM34:AN43)+1)</f>
        <v>8</v>
      </c>
      <c r="BF34" s="381"/>
      <c r="BG34" s="382" t="str">
        <f>IF('各会計、関係団体の財政状況及び健全化判断比率'!B34="","",'各会計、関係団体の財政状況及び健全化判断比率'!B34)</f>
        <v>下水道事業特別会計</v>
      </c>
      <c r="BH34" s="382"/>
      <c r="BI34" s="382"/>
      <c r="BJ34" s="382"/>
      <c r="BK34" s="382"/>
      <c r="BL34" s="382"/>
      <c r="BM34" s="382"/>
      <c r="BN34" s="382"/>
      <c r="BO34" s="382"/>
      <c r="BP34" s="382"/>
      <c r="BQ34" s="382"/>
      <c r="BR34" s="382"/>
      <c r="BS34" s="382"/>
      <c r="BT34" s="382"/>
      <c r="BU34" s="382"/>
      <c r="BV34" s="174"/>
      <c r="BW34" s="381">
        <f>IF(BY34="","",MAX(C34:D43,U34:V43,AM34:AN43,BE34:BF43)+1)</f>
        <v>12</v>
      </c>
      <c r="BX34" s="381"/>
      <c r="BY34" s="382" t="str">
        <f>IF('各会計、関係団体の財政状況及び健全化判断比率'!B68="","",'各会計、関係団体の財政状況及び健全化判断比率'!B68)</f>
        <v>山形県消防補償等組合</v>
      </c>
      <c r="BZ34" s="382"/>
      <c r="CA34" s="382"/>
      <c r="CB34" s="382"/>
      <c r="CC34" s="382"/>
      <c r="CD34" s="382"/>
      <c r="CE34" s="382"/>
      <c r="CF34" s="382"/>
      <c r="CG34" s="382"/>
      <c r="CH34" s="382"/>
      <c r="CI34" s="382"/>
      <c r="CJ34" s="382"/>
      <c r="CK34" s="382"/>
      <c r="CL34" s="382"/>
      <c r="CM34" s="382"/>
      <c r="CN34" s="174"/>
      <c r="CO34" s="381">
        <f>IF(CQ34="","",MAX(C34:D43,U34:V43,AM34:AN43,BE34:BF43,BW34:BX43)+1)</f>
        <v>19</v>
      </c>
      <c r="CP34" s="381"/>
      <c r="CQ34" s="382" t="str">
        <f>IF('各会計、関係団体の財政状況及び健全化判断比率'!BS7="","",'各会計、関係団体の財政状況及び健全化判断比率'!BS7)</f>
        <v>最上町地域振興公社</v>
      </c>
      <c r="CR34" s="382"/>
      <c r="CS34" s="382"/>
      <c r="CT34" s="382"/>
      <c r="CU34" s="382"/>
      <c r="CV34" s="382"/>
      <c r="CW34" s="382"/>
      <c r="CX34" s="382"/>
      <c r="CY34" s="382"/>
      <c r="CZ34" s="382"/>
      <c r="DA34" s="382"/>
      <c r="DB34" s="382"/>
      <c r="DC34" s="382"/>
      <c r="DD34" s="382"/>
      <c r="DE34" s="382"/>
      <c r="DG34" s="379" t="str">
        <f>IF('各会計、関係団体の財政状況及び健全化判断比率'!BR7="","",'各会計、関係団体の財政状況及び健全化判断比率'!BR7)</f>
        <v/>
      </c>
      <c r="DH34" s="379"/>
      <c r="DI34" s="201"/>
    </row>
    <row r="35" spans="1:113" ht="32.25" customHeight="1" x14ac:dyDescent="0.15">
      <c r="A35" s="174"/>
      <c r="B35" s="198"/>
      <c r="C35" s="381" t="str">
        <f>IF(E35="","",C34+1)</f>
        <v/>
      </c>
      <c r="D35" s="381"/>
      <c r="E35" s="382" t="str">
        <f>IF('各会計、関係団体の財政状況及び健全化判断比率'!B8="","",'各会計、関係団体の財政状況及び健全化判断比率'!B8)</f>
        <v/>
      </c>
      <c r="F35" s="382"/>
      <c r="G35" s="382"/>
      <c r="H35" s="382"/>
      <c r="I35" s="382"/>
      <c r="J35" s="382"/>
      <c r="K35" s="382"/>
      <c r="L35" s="382"/>
      <c r="M35" s="382"/>
      <c r="N35" s="382"/>
      <c r="O35" s="382"/>
      <c r="P35" s="382"/>
      <c r="Q35" s="382"/>
      <c r="R35" s="382"/>
      <c r="S35" s="382"/>
      <c r="T35" s="174"/>
      <c r="U35" s="381">
        <f>IF(W35="","",U34+1)</f>
        <v>3</v>
      </c>
      <c r="V35" s="381"/>
      <c r="W35" s="382" t="str">
        <f>IF('各会計、関係団体の財政状況及び健全化判断比率'!B29="","",'各会計、関係団体の財政状況及び健全化判断比率'!B29)</f>
        <v>介護保険事業特別会計</v>
      </c>
      <c r="X35" s="382"/>
      <c r="Y35" s="382"/>
      <c r="Z35" s="382"/>
      <c r="AA35" s="382"/>
      <c r="AB35" s="382"/>
      <c r="AC35" s="382"/>
      <c r="AD35" s="382"/>
      <c r="AE35" s="382"/>
      <c r="AF35" s="382"/>
      <c r="AG35" s="382"/>
      <c r="AH35" s="382"/>
      <c r="AI35" s="382"/>
      <c r="AJ35" s="382"/>
      <c r="AK35" s="382"/>
      <c r="AL35" s="174"/>
      <c r="AM35" s="381">
        <f t="shared" ref="AM35:AM43" si="0">IF(AO35="","",AM34+1)</f>
        <v>6</v>
      </c>
      <c r="AN35" s="381"/>
      <c r="AO35" s="382" t="str">
        <f>IF('各会計、関係団体の財政状況及び健全化判断比率'!B32="","",'各会計、関係団体の財政状況及び健全化判断比率'!B32)</f>
        <v>病院事業特別会計</v>
      </c>
      <c r="AP35" s="382"/>
      <c r="AQ35" s="382"/>
      <c r="AR35" s="382"/>
      <c r="AS35" s="382"/>
      <c r="AT35" s="382"/>
      <c r="AU35" s="382"/>
      <c r="AV35" s="382"/>
      <c r="AW35" s="382"/>
      <c r="AX35" s="382"/>
      <c r="AY35" s="382"/>
      <c r="AZ35" s="382"/>
      <c r="BA35" s="382"/>
      <c r="BB35" s="382"/>
      <c r="BC35" s="382"/>
      <c r="BD35" s="174"/>
      <c r="BE35" s="381">
        <f t="shared" ref="BE35:BE43" si="1">IF(BG35="","",BE34+1)</f>
        <v>9</v>
      </c>
      <c r="BF35" s="381"/>
      <c r="BG35" s="382" t="str">
        <f>IF('各会計、関係団体の財政状況及び健全化判断比率'!B35="","",'各会計、関係団体の財政状況及び健全化判断比率'!B35)</f>
        <v>農業集落排水事業特別会計</v>
      </c>
      <c r="BH35" s="382"/>
      <c r="BI35" s="382"/>
      <c r="BJ35" s="382"/>
      <c r="BK35" s="382"/>
      <c r="BL35" s="382"/>
      <c r="BM35" s="382"/>
      <c r="BN35" s="382"/>
      <c r="BO35" s="382"/>
      <c r="BP35" s="382"/>
      <c r="BQ35" s="382"/>
      <c r="BR35" s="382"/>
      <c r="BS35" s="382"/>
      <c r="BT35" s="382"/>
      <c r="BU35" s="382"/>
      <c r="BV35" s="174"/>
      <c r="BW35" s="381">
        <f t="shared" ref="BW35:BW43" si="2">IF(BY35="","",BW34+1)</f>
        <v>13</v>
      </c>
      <c r="BX35" s="381"/>
      <c r="BY35" s="382" t="str">
        <f>IF('各会計、関係団体の財政状況及び健全化判断比率'!B69="","",'各会計、関係団体の財政状況及び健全化判断比率'!B69)</f>
        <v>山形県自治会館管理組合</v>
      </c>
      <c r="BZ35" s="382"/>
      <c r="CA35" s="382"/>
      <c r="CB35" s="382"/>
      <c r="CC35" s="382"/>
      <c r="CD35" s="382"/>
      <c r="CE35" s="382"/>
      <c r="CF35" s="382"/>
      <c r="CG35" s="382"/>
      <c r="CH35" s="382"/>
      <c r="CI35" s="382"/>
      <c r="CJ35" s="382"/>
      <c r="CK35" s="382"/>
      <c r="CL35" s="382"/>
      <c r="CM35" s="382"/>
      <c r="CN35" s="174"/>
      <c r="CO35" s="381" t="str">
        <f t="shared" ref="CO35:CO43" si="3">IF(CQ35="","",CO34+1)</f>
        <v/>
      </c>
      <c r="CP35" s="381"/>
      <c r="CQ35" s="382" t="str">
        <f>IF('各会計、関係団体の財政状況及び健全化判断比率'!BS8="","",'各会計、関係団体の財政状況及び健全化判断比率'!BS8)</f>
        <v/>
      </c>
      <c r="CR35" s="382"/>
      <c r="CS35" s="382"/>
      <c r="CT35" s="382"/>
      <c r="CU35" s="382"/>
      <c r="CV35" s="382"/>
      <c r="CW35" s="382"/>
      <c r="CX35" s="382"/>
      <c r="CY35" s="382"/>
      <c r="CZ35" s="382"/>
      <c r="DA35" s="382"/>
      <c r="DB35" s="382"/>
      <c r="DC35" s="382"/>
      <c r="DD35" s="382"/>
      <c r="DE35" s="382"/>
      <c r="DG35" s="379" t="str">
        <f>IF('各会計、関係団体の財政状況及び健全化判断比率'!BR8="","",'各会計、関係団体の財政状況及び健全化判断比率'!BR8)</f>
        <v/>
      </c>
      <c r="DH35" s="379"/>
      <c r="DI35" s="201"/>
    </row>
    <row r="36" spans="1:113" ht="32.25" customHeight="1" x14ac:dyDescent="0.15">
      <c r="A36" s="174"/>
      <c r="B36" s="198"/>
      <c r="C36" s="381" t="str">
        <f>IF(E36="","",C35+1)</f>
        <v/>
      </c>
      <c r="D36" s="381"/>
      <c r="E36" s="382" t="str">
        <f>IF('各会計、関係団体の財政状況及び健全化判断比率'!B9="","",'各会計、関係団体の財政状況及び健全化判断比率'!B9)</f>
        <v/>
      </c>
      <c r="F36" s="382"/>
      <c r="G36" s="382"/>
      <c r="H36" s="382"/>
      <c r="I36" s="382"/>
      <c r="J36" s="382"/>
      <c r="K36" s="382"/>
      <c r="L36" s="382"/>
      <c r="M36" s="382"/>
      <c r="N36" s="382"/>
      <c r="O36" s="382"/>
      <c r="P36" s="382"/>
      <c r="Q36" s="382"/>
      <c r="R36" s="382"/>
      <c r="S36" s="382"/>
      <c r="T36" s="174"/>
      <c r="U36" s="381">
        <f t="shared" ref="U36:U43" si="4">IF(W36="","",U35+1)</f>
        <v>4</v>
      </c>
      <c r="V36" s="381"/>
      <c r="W36" s="382" t="str">
        <f>IF('各会計、関係団体の財政状況及び健全化判断比率'!B30="","",'各会計、関係団体の財政状況及び健全化判断比率'!B30)</f>
        <v>後期高齢者医療事業特別会計</v>
      </c>
      <c r="X36" s="382"/>
      <c r="Y36" s="382"/>
      <c r="Z36" s="382"/>
      <c r="AA36" s="382"/>
      <c r="AB36" s="382"/>
      <c r="AC36" s="382"/>
      <c r="AD36" s="382"/>
      <c r="AE36" s="382"/>
      <c r="AF36" s="382"/>
      <c r="AG36" s="382"/>
      <c r="AH36" s="382"/>
      <c r="AI36" s="382"/>
      <c r="AJ36" s="382"/>
      <c r="AK36" s="382"/>
      <c r="AL36" s="174"/>
      <c r="AM36" s="381">
        <f t="shared" si="0"/>
        <v>7</v>
      </c>
      <c r="AN36" s="381"/>
      <c r="AO36" s="382" t="str">
        <f>IF('各会計、関係団体の財政状況及び健全化判断比率'!B33="","",'各会計、関係団体の財政状況及び健全化判断比率'!B33)</f>
        <v>介護老人保健施設事業特別会計</v>
      </c>
      <c r="AP36" s="382"/>
      <c r="AQ36" s="382"/>
      <c r="AR36" s="382"/>
      <c r="AS36" s="382"/>
      <c r="AT36" s="382"/>
      <c r="AU36" s="382"/>
      <c r="AV36" s="382"/>
      <c r="AW36" s="382"/>
      <c r="AX36" s="382"/>
      <c r="AY36" s="382"/>
      <c r="AZ36" s="382"/>
      <c r="BA36" s="382"/>
      <c r="BB36" s="382"/>
      <c r="BC36" s="382"/>
      <c r="BD36" s="174"/>
      <c r="BE36" s="381">
        <f t="shared" si="1"/>
        <v>10</v>
      </c>
      <c r="BF36" s="381"/>
      <c r="BG36" s="382" t="str">
        <f>IF('各会計、関係団体の財政状況及び健全化判断比率'!B36="","",'各会計、関係団体の財政状況及び健全化判断比率'!B36)</f>
        <v>浄化槽事業特別会計</v>
      </c>
      <c r="BH36" s="382"/>
      <c r="BI36" s="382"/>
      <c r="BJ36" s="382"/>
      <c r="BK36" s="382"/>
      <c r="BL36" s="382"/>
      <c r="BM36" s="382"/>
      <c r="BN36" s="382"/>
      <c r="BO36" s="382"/>
      <c r="BP36" s="382"/>
      <c r="BQ36" s="382"/>
      <c r="BR36" s="382"/>
      <c r="BS36" s="382"/>
      <c r="BT36" s="382"/>
      <c r="BU36" s="382"/>
      <c r="BV36" s="174"/>
      <c r="BW36" s="381">
        <f t="shared" si="2"/>
        <v>14</v>
      </c>
      <c r="BX36" s="381"/>
      <c r="BY36" s="382" t="str">
        <f>IF('各会計、関係団体の財政状況及び健全化判断比率'!B70="","",'各会計、関係団体の財政状況及び健全化判断比率'!B70)</f>
        <v>山形県市町村職員退職手当組合</v>
      </c>
      <c r="BZ36" s="382"/>
      <c r="CA36" s="382"/>
      <c r="CB36" s="382"/>
      <c r="CC36" s="382"/>
      <c r="CD36" s="382"/>
      <c r="CE36" s="382"/>
      <c r="CF36" s="382"/>
      <c r="CG36" s="382"/>
      <c r="CH36" s="382"/>
      <c r="CI36" s="382"/>
      <c r="CJ36" s="382"/>
      <c r="CK36" s="382"/>
      <c r="CL36" s="382"/>
      <c r="CM36" s="382"/>
      <c r="CN36" s="174"/>
      <c r="CO36" s="381" t="str">
        <f t="shared" si="3"/>
        <v/>
      </c>
      <c r="CP36" s="381"/>
      <c r="CQ36" s="382" t="str">
        <f>IF('各会計、関係団体の財政状況及び健全化判断比率'!BS9="","",'各会計、関係団体の財政状況及び健全化判断比率'!BS9)</f>
        <v/>
      </c>
      <c r="CR36" s="382"/>
      <c r="CS36" s="382"/>
      <c r="CT36" s="382"/>
      <c r="CU36" s="382"/>
      <c r="CV36" s="382"/>
      <c r="CW36" s="382"/>
      <c r="CX36" s="382"/>
      <c r="CY36" s="382"/>
      <c r="CZ36" s="382"/>
      <c r="DA36" s="382"/>
      <c r="DB36" s="382"/>
      <c r="DC36" s="382"/>
      <c r="DD36" s="382"/>
      <c r="DE36" s="382"/>
      <c r="DG36" s="379" t="str">
        <f>IF('各会計、関係団体の財政状況及び健全化判断比率'!BR9="","",'各会計、関係団体の財政状況及び健全化判断比率'!BR9)</f>
        <v/>
      </c>
      <c r="DH36" s="379"/>
      <c r="DI36" s="201"/>
    </row>
    <row r="37" spans="1:113" ht="32.25" customHeight="1" x14ac:dyDescent="0.15">
      <c r="A37" s="174"/>
      <c r="B37" s="198"/>
      <c r="C37" s="381" t="str">
        <f>IF(E37="","",C36+1)</f>
        <v/>
      </c>
      <c r="D37" s="381"/>
      <c r="E37" s="382" t="str">
        <f>IF('各会計、関係団体の財政状況及び健全化判断比率'!B10="","",'各会計、関係団体の財政状況及び健全化判断比率'!B10)</f>
        <v/>
      </c>
      <c r="F37" s="382"/>
      <c r="G37" s="382"/>
      <c r="H37" s="382"/>
      <c r="I37" s="382"/>
      <c r="J37" s="382"/>
      <c r="K37" s="382"/>
      <c r="L37" s="382"/>
      <c r="M37" s="382"/>
      <c r="N37" s="382"/>
      <c r="O37" s="382"/>
      <c r="P37" s="382"/>
      <c r="Q37" s="382"/>
      <c r="R37" s="382"/>
      <c r="S37" s="382"/>
      <c r="T37" s="174"/>
      <c r="U37" s="381" t="str">
        <f t="shared" si="4"/>
        <v/>
      </c>
      <c r="V37" s="381"/>
      <c r="W37" s="382"/>
      <c r="X37" s="382"/>
      <c r="Y37" s="382"/>
      <c r="Z37" s="382"/>
      <c r="AA37" s="382"/>
      <c r="AB37" s="382"/>
      <c r="AC37" s="382"/>
      <c r="AD37" s="382"/>
      <c r="AE37" s="382"/>
      <c r="AF37" s="382"/>
      <c r="AG37" s="382"/>
      <c r="AH37" s="382"/>
      <c r="AI37" s="382"/>
      <c r="AJ37" s="382"/>
      <c r="AK37" s="382"/>
      <c r="AL37" s="174"/>
      <c r="AM37" s="381" t="str">
        <f t="shared" si="0"/>
        <v/>
      </c>
      <c r="AN37" s="381"/>
      <c r="AO37" s="382"/>
      <c r="AP37" s="382"/>
      <c r="AQ37" s="382"/>
      <c r="AR37" s="382"/>
      <c r="AS37" s="382"/>
      <c r="AT37" s="382"/>
      <c r="AU37" s="382"/>
      <c r="AV37" s="382"/>
      <c r="AW37" s="382"/>
      <c r="AX37" s="382"/>
      <c r="AY37" s="382"/>
      <c r="AZ37" s="382"/>
      <c r="BA37" s="382"/>
      <c r="BB37" s="382"/>
      <c r="BC37" s="382"/>
      <c r="BD37" s="174"/>
      <c r="BE37" s="381">
        <f t="shared" si="1"/>
        <v>11</v>
      </c>
      <c r="BF37" s="381"/>
      <c r="BG37" s="382" t="str">
        <f>IF('各会計、関係団体の財政状況及び健全化判断比率'!B37="","",'各会計、関係団体の財政状況及び健全化判断比率'!B37)</f>
        <v>瀬見温泉管理事業特別会計</v>
      </c>
      <c r="BH37" s="382"/>
      <c r="BI37" s="382"/>
      <c r="BJ37" s="382"/>
      <c r="BK37" s="382"/>
      <c r="BL37" s="382"/>
      <c r="BM37" s="382"/>
      <c r="BN37" s="382"/>
      <c r="BO37" s="382"/>
      <c r="BP37" s="382"/>
      <c r="BQ37" s="382"/>
      <c r="BR37" s="382"/>
      <c r="BS37" s="382"/>
      <c r="BT37" s="382"/>
      <c r="BU37" s="382"/>
      <c r="BV37" s="174"/>
      <c r="BW37" s="381">
        <f t="shared" si="2"/>
        <v>15</v>
      </c>
      <c r="BX37" s="381"/>
      <c r="BY37" s="382" t="str">
        <f>IF('各会計、関係団体の財政状況及び健全化判断比率'!B71="","",'各会計、関係団体の財政状況及び健全化判断比率'!B71)</f>
        <v>山形県市町村交通災害共済組合</v>
      </c>
      <c r="BZ37" s="382"/>
      <c r="CA37" s="382"/>
      <c r="CB37" s="382"/>
      <c r="CC37" s="382"/>
      <c r="CD37" s="382"/>
      <c r="CE37" s="382"/>
      <c r="CF37" s="382"/>
      <c r="CG37" s="382"/>
      <c r="CH37" s="382"/>
      <c r="CI37" s="382"/>
      <c r="CJ37" s="382"/>
      <c r="CK37" s="382"/>
      <c r="CL37" s="382"/>
      <c r="CM37" s="382"/>
      <c r="CN37" s="174"/>
      <c r="CO37" s="381" t="str">
        <f t="shared" si="3"/>
        <v/>
      </c>
      <c r="CP37" s="381"/>
      <c r="CQ37" s="382" t="str">
        <f>IF('各会計、関係団体の財政状況及び健全化判断比率'!BS10="","",'各会計、関係団体の財政状況及び健全化判断比率'!BS10)</f>
        <v/>
      </c>
      <c r="CR37" s="382"/>
      <c r="CS37" s="382"/>
      <c r="CT37" s="382"/>
      <c r="CU37" s="382"/>
      <c r="CV37" s="382"/>
      <c r="CW37" s="382"/>
      <c r="CX37" s="382"/>
      <c r="CY37" s="382"/>
      <c r="CZ37" s="382"/>
      <c r="DA37" s="382"/>
      <c r="DB37" s="382"/>
      <c r="DC37" s="382"/>
      <c r="DD37" s="382"/>
      <c r="DE37" s="382"/>
      <c r="DG37" s="379" t="str">
        <f>IF('各会計、関係団体の財政状況及び健全化判断比率'!BR10="","",'各会計、関係団体の財政状況及び健全化判断比率'!BR10)</f>
        <v/>
      </c>
      <c r="DH37" s="379"/>
      <c r="DI37" s="201"/>
    </row>
    <row r="38" spans="1:113" ht="32.25" customHeight="1" x14ac:dyDescent="0.15">
      <c r="A38" s="174"/>
      <c r="B38" s="198"/>
      <c r="C38" s="381" t="str">
        <f t="shared" ref="C38:C43" si="5">IF(E38="","",C37+1)</f>
        <v/>
      </c>
      <c r="D38" s="381"/>
      <c r="E38" s="382" t="str">
        <f>IF('各会計、関係団体の財政状況及び健全化判断比率'!B11="","",'各会計、関係団体の財政状況及び健全化判断比率'!B11)</f>
        <v/>
      </c>
      <c r="F38" s="382"/>
      <c r="G38" s="382"/>
      <c r="H38" s="382"/>
      <c r="I38" s="382"/>
      <c r="J38" s="382"/>
      <c r="K38" s="382"/>
      <c r="L38" s="382"/>
      <c r="M38" s="382"/>
      <c r="N38" s="382"/>
      <c r="O38" s="382"/>
      <c r="P38" s="382"/>
      <c r="Q38" s="382"/>
      <c r="R38" s="382"/>
      <c r="S38" s="382"/>
      <c r="T38" s="174"/>
      <c r="U38" s="381" t="str">
        <f t="shared" si="4"/>
        <v/>
      </c>
      <c r="V38" s="381"/>
      <c r="W38" s="382"/>
      <c r="X38" s="382"/>
      <c r="Y38" s="382"/>
      <c r="Z38" s="382"/>
      <c r="AA38" s="382"/>
      <c r="AB38" s="382"/>
      <c r="AC38" s="382"/>
      <c r="AD38" s="382"/>
      <c r="AE38" s="382"/>
      <c r="AF38" s="382"/>
      <c r="AG38" s="382"/>
      <c r="AH38" s="382"/>
      <c r="AI38" s="382"/>
      <c r="AJ38" s="382"/>
      <c r="AK38" s="382"/>
      <c r="AL38" s="174"/>
      <c r="AM38" s="381" t="str">
        <f t="shared" si="0"/>
        <v/>
      </c>
      <c r="AN38" s="381"/>
      <c r="AO38" s="382"/>
      <c r="AP38" s="382"/>
      <c r="AQ38" s="382"/>
      <c r="AR38" s="382"/>
      <c r="AS38" s="382"/>
      <c r="AT38" s="382"/>
      <c r="AU38" s="382"/>
      <c r="AV38" s="382"/>
      <c r="AW38" s="382"/>
      <c r="AX38" s="382"/>
      <c r="AY38" s="382"/>
      <c r="AZ38" s="382"/>
      <c r="BA38" s="382"/>
      <c r="BB38" s="382"/>
      <c r="BC38" s="382"/>
      <c r="BD38" s="174"/>
      <c r="BE38" s="381" t="str">
        <f t="shared" si="1"/>
        <v/>
      </c>
      <c r="BF38" s="381"/>
      <c r="BG38" s="382"/>
      <c r="BH38" s="382"/>
      <c r="BI38" s="382"/>
      <c r="BJ38" s="382"/>
      <c r="BK38" s="382"/>
      <c r="BL38" s="382"/>
      <c r="BM38" s="382"/>
      <c r="BN38" s="382"/>
      <c r="BO38" s="382"/>
      <c r="BP38" s="382"/>
      <c r="BQ38" s="382"/>
      <c r="BR38" s="382"/>
      <c r="BS38" s="382"/>
      <c r="BT38" s="382"/>
      <c r="BU38" s="382"/>
      <c r="BV38" s="174"/>
      <c r="BW38" s="381">
        <f t="shared" si="2"/>
        <v>16</v>
      </c>
      <c r="BX38" s="381"/>
      <c r="BY38" s="382" t="str">
        <f>IF('各会計、関係団体の財政状況及び健全化判断比率'!B72="","",'各会計、関係団体の財政状況及び健全化判断比率'!B72)</f>
        <v>最上広域市町村圏事務組合</v>
      </c>
      <c r="BZ38" s="382"/>
      <c r="CA38" s="382"/>
      <c r="CB38" s="382"/>
      <c r="CC38" s="382"/>
      <c r="CD38" s="382"/>
      <c r="CE38" s="382"/>
      <c r="CF38" s="382"/>
      <c r="CG38" s="382"/>
      <c r="CH38" s="382"/>
      <c r="CI38" s="382"/>
      <c r="CJ38" s="382"/>
      <c r="CK38" s="382"/>
      <c r="CL38" s="382"/>
      <c r="CM38" s="382"/>
      <c r="CN38" s="174"/>
      <c r="CO38" s="381" t="str">
        <f t="shared" si="3"/>
        <v/>
      </c>
      <c r="CP38" s="381"/>
      <c r="CQ38" s="382" t="str">
        <f>IF('各会計、関係団体の財政状況及び健全化判断比率'!BS11="","",'各会計、関係団体の財政状況及び健全化判断比率'!BS11)</f>
        <v/>
      </c>
      <c r="CR38" s="382"/>
      <c r="CS38" s="382"/>
      <c r="CT38" s="382"/>
      <c r="CU38" s="382"/>
      <c r="CV38" s="382"/>
      <c r="CW38" s="382"/>
      <c r="CX38" s="382"/>
      <c r="CY38" s="382"/>
      <c r="CZ38" s="382"/>
      <c r="DA38" s="382"/>
      <c r="DB38" s="382"/>
      <c r="DC38" s="382"/>
      <c r="DD38" s="382"/>
      <c r="DE38" s="382"/>
      <c r="DG38" s="379" t="str">
        <f>IF('各会計、関係団体の財政状況及び健全化判断比率'!BR11="","",'各会計、関係団体の財政状況及び健全化判断比率'!BR11)</f>
        <v/>
      </c>
      <c r="DH38" s="379"/>
      <c r="DI38" s="201"/>
    </row>
    <row r="39" spans="1:113" ht="32.25" customHeight="1" x14ac:dyDescent="0.15">
      <c r="A39" s="174"/>
      <c r="B39" s="198"/>
      <c r="C39" s="381" t="str">
        <f t="shared" si="5"/>
        <v/>
      </c>
      <c r="D39" s="381"/>
      <c r="E39" s="382" t="str">
        <f>IF('各会計、関係団体の財政状況及び健全化判断比率'!B12="","",'各会計、関係団体の財政状況及び健全化判断比率'!B12)</f>
        <v/>
      </c>
      <c r="F39" s="382"/>
      <c r="G39" s="382"/>
      <c r="H39" s="382"/>
      <c r="I39" s="382"/>
      <c r="J39" s="382"/>
      <c r="K39" s="382"/>
      <c r="L39" s="382"/>
      <c r="M39" s="382"/>
      <c r="N39" s="382"/>
      <c r="O39" s="382"/>
      <c r="P39" s="382"/>
      <c r="Q39" s="382"/>
      <c r="R39" s="382"/>
      <c r="S39" s="382"/>
      <c r="T39" s="174"/>
      <c r="U39" s="381" t="str">
        <f t="shared" si="4"/>
        <v/>
      </c>
      <c r="V39" s="381"/>
      <c r="W39" s="382"/>
      <c r="X39" s="382"/>
      <c r="Y39" s="382"/>
      <c r="Z39" s="382"/>
      <c r="AA39" s="382"/>
      <c r="AB39" s="382"/>
      <c r="AC39" s="382"/>
      <c r="AD39" s="382"/>
      <c r="AE39" s="382"/>
      <c r="AF39" s="382"/>
      <c r="AG39" s="382"/>
      <c r="AH39" s="382"/>
      <c r="AI39" s="382"/>
      <c r="AJ39" s="382"/>
      <c r="AK39" s="382"/>
      <c r="AL39" s="174"/>
      <c r="AM39" s="381" t="str">
        <f t="shared" si="0"/>
        <v/>
      </c>
      <c r="AN39" s="381"/>
      <c r="AO39" s="382"/>
      <c r="AP39" s="382"/>
      <c r="AQ39" s="382"/>
      <c r="AR39" s="382"/>
      <c r="AS39" s="382"/>
      <c r="AT39" s="382"/>
      <c r="AU39" s="382"/>
      <c r="AV39" s="382"/>
      <c r="AW39" s="382"/>
      <c r="AX39" s="382"/>
      <c r="AY39" s="382"/>
      <c r="AZ39" s="382"/>
      <c r="BA39" s="382"/>
      <c r="BB39" s="382"/>
      <c r="BC39" s="382"/>
      <c r="BD39" s="174"/>
      <c r="BE39" s="381" t="str">
        <f t="shared" si="1"/>
        <v/>
      </c>
      <c r="BF39" s="381"/>
      <c r="BG39" s="382"/>
      <c r="BH39" s="382"/>
      <c r="BI39" s="382"/>
      <c r="BJ39" s="382"/>
      <c r="BK39" s="382"/>
      <c r="BL39" s="382"/>
      <c r="BM39" s="382"/>
      <c r="BN39" s="382"/>
      <c r="BO39" s="382"/>
      <c r="BP39" s="382"/>
      <c r="BQ39" s="382"/>
      <c r="BR39" s="382"/>
      <c r="BS39" s="382"/>
      <c r="BT39" s="382"/>
      <c r="BU39" s="382"/>
      <c r="BV39" s="174"/>
      <c r="BW39" s="381">
        <f t="shared" si="2"/>
        <v>17</v>
      </c>
      <c r="BX39" s="381"/>
      <c r="BY39" s="382" t="str">
        <f>IF('各会計、関係団体の財政状況及び健全化判断比率'!B73="","",'各会計、関係団体の財政状況及び健全化判断比率'!B73)</f>
        <v>山形県後期高齢者医療広域連合（普通会計分）</v>
      </c>
      <c r="BZ39" s="382"/>
      <c r="CA39" s="382"/>
      <c r="CB39" s="382"/>
      <c r="CC39" s="382"/>
      <c r="CD39" s="382"/>
      <c r="CE39" s="382"/>
      <c r="CF39" s="382"/>
      <c r="CG39" s="382"/>
      <c r="CH39" s="382"/>
      <c r="CI39" s="382"/>
      <c r="CJ39" s="382"/>
      <c r="CK39" s="382"/>
      <c r="CL39" s="382"/>
      <c r="CM39" s="382"/>
      <c r="CN39" s="174"/>
      <c r="CO39" s="381" t="str">
        <f t="shared" si="3"/>
        <v/>
      </c>
      <c r="CP39" s="381"/>
      <c r="CQ39" s="382" t="str">
        <f>IF('各会計、関係団体の財政状況及び健全化判断比率'!BS12="","",'各会計、関係団体の財政状況及び健全化判断比率'!BS12)</f>
        <v/>
      </c>
      <c r="CR39" s="382"/>
      <c r="CS39" s="382"/>
      <c r="CT39" s="382"/>
      <c r="CU39" s="382"/>
      <c r="CV39" s="382"/>
      <c r="CW39" s="382"/>
      <c r="CX39" s="382"/>
      <c r="CY39" s="382"/>
      <c r="CZ39" s="382"/>
      <c r="DA39" s="382"/>
      <c r="DB39" s="382"/>
      <c r="DC39" s="382"/>
      <c r="DD39" s="382"/>
      <c r="DE39" s="382"/>
      <c r="DG39" s="379" t="str">
        <f>IF('各会計、関係団体の財政状況及び健全化判断比率'!BR12="","",'各会計、関係団体の財政状況及び健全化判断比率'!BR12)</f>
        <v/>
      </c>
      <c r="DH39" s="379"/>
      <c r="DI39" s="201"/>
    </row>
    <row r="40" spans="1:113" ht="32.25" customHeight="1" x14ac:dyDescent="0.15">
      <c r="A40" s="174"/>
      <c r="B40" s="198"/>
      <c r="C40" s="381" t="str">
        <f t="shared" si="5"/>
        <v/>
      </c>
      <c r="D40" s="381"/>
      <c r="E40" s="382" t="str">
        <f>IF('各会計、関係団体の財政状況及び健全化判断比率'!B13="","",'各会計、関係団体の財政状況及び健全化判断比率'!B13)</f>
        <v/>
      </c>
      <c r="F40" s="382"/>
      <c r="G40" s="382"/>
      <c r="H40" s="382"/>
      <c r="I40" s="382"/>
      <c r="J40" s="382"/>
      <c r="K40" s="382"/>
      <c r="L40" s="382"/>
      <c r="M40" s="382"/>
      <c r="N40" s="382"/>
      <c r="O40" s="382"/>
      <c r="P40" s="382"/>
      <c r="Q40" s="382"/>
      <c r="R40" s="382"/>
      <c r="S40" s="382"/>
      <c r="T40" s="174"/>
      <c r="U40" s="381" t="str">
        <f t="shared" si="4"/>
        <v/>
      </c>
      <c r="V40" s="381"/>
      <c r="W40" s="382"/>
      <c r="X40" s="382"/>
      <c r="Y40" s="382"/>
      <c r="Z40" s="382"/>
      <c r="AA40" s="382"/>
      <c r="AB40" s="382"/>
      <c r="AC40" s="382"/>
      <c r="AD40" s="382"/>
      <c r="AE40" s="382"/>
      <c r="AF40" s="382"/>
      <c r="AG40" s="382"/>
      <c r="AH40" s="382"/>
      <c r="AI40" s="382"/>
      <c r="AJ40" s="382"/>
      <c r="AK40" s="382"/>
      <c r="AL40" s="174"/>
      <c r="AM40" s="381" t="str">
        <f t="shared" si="0"/>
        <v/>
      </c>
      <c r="AN40" s="381"/>
      <c r="AO40" s="382"/>
      <c r="AP40" s="382"/>
      <c r="AQ40" s="382"/>
      <c r="AR40" s="382"/>
      <c r="AS40" s="382"/>
      <c r="AT40" s="382"/>
      <c r="AU40" s="382"/>
      <c r="AV40" s="382"/>
      <c r="AW40" s="382"/>
      <c r="AX40" s="382"/>
      <c r="AY40" s="382"/>
      <c r="AZ40" s="382"/>
      <c r="BA40" s="382"/>
      <c r="BB40" s="382"/>
      <c r="BC40" s="382"/>
      <c r="BD40" s="174"/>
      <c r="BE40" s="381" t="str">
        <f t="shared" si="1"/>
        <v/>
      </c>
      <c r="BF40" s="381"/>
      <c r="BG40" s="382"/>
      <c r="BH40" s="382"/>
      <c r="BI40" s="382"/>
      <c r="BJ40" s="382"/>
      <c r="BK40" s="382"/>
      <c r="BL40" s="382"/>
      <c r="BM40" s="382"/>
      <c r="BN40" s="382"/>
      <c r="BO40" s="382"/>
      <c r="BP40" s="382"/>
      <c r="BQ40" s="382"/>
      <c r="BR40" s="382"/>
      <c r="BS40" s="382"/>
      <c r="BT40" s="382"/>
      <c r="BU40" s="382"/>
      <c r="BV40" s="174"/>
      <c r="BW40" s="381">
        <f t="shared" si="2"/>
        <v>18</v>
      </c>
      <c r="BX40" s="381"/>
      <c r="BY40" s="382" t="str">
        <f>IF('各会計、関係団体の財政状況及び健全化判断比率'!B74="","",'各会計、関係団体の財政状況及び健全化判断比率'!B74)</f>
        <v>山形県後期高齢者医療広域連合（事業会計分）</v>
      </c>
      <c r="BZ40" s="382"/>
      <c r="CA40" s="382"/>
      <c r="CB40" s="382"/>
      <c r="CC40" s="382"/>
      <c r="CD40" s="382"/>
      <c r="CE40" s="382"/>
      <c r="CF40" s="382"/>
      <c r="CG40" s="382"/>
      <c r="CH40" s="382"/>
      <c r="CI40" s="382"/>
      <c r="CJ40" s="382"/>
      <c r="CK40" s="382"/>
      <c r="CL40" s="382"/>
      <c r="CM40" s="382"/>
      <c r="CN40" s="174"/>
      <c r="CO40" s="381" t="str">
        <f t="shared" si="3"/>
        <v/>
      </c>
      <c r="CP40" s="381"/>
      <c r="CQ40" s="382" t="str">
        <f>IF('各会計、関係団体の財政状況及び健全化判断比率'!BS13="","",'各会計、関係団体の財政状況及び健全化判断比率'!BS13)</f>
        <v/>
      </c>
      <c r="CR40" s="382"/>
      <c r="CS40" s="382"/>
      <c r="CT40" s="382"/>
      <c r="CU40" s="382"/>
      <c r="CV40" s="382"/>
      <c r="CW40" s="382"/>
      <c r="CX40" s="382"/>
      <c r="CY40" s="382"/>
      <c r="CZ40" s="382"/>
      <c r="DA40" s="382"/>
      <c r="DB40" s="382"/>
      <c r="DC40" s="382"/>
      <c r="DD40" s="382"/>
      <c r="DE40" s="382"/>
      <c r="DG40" s="379" t="str">
        <f>IF('各会計、関係団体の財政状況及び健全化判断比率'!BR13="","",'各会計、関係団体の財政状況及び健全化判断比率'!BR13)</f>
        <v/>
      </c>
      <c r="DH40" s="379"/>
      <c r="DI40" s="201"/>
    </row>
    <row r="41" spans="1:113" ht="32.25" customHeight="1" x14ac:dyDescent="0.15">
      <c r="A41" s="174"/>
      <c r="B41" s="198"/>
      <c r="C41" s="381" t="str">
        <f t="shared" si="5"/>
        <v/>
      </c>
      <c r="D41" s="381"/>
      <c r="E41" s="382" t="str">
        <f>IF('各会計、関係団体の財政状況及び健全化判断比率'!B14="","",'各会計、関係団体の財政状況及び健全化判断比率'!B14)</f>
        <v/>
      </c>
      <c r="F41" s="382"/>
      <c r="G41" s="382"/>
      <c r="H41" s="382"/>
      <c r="I41" s="382"/>
      <c r="J41" s="382"/>
      <c r="K41" s="382"/>
      <c r="L41" s="382"/>
      <c r="M41" s="382"/>
      <c r="N41" s="382"/>
      <c r="O41" s="382"/>
      <c r="P41" s="382"/>
      <c r="Q41" s="382"/>
      <c r="R41" s="382"/>
      <c r="S41" s="382"/>
      <c r="T41" s="174"/>
      <c r="U41" s="381" t="str">
        <f t="shared" si="4"/>
        <v/>
      </c>
      <c r="V41" s="381"/>
      <c r="W41" s="382"/>
      <c r="X41" s="382"/>
      <c r="Y41" s="382"/>
      <c r="Z41" s="382"/>
      <c r="AA41" s="382"/>
      <c r="AB41" s="382"/>
      <c r="AC41" s="382"/>
      <c r="AD41" s="382"/>
      <c r="AE41" s="382"/>
      <c r="AF41" s="382"/>
      <c r="AG41" s="382"/>
      <c r="AH41" s="382"/>
      <c r="AI41" s="382"/>
      <c r="AJ41" s="382"/>
      <c r="AK41" s="382"/>
      <c r="AL41" s="174"/>
      <c r="AM41" s="381" t="str">
        <f t="shared" si="0"/>
        <v/>
      </c>
      <c r="AN41" s="381"/>
      <c r="AO41" s="382"/>
      <c r="AP41" s="382"/>
      <c r="AQ41" s="382"/>
      <c r="AR41" s="382"/>
      <c r="AS41" s="382"/>
      <c r="AT41" s="382"/>
      <c r="AU41" s="382"/>
      <c r="AV41" s="382"/>
      <c r="AW41" s="382"/>
      <c r="AX41" s="382"/>
      <c r="AY41" s="382"/>
      <c r="AZ41" s="382"/>
      <c r="BA41" s="382"/>
      <c r="BB41" s="382"/>
      <c r="BC41" s="382"/>
      <c r="BD41" s="174"/>
      <c r="BE41" s="381" t="str">
        <f t="shared" si="1"/>
        <v/>
      </c>
      <c r="BF41" s="381"/>
      <c r="BG41" s="382"/>
      <c r="BH41" s="382"/>
      <c r="BI41" s="382"/>
      <c r="BJ41" s="382"/>
      <c r="BK41" s="382"/>
      <c r="BL41" s="382"/>
      <c r="BM41" s="382"/>
      <c r="BN41" s="382"/>
      <c r="BO41" s="382"/>
      <c r="BP41" s="382"/>
      <c r="BQ41" s="382"/>
      <c r="BR41" s="382"/>
      <c r="BS41" s="382"/>
      <c r="BT41" s="382"/>
      <c r="BU41" s="382"/>
      <c r="BV41" s="174"/>
      <c r="BW41" s="381" t="str">
        <f t="shared" si="2"/>
        <v/>
      </c>
      <c r="BX41" s="381"/>
      <c r="BY41" s="382" t="str">
        <f>IF('各会計、関係団体の財政状況及び健全化判断比率'!B75="","",'各会計、関係団体の財政状況及び健全化判断比率'!B75)</f>
        <v/>
      </c>
      <c r="BZ41" s="382"/>
      <c r="CA41" s="382"/>
      <c r="CB41" s="382"/>
      <c r="CC41" s="382"/>
      <c r="CD41" s="382"/>
      <c r="CE41" s="382"/>
      <c r="CF41" s="382"/>
      <c r="CG41" s="382"/>
      <c r="CH41" s="382"/>
      <c r="CI41" s="382"/>
      <c r="CJ41" s="382"/>
      <c r="CK41" s="382"/>
      <c r="CL41" s="382"/>
      <c r="CM41" s="382"/>
      <c r="CN41" s="174"/>
      <c r="CO41" s="381" t="str">
        <f t="shared" si="3"/>
        <v/>
      </c>
      <c r="CP41" s="381"/>
      <c r="CQ41" s="382" t="str">
        <f>IF('各会計、関係団体の財政状況及び健全化判断比率'!BS14="","",'各会計、関係団体の財政状況及び健全化判断比率'!BS14)</f>
        <v/>
      </c>
      <c r="CR41" s="382"/>
      <c r="CS41" s="382"/>
      <c r="CT41" s="382"/>
      <c r="CU41" s="382"/>
      <c r="CV41" s="382"/>
      <c r="CW41" s="382"/>
      <c r="CX41" s="382"/>
      <c r="CY41" s="382"/>
      <c r="CZ41" s="382"/>
      <c r="DA41" s="382"/>
      <c r="DB41" s="382"/>
      <c r="DC41" s="382"/>
      <c r="DD41" s="382"/>
      <c r="DE41" s="382"/>
      <c r="DG41" s="379" t="str">
        <f>IF('各会計、関係団体の財政状況及び健全化判断比率'!BR14="","",'各会計、関係団体の財政状況及び健全化判断比率'!BR14)</f>
        <v/>
      </c>
      <c r="DH41" s="379"/>
      <c r="DI41" s="201"/>
    </row>
    <row r="42" spans="1:113" ht="32.25" customHeight="1" x14ac:dyDescent="0.15">
      <c r="B42" s="198"/>
      <c r="C42" s="381" t="str">
        <f t="shared" si="5"/>
        <v/>
      </c>
      <c r="D42" s="381"/>
      <c r="E42" s="382" t="str">
        <f>IF('各会計、関係団体の財政状況及び健全化判断比率'!B15="","",'各会計、関係団体の財政状況及び健全化判断比率'!B15)</f>
        <v/>
      </c>
      <c r="F42" s="382"/>
      <c r="G42" s="382"/>
      <c r="H42" s="382"/>
      <c r="I42" s="382"/>
      <c r="J42" s="382"/>
      <c r="K42" s="382"/>
      <c r="L42" s="382"/>
      <c r="M42" s="382"/>
      <c r="N42" s="382"/>
      <c r="O42" s="382"/>
      <c r="P42" s="382"/>
      <c r="Q42" s="382"/>
      <c r="R42" s="382"/>
      <c r="S42" s="382"/>
      <c r="T42" s="174"/>
      <c r="U42" s="381" t="str">
        <f t="shared" si="4"/>
        <v/>
      </c>
      <c r="V42" s="381"/>
      <c r="W42" s="382"/>
      <c r="X42" s="382"/>
      <c r="Y42" s="382"/>
      <c r="Z42" s="382"/>
      <c r="AA42" s="382"/>
      <c r="AB42" s="382"/>
      <c r="AC42" s="382"/>
      <c r="AD42" s="382"/>
      <c r="AE42" s="382"/>
      <c r="AF42" s="382"/>
      <c r="AG42" s="382"/>
      <c r="AH42" s="382"/>
      <c r="AI42" s="382"/>
      <c r="AJ42" s="382"/>
      <c r="AK42" s="382"/>
      <c r="AL42" s="174"/>
      <c r="AM42" s="381" t="str">
        <f t="shared" si="0"/>
        <v/>
      </c>
      <c r="AN42" s="381"/>
      <c r="AO42" s="382"/>
      <c r="AP42" s="382"/>
      <c r="AQ42" s="382"/>
      <c r="AR42" s="382"/>
      <c r="AS42" s="382"/>
      <c r="AT42" s="382"/>
      <c r="AU42" s="382"/>
      <c r="AV42" s="382"/>
      <c r="AW42" s="382"/>
      <c r="AX42" s="382"/>
      <c r="AY42" s="382"/>
      <c r="AZ42" s="382"/>
      <c r="BA42" s="382"/>
      <c r="BB42" s="382"/>
      <c r="BC42" s="382"/>
      <c r="BD42" s="174"/>
      <c r="BE42" s="381" t="str">
        <f t="shared" si="1"/>
        <v/>
      </c>
      <c r="BF42" s="381"/>
      <c r="BG42" s="382"/>
      <c r="BH42" s="382"/>
      <c r="BI42" s="382"/>
      <c r="BJ42" s="382"/>
      <c r="BK42" s="382"/>
      <c r="BL42" s="382"/>
      <c r="BM42" s="382"/>
      <c r="BN42" s="382"/>
      <c r="BO42" s="382"/>
      <c r="BP42" s="382"/>
      <c r="BQ42" s="382"/>
      <c r="BR42" s="382"/>
      <c r="BS42" s="382"/>
      <c r="BT42" s="382"/>
      <c r="BU42" s="382"/>
      <c r="BV42" s="174"/>
      <c r="BW42" s="381" t="str">
        <f t="shared" si="2"/>
        <v/>
      </c>
      <c r="BX42" s="381"/>
      <c r="BY42" s="382" t="str">
        <f>IF('各会計、関係団体の財政状況及び健全化判断比率'!B76="","",'各会計、関係団体の財政状況及び健全化判断比率'!B76)</f>
        <v/>
      </c>
      <c r="BZ42" s="382"/>
      <c r="CA42" s="382"/>
      <c r="CB42" s="382"/>
      <c r="CC42" s="382"/>
      <c r="CD42" s="382"/>
      <c r="CE42" s="382"/>
      <c r="CF42" s="382"/>
      <c r="CG42" s="382"/>
      <c r="CH42" s="382"/>
      <c r="CI42" s="382"/>
      <c r="CJ42" s="382"/>
      <c r="CK42" s="382"/>
      <c r="CL42" s="382"/>
      <c r="CM42" s="382"/>
      <c r="CN42" s="174"/>
      <c r="CO42" s="381" t="str">
        <f t="shared" si="3"/>
        <v/>
      </c>
      <c r="CP42" s="381"/>
      <c r="CQ42" s="382" t="str">
        <f>IF('各会計、関係団体の財政状況及び健全化判断比率'!BS15="","",'各会計、関係団体の財政状況及び健全化判断比率'!BS15)</f>
        <v/>
      </c>
      <c r="CR42" s="382"/>
      <c r="CS42" s="382"/>
      <c r="CT42" s="382"/>
      <c r="CU42" s="382"/>
      <c r="CV42" s="382"/>
      <c r="CW42" s="382"/>
      <c r="CX42" s="382"/>
      <c r="CY42" s="382"/>
      <c r="CZ42" s="382"/>
      <c r="DA42" s="382"/>
      <c r="DB42" s="382"/>
      <c r="DC42" s="382"/>
      <c r="DD42" s="382"/>
      <c r="DE42" s="382"/>
      <c r="DG42" s="379" t="str">
        <f>IF('各会計、関係団体の財政状況及び健全化判断比率'!BR15="","",'各会計、関係団体の財政状況及び健全化判断比率'!BR15)</f>
        <v/>
      </c>
      <c r="DH42" s="379"/>
      <c r="DI42" s="201"/>
    </row>
    <row r="43" spans="1:113" ht="32.25" customHeight="1" x14ac:dyDescent="0.15">
      <c r="B43" s="198"/>
      <c r="C43" s="381" t="str">
        <f t="shared" si="5"/>
        <v/>
      </c>
      <c r="D43" s="381"/>
      <c r="E43" s="382" t="str">
        <f>IF('各会計、関係団体の財政状況及び健全化判断比率'!B16="","",'各会計、関係団体の財政状況及び健全化判断比率'!B16)</f>
        <v/>
      </c>
      <c r="F43" s="382"/>
      <c r="G43" s="382"/>
      <c r="H43" s="382"/>
      <c r="I43" s="382"/>
      <c r="J43" s="382"/>
      <c r="K43" s="382"/>
      <c r="L43" s="382"/>
      <c r="M43" s="382"/>
      <c r="N43" s="382"/>
      <c r="O43" s="382"/>
      <c r="P43" s="382"/>
      <c r="Q43" s="382"/>
      <c r="R43" s="382"/>
      <c r="S43" s="382"/>
      <c r="T43" s="174"/>
      <c r="U43" s="381" t="str">
        <f t="shared" si="4"/>
        <v/>
      </c>
      <c r="V43" s="381"/>
      <c r="W43" s="382"/>
      <c r="X43" s="382"/>
      <c r="Y43" s="382"/>
      <c r="Z43" s="382"/>
      <c r="AA43" s="382"/>
      <c r="AB43" s="382"/>
      <c r="AC43" s="382"/>
      <c r="AD43" s="382"/>
      <c r="AE43" s="382"/>
      <c r="AF43" s="382"/>
      <c r="AG43" s="382"/>
      <c r="AH43" s="382"/>
      <c r="AI43" s="382"/>
      <c r="AJ43" s="382"/>
      <c r="AK43" s="382"/>
      <c r="AL43" s="174"/>
      <c r="AM43" s="381" t="str">
        <f t="shared" si="0"/>
        <v/>
      </c>
      <c r="AN43" s="381"/>
      <c r="AO43" s="382"/>
      <c r="AP43" s="382"/>
      <c r="AQ43" s="382"/>
      <c r="AR43" s="382"/>
      <c r="AS43" s="382"/>
      <c r="AT43" s="382"/>
      <c r="AU43" s="382"/>
      <c r="AV43" s="382"/>
      <c r="AW43" s="382"/>
      <c r="AX43" s="382"/>
      <c r="AY43" s="382"/>
      <c r="AZ43" s="382"/>
      <c r="BA43" s="382"/>
      <c r="BB43" s="382"/>
      <c r="BC43" s="382"/>
      <c r="BD43" s="174"/>
      <c r="BE43" s="381" t="str">
        <f t="shared" si="1"/>
        <v/>
      </c>
      <c r="BF43" s="381"/>
      <c r="BG43" s="382"/>
      <c r="BH43" s="382"/>
      <c r="BI43" s="382"/>
      <c r="BJ43" s="382"/>
      <c r="BK43" s="382"/>
      <c r="BL43" s="382"/>
      <c r="BM43" s="382"/>
      <c r="BN43" s="382"/>
      <c r="BO43" s="382"/>
      <c r="BP43" s="382"/>
      <c r="BQ43" s="382"/>
      <c r="BR43" s="382"/>
      <c r="BS43" s="382"/>
      <c r="BT43" s="382"/>
      <c r="BU43" s="382"/>
      <c r="BV43" s="174"/>
      <c r="BW43" s="381" t="str">
        <f t="shared" si="2"/>
        <v/>
      </c>
      <c r="BX43" s="381"/>
      <c r="BY43" s="382" t="str">
        <f>IF('各会計、関係団体の財政状況及び健全化判断比率'!B77="","",'各会計、関係団体の財政状況及び健全化判断比率'!B77)</f>
        <v/>
      </c>
      <c r="BZ43" s="382"/>
      <c r="CA43" s="382"/>
      <c r="CB43" s="382"/>
      <c r="CC43" s="382"/>
      <c r="CD43" s="382"/>
      <c r="CE43" s="382"/>
      <c r="CF43" s="382"/>
      <c r="CG43" s="382"/>
      <c r="CH43" s="382"/>
      <c r="CI43" s="382"/>
      <c r="CJ43" s="382"/>
      <c r="CK43" s="382"/>
      <c r="CL43" s="382"/>
      <c r="CM43" s="382"/>
      <c r="CN43" s="174"/>
      <c r="CO43" s="381" t="str">
        <f t="shared" si="3"/>
        <v/>
      </c>
      <c r="CP43" s="381"/>
      <c r="CQ43" s="382" t="str">
        <f>IF('各会計、関係団体の財政状況及び健全化判断比率'!BS16="","",'各会計、関係団体の財政状況及び健全化判断比率'!BS16)</f>
        <v/>
      </c>
      <c r="CR43" s="382"/>
      <c r="CS43" s="382"/>
      <c r="CT43" s="382"/>
      <c r="CU43" s="382"/>
      <c r="CV43" s="382"/>
      <c r="CW43" s="382"/>
      <c r="CX43" s="382"/>
      <c r="CY43" s="382"/>
      <c r="CZ43" s="382"/>
      <c r="DA43" s="382"/>
      <c r="DB43" s="382"/>
      <c r="DC43" s="382"/>
      <c r="DD43" s="382"/>
      <c r="DE43" s="382"/>
      <c r="DG43" s="379" t="str">
        <f>IF('各会計、関係団体の財政状況及び健全化判断比率'!BR16="","",'各会計、関係団体の財政状況及び健全化判断比率'!BR16)</f>
        <v/>
      </c>
      <c r="DH43" s="379"/>
      <c r="DI43" s="201"/>
    </row>
    <row r="44" spans="1:113" ht="13.5" customHeight="1" thickBot="1" x14ac:dyDescent="0.2">
      <c r="B44" s="202"/>
      <c r="C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3"/>
      <c r="BQ44" s="203"/>
      <c r="BR44" s="203"/>
      <c r="BS44" s="203"/>
      <c r="BT44" s="203"/>
      <c r="BU44" s="203"/>
      <c r="BV44" s="203"/>
      <c r="BW44" s="203"/>
      <c r="BX44" s="203"/>
      <c r="BY44" s="203"/>
      <c r="BZ44" s="203"/>
      <c r="CA44" s="203"/>
      <c r="CB44" s="203"/>
      <c r="CC44" s="203"/>
      <c r="CD44" s="203"/>
      <c r="CE44" s="203"/>
      <c r="CF44" s="203"/>
      <c r="CG44" s="203"/>
      <c r="CH44" s="203"/>
      <c r="CI44" s="203"/>
      <c r="CJ44" s="203"/>
      <c r="CK44" s="203"/>
      <c r="CL44" s="203"/>
      <c r="CM44" s="203"/>
      <c r="CN44" s="203"/>
      <c r="CO44" s="203"/>
      <c r="CP44" s="203"/>
      <c r="CQ44" s="203"/>
      <c r="CR44" s="203"/>
      <c r="CS44" s="203"/>
      <c r="CT44" s="203"/>
      <c r="CU44" s="203"/>
      <c r="CV44" s="203"/>
      <c r="CW44" s="203"/>
      <c r="CX44" s="203"/>
      <c r="CY44" s="203"/>
      <c r="CZ44" s="203"/>
      <c r="DA44" s="203"/>
      <c r="DB44" s="203"/>
      <c r="DC44" s="203"/>
      <c r="DD44" s="203"/>
      <c r="DE44" s="203"/>
      <c r="DF44" s="203"/>
      <c r="DG44" s="203"/>
      <c r="DH44" s="203"/>
      <c r="DI44" s="204"/>
    </row>
    <row r="45" spans="1:113" x14ac:dyDescent="0.15"/>
    <row r="46" spans="1:113" x14ac:dyDescent="0.15">
      <c r="B46" s="173" t="s">
        <v>194</v>
      </c>
      <c r="E46" s="378" t="s">
        <v>195</v>
      </c>
      <c r="F46" s="378"/>
      <c r="G46" s="378"/>
      <c r="H46" s="378"/>
      <c r="I46" s="378"/>
      <c r="J46" s="378"/>
      <c r="K46" s="378"/>
      <c r="L46" s="378"/>
      <c r="M46" s="378"/>
      <c r="N46" s="378"/>
      <c r="O46" s="378"/>
      <c r="P46" s="378"/>
      <c r="Q46" s="378"/>
      <c r="R46" s="378"/>
      <c r="S46" s="378"/>
      <c r="T46" s="378"/>
      <c r="U46" s="378"/>
      <c r="V46" s="378"/>
      <c r="W46" s="378"/>
      <c r="X46" s="378"/>
      <c r="Y46" s="378"/>
      <c r="Z46" s="378"/>
      <c r="AA46" s="378"/>
      <c r="AB46" s="378"/>
      <c r="AC46" s="378"/>
      <c r="AD46" s="378"/>
      <c r="AE46" s="378"/>
      <c r="AF46" s="378"/>
      <c r="AG46" s="378"/>
      <c r="AH46" s="378"/>
      <c r="AI46" s="378"/>
      <c r="AJ46" s="378"/>
      <c r="AK46" s="378"/>
      <c r="AL46" s="378"/>
      <c r="AM46" s="378"/>
      <c r="AN46" s="378"/>
      <c r="AO46" s="378"/>
      <c r="AP46" s="378"/>
      <c r="AQ46" s="378"/>
      <c r="AR46" s="378"/>
      <c r="AS46" s="378"/>
      <c r="AT46" s="378"/>
      <c r="AU46" s="378"/>
      <c r="AV46" s="378"/>
      <c r="AW46" s="378"/>
      <c r="AX46" s="378"/>
      <c r="AY46" s="378"/>
      <c r="AZ46" s="378"/>
      <c r="BA46" s="378"/>
      <c r="BB46" s="378"/>
      <c r="BC46" s="378"/>
      <c r="BD46" s="378"/>
      <c r="BE46" s="378"/>
      <c r="BF46" s="378"/>
      <c r="BG46" s="378"/>
      <c r="BH46" s="378"/>
      <c r="BI46" s="378"/>
      <c r="BJ46" s="378"/>
      <c r="BK46" s="378"/>
      <c r="BL46" s="378"/>
      <c r="BM46" s="378"/>
      <c r="BN46" s="378"/>
      <c r="BO46" s="378"/>
      <c r="BP46" s="378"/>
      <c r="BQ46" s="378"/>
      <c r="BR46" s="378"/>
      <c r="BS46" s="378"/>
      <c r="BT46" s="378"/>
      <c r="BU46" s="378"/>
      <c r="BV46" s="378"/>
      <c r="BW46" s="378"/>
      <c r="BX46" s="378"/>
      <c r="BY46" s="378"/>
      <c r="BZ46" s="378"/>
      <c r="CA46" s="378"/>
      <c r="CB46" s="378"/>
      <c r="CC46" s="378"/>
      <c r="CD46" s="378"/>
      <c r="CE46" s="378"/>
      <c r="CF46" s="378"/>
      <c r="CG46" s="378"/>
      <c r="CH46" s="378"/>
      <c r="CI46" s="378"/>
      <c r="CJ46" s="378"/>
      <c r="CK46" s="378"/>
      <c r="CL46" s="378"/>
      <c r="CM46" s="378"/>
      <c r="CN46" s="378"/>
      <c r="CO46" s="378"/>
      <c r="CP46" s="378"/>
      <c r="CQ46" s="378"/>
      <c r="CR46" s="378"/>
      <c r="CS46" s="378"/>
      <c r="CT46" s="378"/>
      <c r="CU46" s="378"/>
      <c r="CV46" s="378"/>
      <c r="CW46" s="378"/>
      <c r="CX46" s="378"/>
      <c r="CY46" s="378"/>
      <c r="CZ46" s="378"/>
      <c r="DA46" s="378"/>
      <c r="DB46" s="378"/>
      <c r="DC46" s="378"/>
      <c r="DD46" s="378"/>
      <c r="DE46" s="378"/>
      <c r="DF46" s="378"/>
      <c r="DG46" s="378"/>
      <c r="DH46" s="378"/>
      <c r="DI46" s="378"/>
    </row>
    <row r="47" spans="1:113" x14ac:dyDescent="0.15">
      <c r="E47" s="378" t="s">
        <v>196</v>
      </c>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378"/>
      <c r="AL47" s="378"/>
      <c r="AM47" s="378"/>
      <c r="AN47" s="378"/>
      <c r="AO47" s="378"/>
      <c r="AP47" s="378"/>
      <c r="AQ47" s="378"/>
      <c r="AR47" s="378"/>
      <c r="AS47" s="378"/>
      <c r="AT47" s="378"/>
      <c r="AU47" s="378"/>
      <c r="AV47" s="378"/>
      <c r="AW47" s="378"/>
      <c r="AX47" s="378"/>
      <c r="AY47" s="378"/>
      <c r="AZ47" s="378"/>
      <c r="BA47" s="378"/>
      <c r="BB47" s="378"/>
      <c r="BC47" s="378"/>
      <c r="BD47" s="378"/>
      <c r="BE47" s="378"/>
      <c r="BF47" s="378"/>
      <c r="BG47" s="378"/>
      <c r="BH47" s="378"/>
      <c r="BI47" s="378"/>
      <c r="BJ47" s="378"/>
      <c r="BK47" s="378"/>
      <c r="BL47" s="378"/>
      <c r="BM47" s="378"/>
      <c r="BN47" s="378"/>
      <c r="BO47" s="378"/>
      <c r="BP47" s="378"/>
      <c r="BQ47" s="378"/>
      <c r="BR47" s="378"/>
      <c r="BS47" s="378"/>
      <c r="BT47" s="378"/>
      <c r="BU47" s="378"/>
      <c r="BV47" s="378"/>
      <c r="BW47" s="378"/>
      <c r="BX47" s="378"/>
      <c r="BY47" s="378"/>
      <c r="BZ47" s="378"/>
      <c r="CA47" s="378"/>
      <c r="CB47" s="378"/>
      <c r="CC47" s="378"/>
      <c r="CD47" s="378"/>
      <c r="CE47" s="378"/>
      <c r="CF47" s="378"/>
      <c r="CG47" s="378"/>
      <c r="CH47" s="378"/>
      <c r="CI47" s="378"/>
      <c r="CJ47" s="378"/>
      <c r="CK47" s="378"/>
      <c r="CL47" s="378"/>
      <c r="CM47" s="378"/>
      <c r="CN47" s="378"/>
      <c r="CO47" s="378"/>
      <c r="CP47" s="378"/>
      <c r="CQ47" s="378"/>
      <c r="CR47" s="378"/>
      <c r="CS47" s="378"/>
      <c r="CT47" s="378"/>
      <c r="CU47" s="378"/>
      <c r="CV47" s="378"/>
      <c r="CW47" s="378"/>
      <c r="CX47" s="378"/>
      <c r="CY47" s="378"/>
      <c r="CZ47" s="378"/>
      <c r="DA47" s="378"/>
      <c r="DB47" s="378"/>
      <c r="DC47" s="378"/>
      <c r="DD47" s="378"/>
      <c r="DE47" s="378"/>
      <c r="DF47" s="378"/>
      <c r="DG47" s="378"/>
      <c r="DH47" s="378"/>
      <c r="DI47" s="378"/>
    </row>
    <row r="48" spans="1:113" x14ac:dyDescent="0.15">
      <c r="E48" s="378" t="s">
        <v>197</v>
      </c>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378"/>
      <c r="AL48" s="378"/>
      <c r="AM48" s="378"/>
      <c r="AN48" s="378"/>
      <c r="AO48" s="378"/>
      <c r="AP48" s="378"/>
      <c r="AQ48" s="378"/>
      <c r="AR48" s="378"/>
      <c r="AS48" s="378"/>
      <c r="AT48" s="378"/>
      <c r="AU48" s="378"/>
      <c r="AV48" s="378"/>
      <c r="AW48" s="378"/>
      <c r="AX48" s="378"/>
      <c r="AY48" s="378"/>
      <c r="AZ48" s="378"/>
      <c r="BA48" s="378"/>
      <c r="BB48" s="378"/>
      <c r="BC48" s="378"/>
      <c r="BD48" s="378"/>
      <c r="BE48" s="378"/>
      <c r="BF48" s="378"/>
      <c r="BG48" s="378"/>
      <c r="BH48" s="378"/>
      <c r="BI48" s="378"/>
      <c r="BJ48" s="378"/>
      <c r="BK48" s="378"/>
      <c r="BL48" s="378"/>
      <c r="BM48" s="378"/>
      <c r="BN48" s="378"/>
      <c r="BO48" s="378"/>
      <c r="BP48" s="378"/>
      <c r="BQ48" s="378"/>
      <c r="BR48" s="378"/>
      <c r="BS48" s="378"/>
      <c r="BT48" s="378"/>
      <c r="BU48" s="378"/>
      <c r="BV48" s="378"/>
      <c r="BW48" s="378"/>
      <c r="BX48" s="378"/>
      <c r="BY48" s="378"/>
      <c r="BZ48" s="378"/>
      <c r="CA48" s="378"/>
      <c r="CB48" s="378"/>
      <c r="CC48" s="378"/>
      <c r="CD48" s="378"/>
      <c r="CE48" s="378"/>
      <c r="CF48" s="378"/>
      <c r="CG48" s="378"/>
      <c r="CH48" s="378"/>
      <c r="CI48" s="378"/>
      <c r="CJ48" s="378"/>
      <c r="CK48" s="378"/>
      <c r="CL48" s="378"/>
      <c r="CM48" s="378"/>
      <c r="CN48" s="378"/>
      <c r="CO48" s="378"/>
      <c r="CP48" s="378"/>
      <c r="CQ48" s="378"/>
      <c r="CR48" s="378"/>
      <c r="CS48" s="378"/>
      <c r="CT48" s="378"/>
      <c r="CU48" s="378"/>
      <c r="CV48" s="378"/>
      <c r="CW48" s="378"/>
      <c r="CX48" s="378"/>
      <c r="CY48" s="378"/>
      <c r="CZ48" s="378"/>
      <c r="DA48" s="378"/>
      <c r="DB48" s="378"/>
      <c r="DC48" s="378"/>
      <c r="DD48" s="378"/>
      <c r="DE48" s="378"/>
      <c r="DF48" s="378"/>
      <c r="DG48" s="378"/>
      <c r="DH48" s="378"/>
      <c r="DI48" s="378"/>
    </row>
    <row r="49" spans="5:113" x14ac:dyDescent="0.15">
      <c r="E49" s="380" t="s">
        <v>198</v>
      </c>
      <c r="F49" s="380"/>
      <c r="G49" s="380"/>
      <c r="H49" s="380"/>
      <c r="I49" s="380"/>
      <c r="J49" s="380"/>
      <c r="K49" s="380"/>
      <c r="L49" s="380"/>
      <c r="M49" s="380"/>
      <c r="N49" s="380"/>
      <c r="O49" s="380"/>
      <c r="P49" s="380"/>
      <c r="Q49" s="380"/>
      <c r="R49" s="380"/>
      <c r="S49" s="380"/>
      <c r="T49" s="380"/>
      <c r="U49" s="380"/>
      <c r="V49" s="380"/>
      <c r="W49" s="380"/>
      <c r="X49" s="380"/>
      <c r="Y49" s="380"/>
      <c r="Z49" s="380"/>
      <c r="AA49" s="380"/>
      <c r="AB49" s="380"/>
      <c r="AC49" s="380"/>
      <c r="AD49" s="380"/>
      <c r="AE49" s="380"/>
      <c r="AF49" s="380"/>
      <c r="AG49" s="380"/>
      <c r="AH49" s="380"/>
      <c r="AI49" s="380"/>
      <c r="AJ49" s="380"/>
      <c r="AK49" s="380"/>
      <c r="AL49" s="380"/>
      <c r="AM49" s="380"/>
      <c r="AN49" s="380"/>
      <c r="AO49" s="380"/>
      <c r="AP49" s="380"/>
      <c r="AQ49" s="380"/>
      <c r="AR49" s="380"/>
      <c r="AS49" s="380"/>
      <c r="AT49" s="380"/>
      <c r="AU49" s="380"/>
      <c r="AV49" s="380"/>
      <c r="AW49" s="380"/>
      <c r="AX49" s="380"/>
      <c r="AY49" s="380"/>
      <c r="AZ49" s="380"/>
      <c r="BA49" s="380"/>
      <c r="BB49" s="380"/>
      <c r="BC49" s="380"/>
      <c r="BD49" s="380"/>
      <c r="BE49" s="380"/>
      <c r="BF49" s="380"/>
      <c r="BG49" s="380"/>
      <c r="BH49" s="380"/>
      <c r="BI49" s="380"/>
      <c r="BJ49" s="380"/>
      <c r="BK49" s="380"/>
      <c r="BL49" s="380"/>
      <c r="BM49" s="380"/>
      <c r="BN49" s="380"/>
      <c r="BO49" s="380"/>
      <c r="BP49" s="380"/>
      <c r="BQ49" s="380"/>
      <c r="BR49" s="380"/>
      <c r="BS49" s="380"/>
      <c r="BT49" s="380"/>
      <c r="BU49" s="380"/>
      <c r="BV49" s="380"/>
      <c r="BW49" s="380"/>
      <c r="BX49" s="380"/>
      <c r="BY49" s="380"/>
      <c r="BZ49" s="380"/>
      <c r="CA49" s="380"/>
      <c r="CB49" s="380"/>
      <c r="CC49" s="380"/>
      <c r="CD49" s="380"/>
      <c r="CE49" s="380"/>
      <c r="CF49" s="380"/>
      <c r="CG49" s="380"/>
      <c r="CH49" s="380"/>
      <c r="CI49" s="380"/>
      <c r="CJ49" s="380"/>
      <c r="CK49" s="380"/>
      <c r="CL49" s="380"/>
      <c r="CM49" s="380"/>
      <c r="CN49" s="380"/>
      <c r="CO49" s="380"/>
      <c r="CP49" s="380"/>
      <c r="CQ49" s="380"/>
      <c r="CR49" s="380"/>
      <c r="CS49" s="380"/>
      <c r="CT49" s="380"/>
      <c r="CU49" s="380"/>
      <c r="CV49" s="380"/>
      <c r="CW49" s="380"/>
      <c r="CX49" s="380"/>
      <c r="CY49" s="380"/>
      <c r="CZ49" s="380"/>
      <c r="DA49" s="380"/>
      <c r="DB49" s="380"/>
      <c r="DC49" s="380"/>
      <c r="DD49" s="380"/>
      <c r="DE49" s="380"/>
      <c r="DF49" s="380"/>
      <c r="DG49" s="380"/>
      <c r="DH49" s="380"/>
      <c r="DI49" s="380"/>
    </row>
    <row r="50" spans="5:113" x14ac:dyDescent="0.15">
      <c r="E50" s="378" t="s">
        <v>199</v>
      </c>
      <c r="F50" s="378"/>
      <c r="G50" s="378"/>
      <c r="H50" s="378"/>
      <c r="I50" s="378"/>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378"/>
      <c r="AM50" s="378"/>
      <c r="AN50" s="378"/>
      <c r="AO50" s="378"/>
      <c r="AP50" s="378"/>
      <c r="AQ50" s="378"/>
      <c r="AR50" s="378"/>
      <c r="AS50" s="378"/>
      <c r="AT50" s="378"/>
      <c r="AU50" s="378"/>
      <c r="AV50" s="378"/>
      <c r="AW50" s="378"/>
      <c r="AX50" s="378"/>
      <c r="AY50" s="378"/>
      <c r="AZ50" s="378"/>
      <c r="BA50" s="378"/>
      <c r="BB50" s="378"/>
      <c r="BC50" s="378"/>
      <c r="BD50" s="378"/>
      <c r="BE50" s="378"/>
      <c r="BF50" s="378"/>
      <c r="BG50" s="378"/>
      <c r="BH50" s="378"/>
      <c r="BI50" s="378"/>
      <c r="BJ50" s="378"/>
      <c r="BK50" s="378"/>
      <c r="BL50" s="378"/>
      <c r="BM50" s="378"/>
      <c r="BN50" s="378"/>
      <c r="BO50" s="378"/>
      <c r="BP50" s="378"/>
      <c r="BQ50" s="378"/>
      <c r="BR50" s="378"/>
      <c r="BS50" s="378"/>
      <c r="BT50" s="378"/>
      <c r="BU50" s="378"/>
      <c r="BV50" s="378"/>
      <c r="BW50" s="378"/>
      <c r="BX50" s="378"/>
      <c r="BY50" s="378"/>
      <c r="BZ50" s="378"/>
      <c r="CA50" s="378"/>
      <c r="CB50" s="378"/>
      <c r="CC50" s="378"/>
      <c r="CD50" s="378"/>
      <c r="CE50" s="378"/>
      <c r="CF50" s="378"/>
      <c r="CG50" s="378"/>
      <c r="CH50" s="378"/>
      <c r="CI50" s="378"/>
      <c r="CJ50" s="378"/>
      <c r="CK50" s="378"/>
      <c r="CL50" s="378"/>
      <c r="CM50" s="378"/>
      <c r="CN50" s="378"/>
      <c r="CO50" s="378"/>
      <c r="CP50" s="378"/>
      <c r="CQ50" s="378"/>
      <c r="CR50" s="378"/>
      <c r="CS50" s="378"/>
      <c r="CT50" s="378"/>
      <c r="CU50" s="378"/>
      <c r="CV50" s="378"/>
      <c r="CW50" s="378"/>
      <c r="CX50" s="378"/>
      <c r="CY50" s="378"/>
      <c r="CZ50" s="378"/>
      <c r="DA50" s="378"/>
      <c r="DB50" s="378"/>
      <c r="DC50" s="378"/>
      <c r="DD50" s="378"/>
      <c r="DE50" s="378"/>
      <c r="DF50" s="378"/>
      <c r="DG50" s="378"/>
      <c r="DH50" s="378"/>
      <c r="DI50" s="378"/>
    </row>
    <row r="51" spans="5:113" x14ac:dyDescent="0.15">
      <c r="E51" s="378" t="s">
        <v>200</v>
      </c>
      <c r="F51" s="378"/>
      <c r="G51" s="378"/>
      <c r="H51" s="378"/>
      <c r="I51" s="378"/>
      <c r="J51" s="378"/>
      <c r="K51" s="378"/>
      <c r="L51" s="378"/>
      <c r="M51" s="378"/>
      <c r="N51" s="378"/>
      <c r="O51" s="378"/>
      <c r="P51" s="378"/>
      <c r="Q51" s="378"/>
      <c r="R51" s="378"/>
      <c r="S51" s="378"/>
      <c r="T51" s="378"/>
      <c r="U51" s="378"/>
      <c r="V51" s="378"/>
      <c r="W51" s="378"/>
      <c r="X51" s="378"/>
      <c r="Y51" s="378"/>
      <c r="Z51" s="378"/>
      <c r="AA51" s="378"/>
      <c r="AB51" s="378"/>
      <c r="AC51" s="378"/>
      <c r="AD51" s="378"/>
      <c r="AE51" s="378"/>
      <c r="AF51" s="378"/>
      <c r="AG51" s="378"/>
      <c r="AH51" s="378"/>
      <c r="AI51" s="378"/>
      <c r="AJ51" s="378"/>
      <c r="AK51" s="378"/>
      <c r="AL51" s="378"/>
      <c r="AM51" s="378"/>
      <c r="AN51" s="378"/>
      <c r="AO51" s="378"/>
      <c r="AP51" s="378"/>
      <c r="AQ51" s="378"/>
      <c r="AR51" s="378"/>
      <c r="AS51" s="378"/>
      <c r="AT51" s="378"/>
      <c r="AU51" s="378"/>
      <c r="AV51" s="378"/>
      <c r="AW51" s="378"/>
      <c r="AX51" s="378"/>
      <c r="AY51" s="378"/>
      <c r="AZ51" s="378"/>
      <c r="BA51" s="378"/>
      <c r="BB51" s="378"/>
      <c r="BC51" s="378"/>
      <c r="BD51" s="378"/>
      <c r="BE51" s="378"/>
      <c r="BF51" s="378"/>
      <c r="BG51" s="378"/>
      <c r="BH51" s="378"/>
      <c r="BI51" s="378"/>
      <c r="BJ51" s="378"/>
      <c r="BK51" s="378"/>
      <c r="BL51" s="378"/>
      <c r="BM51" s="378"/>
      <c r="BN51" s="378"/>
      <c r="BO51" s="378"/>
      <c r="BP51" s="378"/>
      <c r="BQ51" s="378"/>
      <c r="BR51" s="378"/>
      <c r="BS51" s="378"/>
      <c r="BT51" s="378"/>
      <c r="BU51" s="378"/>
      <c r="BV51" s="378"/>
      <c r="BW51" s="378"/>
      <c r="BX51" s="378"/>
      <c r="BY51" s="378"/>
      <c r="BZ51" s="378"/>
      <c r="CA51" s="378"/>
      <c r="CB51" s="378"/>
      <c r="CC51" s="378"/>
      <c r="CD51" s="378"/>
      <c r="CE51" s="378"/>
      <c r="CF51" s="378"/>
      <c r="CG51" s="378"/>
      <c r="CH51" s="378"/>
      <c r="CI51" s="378"/>
      <c r="CJ51" s="378"/>
      <c r="CK51" s="378"/>
      <c r="CL51" s="378"/>
      <c r="CM51" s="378"/>
      <c r="CN51" s="378"/>
      <c r="CO51" s="378"/>
      <c r="CP51" s="378"/>
      <c r="CQ51" s="378"/>
      <c r="CR51" s="378"/>
      <c r="CS51" s="378"/>
      <c r="CT51" s="378"/>
      <c r="CU51" s="378"/>
      <c r="CV51" s="378"/>
      <c r="CW51" s="378"/>
      <c r="CX51" s="378"/>
      <c r="CY51" s="378"/>
      <c r="CZ51" s="378"/>
      <c r="DA51" s="378"/>
      <c r="DB51" s="378"/>
      <c r="DC51" s="378"/>
      <c r="DD51" s="378"/>
      <c r="DE51" s="378"/>
      <c r="DF51" s="378"/>
      <c r="DG51" s="378"/>
      <c r="DH51" s="378"/>
      <c r="DI51" s="378"/>
    </row>
    <row r="52" spans="5:113" x14ac:dyDescent="0.15">
      <c r="E52" s="378" t="s">
        <v>201</v>
      </c>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c r="AK52" s="378"/>
      <c r="AL52" s="378"/>
      <c r="AM52" s="378"/>
      <c r="AN52" s="378"/>
      <c r="AO52" s="378"/>
      <c r="AP52" s="378"/>
      <c r="AQ52" s="378"/>
      <c r="AR52" s="378"/>
      <c r="AS52" s="378"/>
      <c r="AT52" s="378"/>
      <c r="AU52" s="378"/>
      <c r="AV52" s="378"/>
      <c r="AW52" s="378"/>
      <c r="AX52" s="378"/>
      <c r="AY52" s="378"/>
      <c r="AZ52" s="378"/>
      <c r="BA52" s="378"/>
      <c r="BB52" s="378"/>
      <c r="BC52" s="378"/>
      <c r="BD52" s="378"/>
      <c r="BE52" s="378"/>
      <c r="BF52" s="378"/>
      <c r="BG52" s="378"/>
      <c r="BH52" s="378"/>
      <c r="BI52" s="378"/>
      <c r="BJ52" s="378"/>
      <c r="BK52" s="378"/>
      <c r="BL52" s="378"/>
      <c r="BM52" s="378"/>
      <c r="BN52" s="378"/>
      <c r="BO52" s="378"/>
      <c r="BP52" s="378"/>
      <c r="BQ52" s="378"/>
      <c r="BR52" s="378"/>
      <c r="BS52" s="378"/>
      <c r="BT52" s="378"/>
      <c r="BU52" s="378"/>
      <c r="BV52" s="378"/>
      <c r="BW52" s="378"/>
      <c r="BX52" s="378"/>
      <c r="BY52" s="378"/>
      <c r="BZ52" s="378"/>
      <c r="CA52" s="378"/>
      <c r="CB52" s="378"/>
      <c r="CC52" s="378"/>
      <c r="CD52" s="378"/>
      <c r="CE52" s="378"/>
      <c r="CF52" s="378"/>
      <c r="CG52" s="378"/>
      <c r="CH52" s="378"/>
      <c r="CI52" s="378"/>
      <c r="CJ52" s="378"/>
      <c r="CK52" s="378"/>
      <c r="CL52" s="378"/>
      <c r="CM52" s="378"/>
      <c r="CN52" s="378"/>
      <c r="CO52" s="378"/>
      <c r="CP52" s="378"/>
      <c r="CQ52" s="378"/>
      <c r="CR52" s="378"/>
      <c r="CS52" s="378"/>
      <c r="CT52" s="378"/>
      <c r="CU52" s="378"/>
      <c r="CV52" s="378"/>
      <c r="CW52" s="378"/>
      <c r="CX52" s="378"/>
      <c r="CY52" s="378"/>
      <c r="CZ52" s="378"/>
      <c r="DA52" s="378"/>
      <c r="DB52" s="378"/>
      <c r="DC52" s="378"/>
      <c r="DD52" s="378"/>
      <c r="DE52" s="378"/>
      <c r="DF52" s="378"/>
      <c r="DG52" s="378"/>
      <c r="DH52" s="378"/>
      <c r="DI52" s="378"/>
    </row>
    <row r="53" spans="5:113" x14ac:dyDescent="0.15">
      <c r="E53" s="378" t="s">
        <v>202</v>
      </c>
      <c r="F53" s="378"/>
      <c r="G53" s="378"/>
      <c r="H53" s="378"/>
      <c r="I53" s="378"/>
      <c r="J53" s="378"/>
      <c r="K53" s="378"/>
      <c r="L53" s="378"/>
      <c r="M53" s="378"/>
      <c r="N53" s="378"/>
      <c r="O53" s="378"/>
      <c r="P53" s="378"/>
      <c r="Q53" s="378"/>
      <c r="R53" s="378"/>
      <c r="S53" s="378"/>
      <c r="T53" s="378"/>
      <c r="U53" s="378"/>
      <c r="V53" s="378"/>
      <c r="W53" s="378"/>
      <c r="X53" s="378"/>
      <c r="Y53" s="378"/>
      <c r="Z53" s="378"/>
      <c r="AA53" s="378"/>
      <c r="AB53" s="378"/>
      <c r="AC53" s="378"/>
      <c r="AD53" s="378"/>
      <c r="AE53" s="378"/>
      <c r="AF53" s="378"/>
      <c r="AG53" s="378"/>
      <c r="AH53" s="378"/>
      <c r="AI53" s="378"/>
      <c r="AJ53" s="378"/>
      <c r="AK53" s="378"/>
      <c r="AL53" s="378"/>
      <c r="AM53" s="378"/>
      <c r="AN53" s="378"/>
      <c r="AO53" s="378"/>
      <c r="AP53" s="378"/>
      <c r="AQ53" s="378"/>
      <c r="AR53" s="378"/>
      <c r="AS53" s="378"/>
      <c r="AT53" s="378"/>
      <c r="AU53" s="378"/>
      <c r="AV53" s="378"/>
      <c r="AW53" s="378"/>
      <c r="AX53" s="378"/>
      <c r="AY53" s="378"/>
      <c r="AZ53" s="378"/>
      <c r="BA53" s="378"/>
      <c r="BB53" s="378"/>
      <c r="BC53" s="378"/>
      <c r="BD53" s="378"/>
      <c r="BE53" s="378"/>
      <c r="BF53" s="378"/>
      <c r="BG53" s="378"/>
      <c r="BH53" s="378"/>
      <c r="BI53" s="378"/>
      <c r="BJ53" s="378"/>
      <c r="BK53" s="378"/>
      <c r="BL53" s="378"/>
      <c r="BM53" s="378"/>
      <c r="BN53" s="378"/>
      <c r="BO53" s="378"/>
      <c r="BP53" s="378"/>
      <c r="BQ53" s="378"/>
      <c r="BR53" s="378"/>
      <c r="BS53" s="378"/>
      <c r="BT53" s="378"/>
      <c r="BU53" s="378"/>
      <c r="BV53" s="378"/>
      <c r="BW53" s="378"/>
      <c r="BX53" s="378"/>
      <c r="BY53" s="378"/>
      <c r="BZ53" s="378"/>
      <c r="CA53" s="378"/>
      <c r="CB53" s="378"/>
      <c r="CC53" s="378"/>
      <c r="CD53" s="378"/>
      <c r="CE53" s="378"/>
      <c r="CF53" s="378"/>
      <c r="CG53" s="378"/>
      <c r="CH53" s="378"/>
      <c r="CI53" s="378"/>
      <c r="CJ53" s="378"/>
      <c r="CK53" s="378"/>
      <c r="CL53" s="378"/>
      <c r="CM53" s="378"/>
      <c r="CN53" s="378"/>
      <c r="CO53" s="378"/>
      <c r="CP53" s="378"/>
      <c r="CQ53" s="378"/>
      <c r="CR53" s="378"/>
      <c r="CS53" s="378"/>
      <c r="CT53" s="378"/>
      <c r="CU53" s="378"/>
      <c r="CV53" s="378"/>
      <c r="CW53" s="378"/>
      <c r="CX53" s="378"/>
      <c r="CY53" s="378"/>
      <c r="CZ53" s="378"/>
      <c r="DA53" s="378"/>
      <c r="DB53" s="378"/>
      <c r="DC53" s="378"/>
      <c r="DD53" s="378"/>
      <c r="DE53" s="378"/>
      <c r="DF53" s="378"/>
      <c r="DG53" s="378"/>
      <c r="DH53" s="378"/>
      <c r="DI53" s="378"/>
    </row>
    <row r="54" spans="5:113" x14ac:dyDescent="0.15"/>
    <row r="55" spans="5:113" x14ac:dyDescent="0.15"/>
    <row r="56" spans="5:113" x14ac:dyDescent="0.15"/>
  </sheetData>
  <sheetProtection algorithmName="SHA-512" hashValue="CTFcGFT0/JnWKTL9u3zjPc2AHnldRogUMG+G04nDBeH/+4TZK7S2IAaFQBWv7qfZvYTH2pbh8m2vBbOwh4mVBQ==" saltValue="VIq54zfkSRCeax0pmYFx8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7" customWidth="1"/>
    <col min="2" max="2" width="2.375" style="207" customWidth="1"/>
    <col min="3" max="16" width="2.625" style="207" customWidth="1"/>
    <col min="17" max="17" width="2.375" style="207" customWidth="1"/>
    <col min="18" max="95" width="1.625" style="207" customWidth="1"/>
    <col min="96" max="133" width="1.625" style="219" customWidth="1"/>
    <col min="134" max="143" width="1.625" style="207" customWidth="1"/>
    <col min="144" max="16384" width="0" style="207" hidden="1"/>
  </cols>
  <sheetData>
    <row r="1" spans="2:143" ht="22.5" customHeight="1" thickBot="1" x14ac:dyDescent="0.2">
      <c r="B1" s="205"/>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731" t="s">
        <v>203</v>
      </c>
      <c r="DI1" s="732"/>
      <c r="DJ1" s="732"/>
      <c r="DK1" s="732"/>
      <c r="DL1" s="732"/>
      <c r="DM1" s="732"/>
      <c r="DN1" s="733"/>
      <c r="DO1" s="207"/>
      <c r="DP1" s="731" t="s">
        <v>204</v>
      </c>
      <c r="DQ1" s="732"/>
      <c r="DR1" s="732"/>
      <c r="DS1" s="732"/>
      <c r="DT1" s="732"/>
      <c r="DU1" s="732"/>
      <c r="DV1" s="732"/>
      <c r="DW1" s="732"/>
      <c r="DX1" s="732"/>
      <c r="DY1" s="732"/>
      <c r="DZ1" s="732"/>
      <c r="EA1" s="732"/>
      <c r="EB1" s="732"/>
      <c r="EC1" s="733"/>
      <c r="ED1" s="206"/>
      <c r="EE1" s="206"/>
      <c r="EF1" s="206"/>
      <c r="EG1" s="206"/>
      <c r="EH1" s="206"/>
      <c r="EI1" s="206"/>
      <c r="EJ1" s="206"/>
      <c r="EK1" s="206"/>
      <c r="EL1" s="206"/>
      <c r="EM1" s="206"/>
    </row>
    <row r="2" spans="2:143" ht="22.5" customHeight="1" x14ac:dyDescent="0.15">
      <c r="B2" s="208" t="s">
        <v>205</v>
      </c>
      <c r="R2" s="209"/>
      <c r="S2" s="209"/>
      <c r="T2" s="209"/>
      <c r="U2" s="209"/>
      <c r="V2" s="209"/>
      <c r="W2" s="209"/>
      <c r="X2" s="209"/>
      <c r="Y2" s="209"/>
      <c r="Z2" s="209"/>
      <c r="AA2" s="209"/>
      <c r="AB2" s="209"/>
      <c r="AC2" s="209"/>
      <c r="AE2" s="210"/>
      <c r="AF2" s="210"/>
      <c r="AG2" s="210"/>
      <c r="AH2" s="210"/>
      <c r="AI2" s="210"/>
      <c r="AJ2" s="209"/>
      <c r="AK2" s="209"/>
      <c r="AL2" s="209"/>
      <c r="AM2" s="209"/>
      <c r="AN2" s="209"/>
      <c r="AO2" s="209"/>
      <c r="AP2" s="209"/>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206"/>
      <c r="DK2" s="206"/>
      <c r="DL2" s="206"/>
      <c r="DM2" s="206"/>
      <c r="DN2" s="206"/>
      <c r="DO2" s="206"/>
      <c r="DP2" s="206"/>
      <c r="DQ2" s="206"/>
      <c r="DR2" s="206"/>
      <c r="DS2" s="206"/>
      <c r="DT2" s="206"/>
      <c r="DU2" s="206"/>
      <c r="DV2" s="206"/>
      <c r="DW2" s="206"/>
      <c r="DX2" s="206"/>
      <c r="DY2" s="206"/>
      <c r="DZ2" s="206"/>
      <c r="EA2" s="206"/>
      <c r="EB2" s="206"/>
      <c r="EC2" s="206"/>
    </row>
    <row r="3" spans="2:143" ht="11.25" customHeight="1" x14ac:dyDescent="0.15">
      <c r="B3" s="687" t="s">
        <v>206</v>
      </c>
      <c r="C3" s="688"/>
      <c r="D3" s="688"/>
      <c r="E3" s="688"/>
      <c r="F3" s="688"/>
      <c r="G3" s="688"/>
      <c r="H3" s="688"/>
      <c r="I3" s="688"/>
      <c r="J3" s="688"/>
      <c r="K3" s="688"/>
      <c r="L3" s="688"/>
      <c r="M3" s="688"/>
      <c r="N3" s="688"/>
      <c r="O3" s="688"/>
      <c r="P3" s="688"/>
      <c r="Q3" s="688"/>
      <c r="R3" s="688"/>
      <c r="S3" s="688"/>
      <c r="T3" s="688"/>
      <c r="U3" s="688"/>
      <c r="V3" s="688"/>
      <c r="W3" s="688"/>
      <c r="X3" s="688"/>
      <c r="Y3" s="688"/>
      <c r="Z3" s="688"/>
      <c r="AA3" s="688"/>
      <c r="AB3" s="688"/>
      <c r="AC3" s="688"/>
      <c r="AD3" s="688"/>
      <c r="AE3" s="688"/>
      <c r="AF3" s="688"/>
      <c r="AG3" s="688"/>
      <c r="AH3" s="688"/>
      <c r="AI3" s="688"/>
      <c r="AJ3" s="688"/>
      <c r="AK3" s="688"/>
      <c r="AL3" s="688"/>
      <c r="AM3" s="688"/>
      <c r="AN3" s="688"/>
      <c r="AO3" s="688"/>
      <c r="AP3" s="687" t="s">
        <v>207</v>
      </c>
      <c r="AQ3" s="688"/>
      <c r="AR3" s="688"/>
      <c r="AS3" s="688"/>
      <c r="AT3" s="688"/>
      <c r="AU3" s="688"/>
      <c r="AV3" s="688"/>
      <c r="AW3" s="688"/>
      <c r="AX3" s="688"/>
      <c r="AY3" s="688"/>
      <c r="AZ3" s="688"/>
      <c r="BA3" s="688"/>
      <c r="BB3" s="688"/>
      <c r="BC3" s="688"/>
      <c r="BD3" s="688"/>
      <c r="BE3" s="688"/>
      <c r="BF3" s="688"/>
      <c r="BG3" s="688"/>
      <c r="BH3" s="688"/>
      <c r="BI3" s="688"/>
      <c r="BJ3" s="688"/>
      <c r="BK3" s="688"/>
      <c r="BL3" s="688"/>
      <c r="BM3" s="688"/>
      <c r="BN3" s="688"/>
      <c r="BO3" s="688"/>
      <c r="BP3" s="688"/>
      <c r="BQ3" s="688"/>
      <c r="BR3" s="688"/>
      <c r="BS3" s="688"/>
      <c r="BT3" s="688"/>
      <c r="BU3" s="688"/>
      <c r="BV3" s="688"/>
      <c r="BW3" s="688"/>
      <c r="BX3" s="688"/>
      <c r="BY3" s="688"/>
      <c r="BZ3" s="688"/>
      <c r="CA3" s="688"/>
      <c r="CB3" s="689"/>
      <c r="CD3" s="687" t="s">
        <v>208</v>
      </c>
      <c r="CE3" s="688"/>
      <c r="CF3" s="688"/>
      <c r="CG3" s="688"/>
      <c r="CH3" s="688"/>
      <c r="CI3" s="688"/>
      <c r="CJ3" s="688"/>
      <c r="CK3" s="688"/>
      <c r="CL3" s="688"/>
      <c r="CM3" s="688"/>
      <c r="CN3" s="688"/>
      <c r="CO3" s="688"/>
      <c r="CP3" s="688"/>
      <c r="CQ3" s="688"/>
      <c r="CR3" s="688"/>
      <c r="CS3" s="688"/>
      <c r="CT3" s="688"/>
      <c r="CU3" s="688"/>
      <c r="CV3" s="688"/>
      <c r="CW3" s="688"/>
      <c r="CX3" s="688"/>
      <c r="CY3" s="688"/>
      <c r="CZ3" s="688"/>
      <c r="DA3" s="688"/>
      <c r="DB3" s="688"/>
      <c r="DC3" s="688"/>
      <c r="DD3" s="688"/>
      <c r="DE3" s="688"/>
      <c r="DF3" s="688"/>
      <c r="DG3" s="688"/>
      <c r="DH3" s="688"/>
      <c r="DI3" s="688"/>
      <c r="DJ3" s="688"/>
      <c r="DK3" s="688"/>
      <c r="DL3" s="688"/>
      <c r="DM3" s="688"/>
      <c r="DN3" s="688"/>
      <c r="DO3" s="688"/>
      <c r="DP3" s="688"/>
      <c r="DQ3" s="688"/>
      <c r="DR3" s="688"/>
      <c r="DS3" s="688"/>
      <c r="DT3" s="688"/>
      <c r="DU3" s="688"/>
      <c r="DV3" s="688"/>
      <c r="DW3" s="688"/>
      <c r="DX3" s="688"/>
      <c r="DY3" s="688"/>
      <c r="DZ3" s="688"/>
      <c r="EA3" s="688"/>
      <c r="EB3" s="688"/>
      <c r="EC3" s="689"/>
    </row>
    <row r="4" spans="2:143" ht="11.25" customHeight="1" x14ac:dyDescent="0.15">
      <c r="B4" s="687" t="s">
        <v>1</v>
      </c>
      <c r="C4" s="688"/>
      <c r="D4" s="688"/>
      <c r="E4" s="688"/>
      <c r="F4" s="688"/>
      <c r="G4" s="688"/>
      <c r="H4" s="688"/>
      <c r="I4" s="688"/>
      <c r="J4" s="688"/>
      <c r="K4" s="688"/>
      <c r="L4" s="688"/>
      <c r="M4" s="688"/>
      <c r="N4" s="688"/>
      <c r="O4" s="688"/>
      <c r="P4" s="688"/>
      <c r="Q4" s="689"/>
      <c r="R4" s="687" t="s">
        <v>209</v>
      </c>
      <c r="S4" s="688"/>
      <c r="T4" s="688"/>
      <c r="U4" s="688"/>
      <c r="V4" s="688"/>
      <c r="W4" s="688"/>
      <c r="X4" s="688"/>
      <c r="Y4" s="689"/>
      <c r="Z4" s="687" t="s">
        <v>210</v>
      </c>
      <c r="AA4" s="688"/>
      <c r="AB4" s="688"/>
      <c r="AC4" s="689"/>
      <c r="AD4" s="687" t="s">
        <v>211</v>
      </c>
      <c r="AE4" s="688"/>
      <c r="AF4" s="688"/>
      <c r="AG4" s="688"/>
      <c r="AH4" s="688"/>
      <c r="AI4" s="688"/>
      <c r="AJ4" s="688"/>
      <c r="AK4" s="689"/>
      <c r="AL4" s="687" t="s">
        <v>210</v>
      </c>
      <c r="AM4" s="688"/>
      <c r="AN4" s="688"/>
      <c r="AO4" s="689"/>
      <c r="AP4" s="734" t="s">
        <v>212</v>
      </c>
      <c r="AQ4" s="734"/>
      <c r="AR4" s="734"/>
      <c r="AS4" s="734"/>
      <c r="AT4" s="734"/>
      <c r="AU4" s="734"/>
      <c r="AV4" s="734"/>
      <c r="AW4" s="734"/>
      <c r="AX4" s="734"/>
      <c r="AY4" s="734"/>
      <c r="AZ4" s="734"/>
      <c r="BA4" s="734"/>
      <c r="BB4" s="734"/>
      <c r="BC4" s="734"/>
      <c r="BD4" s="734"/>
      <c r="BE4" s="734"/>
      <c r="BF4" s="734"/>
      <c r="BG4" s="734" t="s">
        <v>213</v>
      </c>
      <c r="BH4" s="734"/>
      <c r="BI4" s="734"/>
      <c r="BJ4" s="734"/>
      <c r="BK4" s="734"/>
      <c r="BL4" s="734"/>
      <c r="BM4" s="734"/>
      <c r="BN4" s="734"/>
      <c r="BO4" s="734" t="s">
        <v>210</v>
      </c>
      <c r="BP4" s="734"/>
      <c r="BQ4" s="734"/>
      <c r="BR4" s="734"/>
      <c r="BS4" s="734" t="s">
        <v>214</v>
      </c>
      <c r="BT4" s="734"/>
      <c r="BU4" s="734"/>
      <c r="BV4" s="734"/>
      <c r="BW4" s="734"/>
      <c r="BX4" s="734"/>
      <c r="BY4" s="734"/>
      <c r="BZ4" s="734"/>
      <c r="CA4" s="734"/>
      <c r="CB4" s="734"/>
      <c r="CD4" s="687" t="s">
        <v>215</v>
      </c>
      <c r="CE4" s="688"/>
      <c r="CF4" s="688"/>
      <c r="CG4" s="688"/>
      <c r="CH4" s="688"/>
      <c r="CI4" s="688"/>
      <c r="CJ4" s="688"/>
      <c r="CK4" s="688"/>
      <c r="CL4" s="688"/>
      <c r="CM4" s="688"/>
      <c r="CN4" s="688"/>
      <c r="CO4" s="688"/>
      <c r="CP4" s="688"/>
      <c r="CQ4" s="688"/>
      <c r="CR4" s="688"/>
      <c r="CS4" s="688"/>
      <c r="CT4" s="688"/>
      <c r="CU4" s="688"/>
      <c r="CV4" s="688"/>
      <c r="CW4" s="688"/>
      <c r="CX4" s="688"/>
      <c r="CY4" s="688"/>
      <c r="CZ4" s="688"/>
      <c r="DA4" s="688"/>
      <c r="DB4" s="688"/>
      <c r="DC4" s="688"/>
      <c r="DD4" s="688"/>
      <c r="DE4" s="688"/>
      <c r="DF4" s="688"/>
      <c r="DG4" s="688"/>
      <c r="DH4" s="688"/>
      <c r="DI4" s="688"/>
      <c r="DJ4" s="688"/>
      <c r="DK4" s="688"/>
      <c r="DL4" s="688"/>
      <c r="DM4" s="688"/>
      <c r="DN4" s="688"/>
      <c r="DO4" s="688"/>
      <c r="DP4" s="688"/>
      <c r="DQ4" s="688"/>
      <c r="DR4" s="688"/>
      <c r="DS4" s="688"/>
      <c r="DT4" s="688"/>
      <c r="DU4" s="688"/>
      <c r="DV4" s="688"/>
      <c r="DW4" s="688"/>
      <c r="DX4" s="688"/>
      <c r="DY4" s="688"/>
      <c r="DZ4" s="688"/>
      <c r="EA4" s="688"/>
      <c r="EB4" s="688"/>
      <c r="EC4" s="689"/>
    </row>
    <row r="5" spans="2:143" ht="11.25" customHeight="1" x14ac:dyDescent="0.15">
      <c r="B5" s="693" t="s">
        <v>216</v>
      </c>
      <c r="C5" s="694"/>
      <c r="D5" s="694"/>
      <c r="E5" s="694"/>
      <c r="F5" s="694"/>
      <c r="G5" s="694"/>
      <c r="H5" s="694"/>
      <c r="I5" s="694"/>
      <c r="J5" s="694"/>
      <c r="K5" s="694"/>
      <c r="L5" s="694"/>
      <c r="M5" s="694"/>
      <c r="N5" s="694"/>
      <c r="O5" s="694"/>
      <c r="P5" s="694"/>
      <c r="Q5" s="695"/>
      <c r="R5" s="690">
        <v>803135</v>
      </c>
      <c r="S5" s="691"/>
      <c r="T5" s="691"/>
      <c r="U5" s="691"/>
      <c r="V5" s="691"/>
      <c r="W5" s="691"/>
      <c r="X5" s="691"/>
      <c r="Y5" s="716"/>
      <c r="Z5" s="729">
        <v>9.9</v>
      </c>
      <c r="AA5" s="729"/>
      <c r="AB5" s="729"/>
      <c r="AC5" s="729"/>
      <c r="AD5" s="730">
        <v>803135</v>
      </c>
      <c r="AE5" s="730"/>
      <c r="AF5" s="730"/>
      <c r="AG5" s="730"/>
      <c r="AH5" s="730"/>
      <c r="AI5" s="730"/>
      <c r="AJ5" s="730"/>
      <c r="AK5" s="730"/>
      <c r="AL5" s="717">
        <v>19.5</v>
      </c>
      <c r="AM5" s="699"/>
      <c r="AN5" s="699"/>
      <c r="AO5" s="718"/>
      <c r="AP5" s="693" t="s">
        <v>217</v>
      </c>
      <c r="AQ5" s="694"/>
      <c r="AR5" s="694"/>
      <c r="AS5" s="694"/>
      <c r="AT5" s="694"/>
      <c r="AU5" s="694"/>
      <c r="AV5" s="694"/>
      <c r="AW5" s="694"/>
      <c r="AX5" s="694"/>
      <c r="AY5" s="694"/>
      <c r="AZ5" s="694"/>
      <c r="BA5" s="694"/>
      <c r="BB5" s="694"/>
      <c r="BC5" s="694"/>
      <c r="BD5" s="694"/>
      <c r="BE5" s="694"/>
      <c r="BF5" s="695"/>
      <c r="BG5" s="635">
        <v>789338</v>
      </c>
      <c r="BH5" s="636"/>
      <c r="BI5" s="636"/>
      <c r="BJ5" s="636"/>
      <c r="BK5" s="636"/>
      <c r="BL5" s="636"/>
      <c r="BM5" s="636"/>
      <c r="BN5" s="637"/>
      <c r="BO5" s="673">
        <v>98.3</v>
      </c>
      <c r="BP5" s="673"/>
      <c r="BQ5" s="673"/>
      <c r="BR5" s="673"/>
      <c r="BS5" s="674">
        <v>6678</v>
      </c>
      <c r="BT5" s="674"/>
      <c r="BU5" s="674"/>
      <c r="BV5" s="674"/>
      <c r="BW5" s="674"/>
      <c r="BX5" s="674"/>
      <c r="BY5" s="674"/>
      <c r="BZ5" s="674"/>
      <c r="CA5" s="674"/>
      <c r="CB5" s="714"/>
      <c r="CD5" s="687" t="s">
        <v>212</v>
      </c>
      <c r="CE5" s="688"/>
      <c r="CF5" s="688"/>
      <c r="CG5" s="688"/>
      <c r="CH5" s="688"/>
      <c r="CI5" s="688"/>
      <c r="CJ5" s="688"/>
      <c r="CK5" s="688"/>
      <c r="CL5" s="688"/>
      <c r="CM5" s="688"/>
      <c r="CN5" s="688"/>
      <c r="CO5" s="688"/>
      <c r="CP5" s="688"/>
      <c r="CQ5" s="689"/>
      <c r="CR5" s="687" t="s">
        <v>218</v>
      </c>
      <c r="CS5" s="688"/>
      <c r="CT5" s="688"/>
      <c r="CU5" s="688"/>
      <c r="CV5" s="688"/>
      <c r="CW5" s="688"/>
      <c r="CX5" s="688"/>
      <c r="CY5" s="689"/>
      <c r="CZ5" s="687" t="s">
        <v>210</v>
      </c>
      <c r="DA5" s="688"/>
      <c r="DB5" s="688"/>
      <c r="DC5" s="689"/>
      <c r="DD5" s="687" t="s">
        <v>219</v>
      </c>
      <c r="DE5" s="688"/>
      <c r="DF5" s="688"/>
      <c r="DG5" s="688"/>
      <c r="DH5" s="688"/>
      <c r="DI5" s="688"/>
      <c r="DJ5" s="688"/>
      <c r="DK5" s="688"/>
      <c r="DL5" s="688"/>
      <c r="DM5" s="688"/>
      <c r="DN5" s="688"/>
      <c r="DO5" s="688"/>
      <c r="DP5" s="689"/>
      <c r="DQ5" s="687" t="s">
        <v>220</v>
      </c>
      <c r="DR5" s="688"/>
      <c r="DS5" s="688"/>
      <c r="DT5" s="688"/>
      <c r="DU5" s="688"/>
      <c r="DV5" s="688"/>
      <c r="DW5" s="688"/>
      <c r="DX5" s="688"/>
      <c r="DY5" s="688"/>
      <c r="DZ5" s="688"/>
      <c r="EA5" s="688"/>
      <c r="EB5" s="688"/>
      <c r="EC5" s="689"/>
    </row>
    <row r="6" spans="2:143" ht="11.25" customHeight="1" x14ac:dyDescent="0.15">
      <c r="B6" s="632" t="s">
        <v>221</v>
      </c>
      <c r="C6" s="633"/>
      <c r="D6" s="633"/>
      <c r="E6" s="633"/>
      <c r="F6" s="633"/>
      <c r="G6" s="633"/>
      <c r="H6" s="633"/>
      <c r="I6" s="633"/>
      <c r="J6" s="633"/>
      <c r="K6" s="633"/>
      <c r="L6" s="633"/>
      <c r="M6" s="633"/>
      <c r="N6" s="633"/>
      <c r="O6" s="633"/>
      <c r="P6" s="633"/>
      <c r="Q6" s="634"/>
      <c r="R6" s="635">
        <v>62092</v>
      </c>
      <c r="S6" s="636"/>
      <c r="T6" s="636"/>
      <c r="U6" s="636"/>
      <c r="V6" s="636"/>
      <c r="W6" s="636"/>
      <c r="X6" s="636"/>
      <c r="Y6" s="637"/>
      <c r="Z6" s="673">
        <v>0.8</v>
      </c>
      <c r="AA6" s="673"/>
      <c r="AB6" s="673"/>
      <c r="AC6" s="673"/>
      <c r="AD6" s="674">
        <v>62092</v>
      </c>
      <c r="AE6" s="674"/>
      <c r="AF6" s="674"/>
      <c r="AG6" s="674"/>
      <c r="AH6" s="674"/>
      <c r="AI6" s="674"/>
      <c r="AJ6" s="674"/>
      <c r="AK6" s="674"/>
      <c r="AL6" s="638">
        <v>1.5</v>
      </c>
      <c r="AM6" s="639"/>
      <c r="AN6" s="639"/>
      <c r="AO6" s="675"/>
      <c r="AP6" s="632" t="s">
        <v>222</v>
      </c>
      <c r="AQ6" s="633"/>
      <c r="AR6" s="633"/>
      <c r="AS6" s="633"/>
      <c r="AT6" s="633"/>
      <c r="AU6" s="633"/>
      <c r="AV6" s="633"/>
      <c r="AW6" s="633"/>
      <c r="AX6" s="633"/>
      <c r="AY6" s="633"/>
      <c r="AZ6" s="633"/>
      <c r="BA6" s="633"/>
      <c r="BB6" s="633"/>
      <c r="BC6" s="633"/>
      <c r="BD6" s="633"/>
      <c r="BE6" s="633"/>
      <c r="BF6" s="634"/>
      <c r="BG6" s="635">
        <v>789338</v>
      </c>
      <c r="BH6" s="636"/>
      <c r="BI6" s="636"/>
      <c r="BJ6" s="636"/>
      <c r="BK6" s="636"/>
      <c r="BL6" s="636"/>
      <c r="BM6" s="636"/>
      <c r="BN6" s="637"/>
      <c r="BO6" s="673">
        <v>98.3</v>
      </c>
      <c r="BP6" s="673"/>
      <c r="BQ6" s="673"/>
      <c r="BR6" s="673"/>
      <c r="BS6" s="674">
        <v>6678</v>
      </c>
      <c r="BT6" s="674"/>
      <c r="BU6" s="674"/>
      <c r="BV6" s="674"/>
      <c r="BW6" s="674"/>
      <c r="BX6" s="674"/>
      <c r="BY6" s="674"/>
      <c r="BZ6" s="674"/>
      <c r="CA6" s="674"/>
      <c r="CB6" s="714"/>
      <c r="CD6" s="693" t="s">
        <v>223</v>
      </c>
      <c r="CE6" s="694"/>
      <c r="CF6" s="694"/>
      <c r="CG6" s="694"/>
      <c r="CH6" s="694"/>
      <c r="CI6" s="694"/>
      <c r="CJ6" s="694"/>
      <c r="CK6" s="694"/>
      <c r="CL6" s="694"/>
      <c r="CM6" s="694"/>
      <c r="CN6" s="694"/>
      <c r="CO6" s="694"/>
      <c r="CP6" s="694"/>
      <c r="CQ6" s="695"/>
      <c r="CR6" s="635">
        <v>80126</v>
      </c>
      <c r="CS6" s="636"/>
      <c r="CT6" s="636"/>
      <c r="CU6" s="636"/>
      <c r="CV6" s="636"/>
      <c r="CW6" s="636"/>
      <c r="CX6" s="636"/>
      <c r="CY6" s="637"/>
      <c r="CZ6" s="717">
        <v>1</v>
      </c>
      <c r="DA6" s="699"/>
      <c r="DB6" s="699"/>
      <c r="DC6" s="719"/>
      <c r="DD6" s="641" t="s">
        <v>122</v>
      </c>
      <c r="DE6" s="636"/>
      <c r="DF6" s="636"/>
      <c r="DG6" s="636"/>
      <c r="DH6" s="636"/>
      <c r="DI6" s="636"/>
      <c r="DJ6" s="636"/>
      <c r="DK6" s="636"/>
      <c r="DL6" s="636"/>
      <c r="DM6" s="636"/>
      <c r="DN6" s="636"/>
      <c r="DO6" s="636"/>
      <c r="DP6" s="637"/>
      <c r="DQ6" s="641">
        <v>80126</v>
      </c>
      <c r="DR6" s="636"/>
      <c r="DS6" s="636"/>
      <c r="DT6" s="636"/>
      <c r="DU6" s="636"/>
      <c r="DV6" s="636"/>
      <c r="DW6" s="636"/>
      <c r="DX6" s="636"/>
      <c r="DY6" s="636"/>
      <c r="DZ6" s="636"/>
      <c r="EA6" s="636"/>
      <c r="EB6" s="636"/>
      <c r="EC6" s="672"/>
    </row>
    <row r="7" spans="2:143" ht="11.25" customHeight="1" x14ac:dyDescent="0.15">
      <c r="B7" s="632" t="s">
        <v>224</v>
      </c>
      <c r="C7" s="633"/>
      <c r="D7" s="633"/>
      <c r="E7" s="633"/>
      <c r="F7" s="633"/>
      <c r="G7" s="633"/>
      <c r="H7" s="633"/>
      <c r="I7" s="633"/>
      <c r="J7" s="633"/>
      <c r="K7" s="633"/>
      <c r="L7" s="633"/>
      <c r="M7" s="633"/>
      <c r="N7" s="633"/>
      <c r="O7" s="633"/>
      <c r="P7" s="633"/>
      <c r="Q7" s="634"/>
      <c r="R7" s="635">
        <v>208</v>
      </c>
      <c r="S7" s="636"/>
      <c r="T7" s="636"/>
      <c r="U7" s="636"/>
      <c r="V7" s="636"/>
      <c r="W7" s="636"/>
      <c r="X7" s="636"/>
      <c r="Y7" s="637"/>
      <c r="Z7" s="673">
        <v>0</v>
      </c>
      <c r="AA7" s="673"/>
      <c r="AB7" s="673"/>
      <c r="AC7" s="673"/>
      <c r="AD7" s="674">
        <v>208</v>
      </c>
      <c r="AE7" s="674"/>
      <c r="AF7" s="674"/>
      <c r="AG7" s="674"/>
      <c r="AH7" s="674"/>
      <c r="AI7" s="674"/>
      <c r="AJ7" s="674"/>
      <c r="AK7" s="674"/>
      <c r="AL7" s="638">
        <v>0</v>
      </c>
      <c r="AM7" s="639"/>
      <c r="AN7" s="639"/>
      <c r="AO7" s="675"/>
      <c r="AP7" s="632" t="s">
        <v>225</v>
      </c>
      <c r="AQ7" s="633"/>
      <c r="AR7" s="633"/>
      <c r="AS7" s="633"/>
      <c r="AT7" s="633"/>
      <c r="AU7" s="633"/>
      <c r="AV7" s="633"/>
      <c r="AW7" s="633"/>
      <c r="AX7" s="633"/>
      <c r="AY7" s="633"/>
      <c r="AZ7" s="633"/>
      <c r="BA7" s="633"/>
      <c r="BB7" s="633"/>
      <c r="BC7" s="633"/>
      <c r="BD7" s="633"/>
      <c r="BE7" s="633"/>
      <c r="BF7" s="634"/>
      <c r="BG7" s="635">
        <v>308963</v>
      </c>
      <c r="BH7" s="636"/>
      <c r="BI7" s="636"/>
      <c r="BJ7" s="636"/>
      <c r="BK7" s="636"/>
      <c r="BL7" s="636"/>
      <c r="BM7" s="636"/>
      <c r="BN7" s="637"/>
      <c r="BO7" s="673">
        <v>38.5</v>
      </c>
      <c r="BP7" s="673"/>
      <c r="BQ7" s="673"/>
      <c r="BR7" s="673"/>
      <c r="BS7" s="674">
        <v>6678</v>
      </c>
      <c r="BT7" s="674"/>
      <c r="BU7" s="674"/>
      <c r="BV7" s="674"/>
      <c r="BW7" s="674"/>
      <c r="BX7" s="674"/>
      <c r="BY7" s="674"/>
      <c r="BZ7" s="674"/>
      <c r="CA7" s="674"/>
      <c r="CB7" s="714"/>
      <c r="CD7" s="632" t="s">
        <v>226</v>
      </c>
      <c r="CE7" s="633"/>
      <c r="CF7" s="633"/>
      <c r="CG7" s="633"/>
      <c r="CH7" s="633"/>
      <c r="CI7" s="633"/>
      <c r="CJ7" s="633"/>
      <c r="CK7" s="633"/>
      <c r="CL7" s="633"/>
      <c r="CM7" s="633"/>
      <c r="CN7" s="633"/>
      <c r="CO7" s="633"/>
      <c r="CP7" s="633"/>
      <c r="CQ7" s="634"/>
      <c r="CR7" s="635">
        <v>1649123</v>
      </c>
      <c r="CS7" s="636"/>
      <c r="CT7" s="636"/>
      <c r="CU7" s="636"/>
      <c r="CV7" s="636"/>
      <c r="CW7" s="636"/>
      <c r="CX7" s="636"/>
      <c r="CY7" s="637"/>
      <c r="CZ7" s="673">
        <v>21.2</v>
      </c>
      <c r="DA7" s="673"/>
      <c r="DB7" s="673"/>
      <c r="DC7" s="673"/>
      <c r="DD7" s="641">
        <v>20370</v>
      </c>
      <c r="DE7" s="636"/>
      <c r="DF7" s="636"/>
      <c r="DG7" s="636"/>
      <c r="DH7" s="636"/>
      <c r="DI7" s="636"/>
      <c r="DJ7" s="636"/>
      <c r="DK7" s="636"/>
      <c r="DL7" s="636"/>
      <c r="DM7" s="636"/>
      <c r="DN7" s="636"/>
      <c r="DO7" s="636"/>
      <c r="DP7" s="637"/>
      <c r="DQ7" s="641">
        <v>1500531</v>
      </c>
      <c r="DR7" s="636"/>
      <c r="DS7" s="636"/>
      <c r="DT7" s="636"/>
      <c r="DU7" s="636"/>
      <c r="DV7" s="636"/>
      <c r="DW7" s="636"/>
      <c r="DX7" s="636"/>
      <c r="DY7" s="636"/>
      <c r="DZ7" s="636"/>
      <c r="EA7" s="636"/>
      <c r="EB7" s="636"/>
      <c r="EC7" s="672"/>
    </row>
    <row r="8" spans="2:143" ht="11.25" customHeight="1" x14ac:dyDescent="0.15">
      <c r="B8" s="632" t="s">
        <v>227</v>
      </c>
      <c r="C8" s="633"/>
      <c r="D8" s="633"/>
      <c r="E8" s="633"/>
      <c r="F8" s="633"/>
      <c r="G8" s="633"/>
      <c r="H8" s="633"/>
      <c r="I8" s="633"/>
      <c r="J8" s="633"/>
      <c r="K8" s="633"/>
      <c r="L8" s="633"/>
      <c r="M8" s="633"/>
      <c r="N8" s="633"/>
      <c r="O8" s="633"/>
      <c r="P8" s="633"/>
      <c r="Q8" s="634"/>
      <c r="R8" s="635">
        <v>2527</v>
      </c>
      <c r="S8" s="636"/>
      <c r="T8" s="636"/>
      <c r="U8" s="636"/>
      <c r="V8" s="636"/>
      <c r="W8" s="636"/>
      <c r="X8" s="636"/>
      <c r="Y8" s="637"/>
      <c r="Z8" s="673">
        <v>0</v>
      </c>
      <c r="AA8" s="673"/>
      <c r="AB8" s="673"/>
      <c r="AC8" s="673"/>
      <c r="AD8" s="674">
        <v>2527</v>
      </c>
      <c r="AE8" s="674"/>
      <c r="AF8" s="674"/>
      <c r="AG8" s="674"/>
      <c r="AH8" s="674"/>
      <c r="AI8" s="674"/>
      <c r="AJ8" s="674"/>
      <c r="AK8" s="674"/>
      <c r="AL8" s="638">
        <v>0.1</v>
      </c>
      <c r="AM8" s="639"/>
      <c r="AN8" s="639"/>
      <c r="AO8" s="675"/>
      <c r="AP8" s="632" t="s">
        <v>228</v>
      </c>
      <c r="AQ8" s="633"/>
      <c r="AR8" s="633"/>
      <c r="AS8" s="633"/>
      <c r="AT8" s="633"/>
      <c r="AU8" s="633"/>
      <c r="AV8" s="633"/>
      <c r="AW8" s="633"/>
      <c r="AX8" s="633"/>
      <c r="AY8" s="633"/>
      <c r="AZ8" s="633"/>
      <c r="BA8" s="633"/>
      <c r="BB8" s="633"/>
      <c r="BC8" s="633"/>
      <c r="BD8" s="633"/>
      <c r="BE8" s="633"/>
      <c r="BF8" s="634"/>
      <c r="BG8" s="635">
        <v>13188</v>
      </c>
      <c r="BH8" s="636"/>
      <c r="BI8" s="636"/>
      <c r="BJ8" s="636"/>
      <c r="BK8" s="636"/>
      <c r="BL8" s="636"/>
      <c r="BM8" s="636"/>
      <c r="BN8" s="637"/>
      <c r="BO8" s="673">
        <v>1.6</v>
      </c>
      <c r="BP8" s="673"/>
      <c r="BQ8" s="673"/>
      <c r="BR8" s="673"/>
      <c r="BS8" s="674" t="s">
        <v>122</v>
      </c>
      <c r="BT8" s="674"/>
      <c r="BU8" s="674"/>
      <c r="BV8" s="674"/>
      <c r="BW8" s="674"/>
      <c r="BX8" s="674"/>
      <c r="BY8" s="674"/>
      <c r="BZ8" s="674"/>
      <c r="CA8" s="674"/>
      <c r="CB8" s="714"/>
      <c r="CD8" s="632" t="s">
        <v>229</v>
      </c>
      <c r="CE8" s="633"/>
      <c r="CF8" s="633"/>
      <c r="CG8" s="633"/>
      <c r="CH8" s="633"/>
      <c r="CI8" s="633"/>
      <c r="CJ8" s="633"/>
      <c r="CK8" s="633"/>
      <c r="CL8" s="633"/>
      <c r="CM8" s="633"/>
      <c r="CN8" s="633"/>
      <c r="CO8" s="633"/>
      <c r="CP8" s="633"/>
      <c r="CQ8" s="634"/>
      <c r="CR8" s="635">
        <v>1457603</v>
      </c>
      <c r="CS8" s="636"/>
      <c r="CT8" s="636"/>
      <c r="CU8" s="636"/>
      <c r="CV8" s="636"/>
      <c r="CW8" s="636"/>
      <c r="CX8" s="636"/>
      <c r="CY8" s="637"/>
      <c r="CZ8" s="673">
        <v>18.7</v>
      </c>
      <c r="DA8" s="673"/>
      <c r="DB8" s="673"/>
      <c r="DC8" s="673"/>
      <c r="DD8" s="641">
        <v>5843</v>
      </c>
      <c r="DE8" s="636"/>
      <c r="DF8" s="636"/>
      <c r="DG8" s="636"/>
      <c r="DH8" s="636"/>
      <c r="DI8" s="636"/>
      <c r="DJ8" s="636"/>
      <c r="DK8" s="636"/>
      <c r="DL8" s="636"/>
      <c r="DM8" s="636"/>
      <c r="DN8" s="636"/>
      <c r="DO8" s="636"/>
      <c r="DP8" s="637"/>
      <c r="DQ8" s="641">
        <v>970549</v>
      </c>
      <c r="DR8" s="636"/>
      <c r="DS8" s="636"/>
      <c r="DT8" s="636"/>
      <c r="DU8" s="636"/>
      <c r="DV8" s="636"/>
      <c r="DW8" s="636"/>
      <c r="DX8" s="636"/>
      <c r="DY8" s="636"/>
      <c r="DZ8" s="636"/>
      <c r="EA8" s="636"/>
      <c r="EB8" s="636"/>
      <c r="EC8" s="672"/>
    </row>
    <row r="9" spans="2:143" ht="11.25" customHeight="1" x14ac:dyDescent="0.15">
      <c r="B9" s="632" t="s">
        <v>230</v>
      </c>
      <c r="C9" s="633"/>
      <c r="D9" s="633"/>
      <c r="E9" s="633"/>
      <c r="F9" s="633"/>
      <c r="G9" s="633"/>
      <c r="H9" s="633"/>
      <c r="I9" s="633"/>
      <c r="J9" s="633"/>
      <c r="K9" s="633"/>
      <c r="L9" s="633"/>
      <c r="M9" s="633"/>
      <c r="N9" s="633"/>
      <c r="O9" s="633"/>
      <c r="P9" s="633"/>
      <c r="Q9" s="634"/>
      <c r="R9" s="635">
        <v>3045</v>
      </c>
      <c r="S9" s="636"/>
      <c r="T9" s="636"/>
      <c r="U9" s="636"/>
      <c r="V9" s="636"/>
      <c r="W9" s="636"/>
      <c r="X9" s="636"/>
      <c r="Y9" s="637"/>
      <c r="Z9" s="673">
        <v>0</v>
      </c>
      <c r="AA9" s="673"/>
      <c r="AB9" s="673"/>
      <c r="AC9" s="673"/>
      <c r="AD9" s="674">
        <v>3045</v>
      </c>
      <c r="AE9" s="674"/>
      <c r="AF9" s="674"/>
      <c r="AG9" s="674"/>
      <c r="AH9" s="674"/>
      <c r="AI9" s="674"/>
      <c r="AJ9" s="674"/>
      <c r="AK9" s="674"/>
      <c r="AL9" s="638">
        <v>0.1</v>
      </c>
      <c r="AM9" s="639"/>
      <c r="AN9" s="639"/>
      <c r="AO9" s="675"/>
      <c r="AP9" s="632" t="s">
        <v>231</v>
      </c>
      <c r="AQ9" s="633"/>
      <c r="AR9" s="633"/>
      <c r="AS9" s="633"/>
      <c r="AT9" s="633"/>
      <c r="AU9" s="633"/>
      <c r="AV9" s="633"/>
      <c r="AW9" s="633"/>
      <c r="AX9" s="633"/>
      <c r="AY9" s="633"/>
      <c r="AZ9" s="633"/>
      <c r="BA9" s="633"/>
      <c r="BB9" s="633"/>
      <c r="BC9" s="633"/>
      <c r="BD9" s="633"/>
      <c r="BE9" s="633"/>
      <c r="BF9" s="634"/>
      <c r="BG9" s="635">
        <v>258797</v>
      </c>
      <c r="BH9" s="636"/>
      <c r="BI9" s="636"/>
      <c r="BJ9" s="636"/>
      <c r="BK9" s="636"/>
      <c r="BL9" s="636"/>
      <c r="BM9" s="636"/>
      <c r="BN9" s="637"/>
      <c r="BO9" s="673">
        <v>32.200000000000003</v>
      </c>
      <c r="BP9" s="673"/>
      <c r="BQ9" s="673"/>
      <c r="BR9" s="673"/>
      <c r="BS9" s="674" t="s">
        <v>122</v>
      </c>
      <c r="BT9" s="674"/>
      <c r="BU9" s="674"/>
      <c r="BV9" s="674"/>
      <c r="BW9" s="674"/>
      <c r="BX9" s="674"/>
      <c r="BY9" s="674"/>
      <c r="BZ9" s="674"/>
      <c r="CA9" s="674"/>
      <c r="CB9" s="714"/>
      <c r="CD9" s="632" t="s">
        <v>232</v>
      </c>
      <c r="CE9" s="633"/>
      <c r="CF9" s="633"/>
      <c r="CG9" s="633"/>
      <c r="CH9" s="633"/>
      <c r="CI9" s="633"/>
      <c r="CJ9" s="633"/>
      <c r="CK9" s="633"/>
      <c r="CL9" s="633"/>
      <c r="CM9" s="633"/>
      <c r="CN9" s="633"/>
      <c r="CO9" s="633"/>
      <c r="CP9" s="633"/>
      <c r="CQ9" s="634"/>
      <c r="CR9" s="635">
        <v>1043167</v>
      </c>
      <c r="CS9" s="636"/>
      <c r="CT9" s="636"/>
      <c r="CU9" s="636"/>
      <c r="CV9" s="636"/>
      <c r="CW9" s="636"/>
      <c r="CX9" s="636"/>
      <c r="CY9" s="637"/>
      <c r="CZ9" s="673">
        <v>13.4</v>
      </c>
      <c r="DA9" s="673"/>
      <c r="DB9" s="673"/>
      <c r="DC9" s="673"/>
      <c r="DD9" s="641" t="s">
        <v>122</v>
      </c>
      <c r="DE9" s="636"/>
      <c r="DF9" s="636"/>
      <c r="DG9" s="636"/>
      <c r="DH9" s="636"/>
      <c r="DI9" s="636"/>
      <c r="DJ9" s="636"/>
      <c r="DK9" s="636"/>
      <c r="DL9" s="636"/>
      <c r="DM9" s="636"/>
      <c r="DN9" s="636"/>
      <c r="DO9" s="636"/>
      <c r="DP9" s="637"/>
      <c r="DQ9" s="641">
        <v>825330</v>
      </c>
      <c r="DR9" s="636"/>
      <c r="DS9" s="636"/>
      <c r="DT9" s="636"/>
      <c r="DU9" s="636"/>
      <c r="DV9" s="636"/>
      <c r="DW9" s="636"/>
      <c r="DX9" s="636"/>
      <c r="DY9" s="636"/>
      <c r="DZ9" s="636"/>
      <c r="EA9" s="636"/>
      <c r="EB9" s="636"/>
      <c r="EC9" s="672"/>
    </row>
    <row r="10" spans="2:143" ht="11.25" customHeight="1" x14ac:dyDescent="0.15">
      <c r="B10" s="632" t="s">
        <v>233</v>
      </c>
      <c r="C10" s="633"/>
      <c r="D10" s="633"/>
      <c r="E10" s="633"/>
      <c r="F10" s="633"/>
      <c r="G10" s="633"/>
      <c r="H10" s="633"/>
      <c r="I10" s="633"/>
      <c r="J10" s="633"/>
      <c r="K10" s="633"/>
      <c r="L10" s="633"/>
      <c r="M10" s="633"/>
      <c r="N10" s="633"/>
      <c r="O10" s="633"/>
      <c r="P10" s="633"/>
      <c r="Q10" s="634"/>
      <c r="R10" s="635" t="s">
        <v>122</v>
      </c>
      <c r="S10" s="636"/>
      <c r="T10" s="636"/>
      <c r="U10" s="636"/>
      <c r="V10" s="636"/>
      <c r="W10" s="636"/>
      <c r="X10" s="636"/>
      <c r="Y10" s="637"/>
      <c r="Z10" s="673" t="s">
        <v>122</v>
      </c>
      <c r="AA10" s="673"/>
      <c r="AB10" s="673"/>
      <c r="AC10" s="673"/>
      <c r="AD10" s="674" t="s">
        <v>122</v>
      </c>
      <c r="AE10" s="674"/>
      <c r="AF10" s="674"/>
      <c r="AG10" s="674"/>
      <c r="AH10" s="674"/>
      <c r="AI10" s="674"/>
      <c r="AJ10" s="674"/>
      <c r="AK10" s="674"/>
      <c r="AL10" s="638" t="s">
        <v>122</v>
      </c>
      <c r="AM10" s="639"/>
      <c r="AN10" s="639"/>
      <c r="AO10" s="675"/>
      <c r="AP10" s="632" t="s">
        <v>234</v>
      </c>
      <c r="AQ10" s="633"/>
      <c r="AR10" s="633"/>
      <c r="AS10" s="633"/>
      <c r="AT10" s="633"/>
      <c r="AU10" s="633"/>
      <c r="AV10" s="633"/>
      <c r="AW10" s="633"/>
      <c r="AX10" s="633"/>
      <c r="AY10" s="633"/>
      <c r="AZ10" s="633"/>
      <c r="BA10" s="633"/>
      <c r="BB10" s="633"/>
      <c r="BC10" s="633"/>
      <c r="BD10" s="633"/>
      <c r="BE10" s="633"/>
      <c r="BF10" s="634"/>
      <c r="BG10" s="635">
        <v>13607</v>
      </c>
      <c r="BH10" s="636"/>
      <c r="BI10" s="636"/>
      <c r="BJ10" s="636"/>
      <c r="BK10" s="636"/>
      <c r="BL10" s="636"/>
      <c r="BM10" s="636"/>
      <c r="BN10" s="637"/>
      <c r="BO10" s="673">
        <v>1.7</v>
      </c>
      <c r="BP10" s="673"/>
      <c r="BQ10" s="673"/>
      <c r="BR10" s="673"/>
      <c r="BS10" s="674" t="s">
        <v>122</v>
      </c>
      <c r="BT10" s="674"/>
      <c r="BU10" s="674"/>
      <c r="BV10" s="674"/>
      <c r="BW10" s="674"/>
      <c r="BX10" s="674"/>
      <c r="BY10" s="674"/>
      <c r="BZ10" s="674"/>
      <c r="CA10" s="674"/>
      <c r="CB10" s="714"/>
      <c r="CD10" s="632" t="s">
        <v>235</v>
      </c>
      <c r="CE10" s="633"/>
      <c r="CF10" s="633"/>
      <c r="CG10" s="633"/>
      <c r="CH10" s="633"/>
      <c r="CI10" s="633"/>
      <c r="CJ10" s="633"/>
      <c r="CK10" s="633"/>
      <c r="CL10" s="633"/>
      <c r="CM10" s="633"/>
      <c r="CN10" s="633"/>
      <c r="CO10" s="633"/>
      <c r="CP10" s="633"/>
      <c r="CQ10" s="634"/>
      <c r="CR10" s="635">
        <v>7885</v>
      </c>
      <c r="CS10" s="636"/>
      <c r="CT10" s="636"/>
      <c r="CU10" s="636"/>
      <c r="CV10" s="636"/>
      <c r="CW10" s="636"/>
      <c r="CX10" s="636"/>
      <c r="CY10" s="637"/>
      <c r="CZ10" s="673">
        <v>0.1</v>
      </c>
      <c r="DA10" s="673"/>
      <c r="DB10" s="673"/>
      <c r="DC10" s="673"/>
      <c r="DD10" s="641" t="s">
        <v>122</v>
      </c>
      <c r="DE10" s="636"/>
      <c r="DF10" s="636"/>
      <c r="DG10" s="636"/>
      <c r="DH10" s="636"/>
      <c r="DI10" s="636"/>
      <c r="DJ10" s="636"/>
      <c r="DK10" s="636"/>
      <c r="DL10" s="636"/>
      <c r="DM10" s="636"/>
      <c r="DN10" s="636"/>
      <c r="DO10" s="636"/>
      <c r="DP10" s="637"/>
      <c r="DQ10" s="641">
        <v>885</v>
      </c>
      <c r="DR10" s="636"/>
      <c r="DS10" s="636"/>
      <c r="DT10" s="636"/>
      <c r="DU10" s="636"/>
      <c r="DV10" s="636"/>
      <c r="DW10" s="636"/>
      <c r="DX10" s="636"/>
      <c r="DY10" s="636"/>
      <c r="DZ10" s="636"/>
      <c r="EA10" s="636"/>
      <c r="EB10" s="636"/>
      <c r="EC10" s="672"/>
    </row>
    <row r="11" spans="2:143" ht="11.25" customHeight="1" x14ac:dyDescent="0.15">
      <c r="B11" s="632" t="s">
        <v>236</v>
      </c>
      <c r="C11" s="633"/>
      <c r="D11" s="633"/>
      <c r="E11" s="633"/>
      <c r="F11" s="633"/>
      <c r="G11" s="633"/>
      <c r="H11" s="633"/>
      <c r="I11" s="633"/>
      <c r="J11" s="633"/>
      <c r="K11" s="633"/>
      <c r="L11" s="633"/>
      <c r="M11" s="633"/>
      <c r="N11" s="633"/>
      <c r="O11" s="633"/>
      <c r="P11" s="633"/>
      <c r="Q11" s="634"/>
      <c r="R11" s="635">
        <v>196768</v>
      </c>
      <c r="S11" s="636"/>
      <c r="T11" s="636"/>
      <c r="U11" s="636"/>
      <c r="V11" s="636"/>
      <c r="W11" s="636"/>
      <c r="X11" s="636"/>
      <c r="Y11" s="637"/>
      <c r="Z11" s="638">
        <v>2.4</v>
      </c>
      <c r="AA11" s="639"/>
      <c r="AB11" s="639"/>
      <c r="AC11" s="640"/>
      <c r="AD11" s="641">
        <v>196768</v>
      </c>
      <c r="AE11" s="636"/>
      <c r="AF11" s="636"/>
      <c r="AG11" s="636"/>
      <c r="AH11" s="636"/>
      <c r="AI11" s="636"/>
      <c r="AJ11" s="636"/>
      <c r="AK11" s="637"/>
      <c r="AL11" s="638">
        <v>4.8</v>
      </c>
      <c r="AM11" s="639"/>
      <c r="AN11" s="639"/>
      <c r="AO11" s="675"/>
      <c r="AP11" s="632" t="s">
        <v>237</v>
      </c>
      <c r="AQ11" s="633"/>
      <c r="AR11" s="633"/>
      <c r="AS11" s="633"/>
      <c r="AT11" s="633"/>
      <c r="AU11" s="633"/>
      <c r="AV11" s="633"/>
      <c r="AW11" s="633"/>
      <c r="AX11" s="633"/>
      <c r="AY11" s="633"/>
      <c r="AZ11" s="633"/>
      <c r="BA11" s="633"/>
      <c r="BB11" s="633"/>
      <c r="BC11" s="633"/>
      <c r="BD11" s="633"/>
      <c r="BE11" s="633"/>
      <c r="BF11" s="634"/>
      <c r="BG11" s="635">
        <v>23371</v>
      </c>
      <c r="BH11" s="636"/>
      <c r="BI11" s="636"/>
      <c r="BJ11" s="636"/>
      <c r="BK11" s="636"/>
      <c r="BL11" s="636"/>
      <c r="BM11" s="636"/>
      <c r="BN11" s="637"/>
      <c r="BO11" s="673">
        <v>2.9</v>
      </c>
      <c r="BP11" s="673"/>
      <c r="BQ11" s="673"/>
      <c r="BR11" s="673"/>
      <c r="BS11" s="674">
        <v>6678</v>
      </c>
      <c r="BT11" s="674"/>
      <c r="BU11" s="674"/>
      <c r="BV11" s="674"/>
      <c r="BW11" s="674"/>
      <c r="BX11" s="674"/>
      <c r="BY11" s="674"/>
      <c r="BZ11" s="674"/>
      <c r="CA11" s="674"/>
      <c r="CB11" s="714"/>
      <c r="CD11" s="632" t="s">
        <v>238</v>
      </c>
      <c r="CE11" s="633"/>
      <c r="CF11" s="633"/>
      <c r="CG11" s="633"/>
      <c r="CH11" s="633"/>
      <c r="CI11" s="633"/>
      <c r="CJ11" s="633"/>
      <c r="CK11" s="633"/>
      <c r="CL11" s="633"/>
      <c r="CM11" s="633"/>
      <c r="CN11" s="633"/>
      <c r="CO11" s="633"/>
      <c r="CP11" s="633"/>
      <c r="CQ11" s="634"/>
      <c r="CR11" s="635">
        <v>423073</v>
      </c>
      <c r="CS11" s="636"/>
      <c r="CT11" s="636"/>
      <c r="CU11" s="636"/>
      <c r="CV11" s="636"/>
      <c r="CW11" s="636"/>
      <c r="CX11" s="636"/>
      <c r="CY11" s="637"/>
      <c r="CZ11" s="673">
        <v>5.4</v>
      </c>
      <c r="DA11" s="673"/>
      <c r="DB11" s="673"/>
      <c r="DC11" s="673"/>
      <c r="DD11" s="641">
        <v>241955</v>
      </c>
      <c r="DE11" s="636"/>
      <c r="DF11" s="636"/>
      <c r="DG11" s="636"/>
      <c r="DH11" s="636"/>
      <c r="DI11" s="636"/>
      <c r="DJ11" s="636"/>
      <c r="DK11" s="636"/>
      <c r="DL11" s="636"/>
      <c r="DM11" s="636"/>
      <c r="DN11" s="636"/>
      <c r="DO11" s="636"/>
      <c r="DP11" s="637"/>
      <c r="DQ11" s="641">
        <v>169365</v>
      </c>
      <c r="DR11" s="636"/>
      <c r="DS11" s="636"/>
      <c r="DT11" s="636"/>
      <c r="DU11" s="636"/>
      <c r="DV11" s="636"/>
      <c r="DW11" s="636"/>
      <c r="DX11" s="636"/>
      <c r="DY11" s="636"/>
      <c r="DZ11" s="636"/>
      <c r="EA11" s="636"/>
      <c r="EB11" s="636"/>
      <c r="EC11" s="672"/>
    </row>
    <row r="12" spans="2:143" ht="11.25" customHeight="1" x14ac:dyDescent="0.15">
      <c r="B12" s="632" t="s">
        <v>239</v>
      </c>
      <c r="C12" s="633"/>
      <c r="D12" s="633"/>
      <c r="E12" s="633"/>
      <c r="F12" s="633"/>
      <c r="G12" s="633"/>
      <c r="H12" s="633"/>
      <c r="I12" s="633"/>
      <c r="J12" s="633"/>
      <c r="K12" s="633"/>
      <c r="L12" s="633"/>
      <c r="M12" s="633"/>
      <c r="N12" s="633"/>
      <c r="O12" s="633"/>
      <c r="P12" s="633"/>
      <c r="Q12" s="634"/>
      <c r="R12" s="635" t="s">
        <v>122</v>
      </c>
      <c r="S12" s="636"/>
      <c r="T12" s="636"/>
      <c r="U12" s="636"/>
      <c r="V12" s="636"/>
      <c r="W12" s="636"/>
      <c r="X12" s="636"/>
      <c r="Y12" s="637"/>
      <c r="Z12" s="673" t="s">
        <v>122</v>
      </c>
      <c r="AA12" s="673"/>
      <c r="AB12" s="673"/>
      <c r="AC12" s="673"/>
      <c r="AD12" s="674" t="s">
        <v>122</v>
      </c>
      <c r="AE12" s="674"/>
      <c r="AF12" s="674"/>
      <c r="AG12" s="674"/>
      <c r="AH12" s="674"/>
      <c r="AI12" s="674"/>
      <c r="AJ12" s="674"/>
      <c r="AK12" s="674"/>
      <c r="AL12" s="638" t="s">
        <v>122</v>
      </c>
      <c r="AM12" s="639"/>
      <c r="AN12" s="639"/>
      <c r="AO12" s="675"/>
      <c r="AP12" s="632" t="s">
        <v>240</v>
      </c>
      <c r="AQ12" s="633"/>
      <c r="AR12" s="633"/>
      <c r="AS12" s="633"/>
      <c r="AT12" s="633"/>
      <c r="AU12" s="633"/>
      <c r="AV12" s="633"/>
      <c r="AW12" s="633"/>
      <c r="AX12" s="633"/>
      <c r="AY12" s="633"/>
      <c r="AZ12" s="633"/>
      <c r="BA12" s="633"/>
      <c r="BB12" s="633"/>
      <c r="BC12" s="633"/>
      <c r="BD12" s="633"/>
      <c r="BE12" s="633"/>
      <c r="BF12" s="634"/>
      <c r="BG12" s="635">
        <v>388799</v>
      </c>
      <c r="BH12" s="636"/>
      <c r="BI12" s="636"/>
      <c r="BJ12" s="636"/>
      <c r="BK12" s="636"/>
      <c r="BL12" s="636"/>
      <c r="BM12" s="636"/>
      <c r="BN12" s="637"/>
      <c r="BO12" s="673">
        <v>48.4</v>
      </c>
      <c r="BP12" s="673"/>
      <c r="BQ12" s="673"/>
      <c r="BR12" s="673"/>
      <c r="BS12" s="674" t="s">
        <v>122</v>
      </c>
      <c r="BT12" s="674"/>
      <c r="BU12" s="674"/>
      <c r="BV12" s="674"/>
      <c r="BW12" s="674"/>
      <c r="BX12" s="674"/>
      <c r="BY12" s="674"/>
      <c r="BZ12" s="674"/>
      <c r="CA12" s="674"/>
      <c r="CB12" s="714"/>
      <c r="CD12" s="632" t="s">
        <v>241</v>
      </c>
      <c r="CE12" s="633"/>
      <c r="CF12" s="633"/>
      <c r="CG12" s="633"/>
      <c r="CH12" s="633"/>
      <c r="CI12" s="633"/>
      <c r="CJ12" s="633"/>
      <c r="CK12" s="633"/>
      <c r="CL12" s="633"/>
      <c r="CM12" s="633"/>
      <c r="CN12" s="633"/>
      <c r="CO12" s="633"/>
      <c r="CP12" s="633"/>
      <c r="CQ12" s="634"/>
      <c r="CR12" s="635">
        <v>677031</v>
      </c>
      <c r="CS12" s="636"/>
      <c r="CT12" s="636"/>
      <c r="CU12" s="636"/>
      <c r="CV12" s="636"/>
      <c r="CW12" s="636"/>
      <c r="CX12" s="636"/>
      <c r="CY12" s="637"/>
      <c r="CZ12" s="673">
        <v>8.6999999999999993</v>
      </c>
      <c r="DA12" s="673"/>
      <c r="DB12" s="673"/>
      <c r="DC12" s="673"/>
      <c r="DD12" s="641">
        <v>450515</v>
      </c>
      <c r="DE12" s="636"/>
      <c r="DF12" s="636"/>
      <c r="DG12" s="636"/>
      <c r="DH12" s="636"/>
      <c r="DI12" s="636"/>
      <c r="DJ12" s="636"/>
      <c r="DK12" s="636"/>
      <c r="DL12" s="636"/>
      <c r="DM12" s="636"/>
      <c r="DN12" s="636"/>
      <c r="DO12" s="636"/>
      <c r="DP12" s="637"/>
      <c r="DQ12" s="641">
        <v>232521</v>
      </c>
      <c r="DR12" s="636"/>
      <c r="DS12" s="636"/>
      <c r="DT12" s="636"/>
      <c r="DU12" s="636"/>
      <c r="DV12" s="636"/>
      <c r="DW12" s="636"/>
      <c r="DX12" s="636"/>
      <c r="DY12" s="636"/>
      <c r="DZ12" s="636"/>
      <c r="EA12" s="636"/>
      <c r="EB12" s="636"/>
      <c r="EC12" s="672"/>
    </row>
    <row r="13" spans="2:143" ht="11.25" customHeight="1" x14ac:dyDescent="0.15">
      <c r="B13" s="632" t="s">
        <v>242</v>
      </c>
      <c r="C13" s="633"/>
      <c r="D13" s="633"/>
      <c r="E13" s="633"/>
      <c r="F13" s="633"/>
      <c r="G13" s="633"/>
      <c r="H13" s="633"/>
      <c r="I13" s="633"/>
      <c r="J13" s="633"/>
      <c r="K13" s="633"/>
      <c r="L13" s="633"/>
      <c r="M13" s="633"/>
      <c r="N13" s="633"/>
      <c r="O13" s="633"/>
      <c r="P13" s="633"/>
      <c r="Q13" s="634"/>
      <c r="R13" s="635" t="s">
        <v>122</v>
      </c>
      <c r="S13" s="636"/>
      <c r="T13" s="636"/>
      <c r="U13" s="636"/>
      <c r="V13" s="636"/>
      <c r="W13" s="636"/>
      <c r="X13" s="636"/>
      <c r="Y13" s="637"/>
      <c r="Z13" s="673" t="s">
        <v>122</v>
      </c>
      <c r="AA13" s="673"/>
      <c r="AB13" s="673"/>
      <c r="AC13" s="673"/>
      <c r="AD13" s="674" t="s">
        <v>122</v>
      </c>
      <c r="AE13" s="674"/>
      <c r="AF13" s="674"/>
      <c r="AG13" s="674"/>
      <c r="AH13" s="674"/>
      <c r="AI13" s="674"/>
      <c r="AJ13" s="674"/>
      <c r="AK13" s="674"/>
      <c r="AL13" s="638" t="s">
        <v>122</v>
      </c>
      <c r="AM13" s="639"/>
      <c r="AN13" s="639"/>
      <c r="AO13" s="675"/>
      <c r="AP13" s="632" t="s">
        <v>243</v>
      </c>
      <c r="AQ13" s="633"/>
      <c r="AR13" s="633"/>
      <c r="AS13" s="633"/>
      <c r="AT13" s="633"/>
      <c r="AU13" s="633"/>
      <c r="AV13" s="633"/>
      <c r="AW13" s="633"/>
      <c r="AX13" s="633"/>
      <c r="AY13" s="633"/>
      <c r="AZ13" s="633"/>
      <c r="BA13" s="633"/>
      <c r="BB13" s="633"/>
      <c r="BC13" s="633"/>
      <c r="BD13" s="633"/>
      <c r="BE13" s="633"/>
      <c r="BF13" s="634"/>
      <c r="BG13" s="635">
        <v>361494</v>
      </c>
      <c r="BH13" s="636"/>
      <c r="BI13" s="636"/>
      <c r="BJ13" s="636"/>
      <c r="BK13" s="636"/>
      <c r="BL13" s="636"/>
      <c r="BM13" s="636"/>
      <c r="BN13" s="637"/>
      <c r="BO13" s="673">
        <v>45</v>
      </c>
      <c r="BP13" s="673"/>
      <c r="BQ13" s="673"/>
      <c r="BR13" s="673"/>
      <c r="BS13" s="674" t="s">
        <v>122</v>
      </c>
      <c r="BT13" s="674"/>
      <c r="BU13" s="674"/>
      <c r="BV13" s="674"/>
      <c r="BW13" s="674"/>
      <c r="BX13" s="674"/>
      <c r="BY13" s="674"/>
      <c r="BZ13" s="674"/>
      <c r="CA13" s="674"/>
      <c r="CB13" s="714"/>
      <c r="CD13" s="632" t="s">
        <v>244</v>
      </c>
      <c r="CE13" s="633"/>
      <c r="CF13" s="633"/>
      <c r="CG13" s="633"/>
      <c r="CH13" s="633"/>
      <c r="CI13" s="633"/>
      <c r="CJ13" s="633"/>
      <c r="CK13" s="633"/>
      <c r="CL13" s="633"/>
      <c r="CM13" s="633"/>
      <c r="CN13" s="633"/>
      <c r="CO13" s="633"/>
      <c r="CP13" s="633"/>
      <c r="CQ13" s="634"/>
      <c r="CR13" s="635">
        <v>537868</v>
      </c>
      <c r="CS13" s="636"/>
      <c r="CT13" s="636"/>
      <c r="CU13" s="636"/>
      <c r="CV13" s="636"/>
      <c r="CW13" s="636"/>
      <c r="CX13" s="636"/>
      <c r="CY13" s="637"/>
      <c r="CZ13" s="673">
        <v>6.9</v>
      </c>
      <c r="DA13" s="673"/>
      <c r="DB13" s="673"/>
      <c r="DC13" s="673"/>
      <c r="DD13" s="641">
        <v>185205</v>
      </c>
      <c r="DE13" s="636"/>
      <c r="DF13" s="636"/>
      <c r="DG13" s="636"/>
      <c r="DH13" s="636"/>
      <c r="DI13" s="636"/>
      <c r="DJ13" s="636"/>
      <c r="DK13" s="636"/>
      <c r="DL13" s="636"/>
      <c r="DM13" s="636"/>
      <c r="DN13" s="636"/>
      <c r="DO13" s="636"/>
      <c r="DP13" s="637"/>
      <c r="DQ13" s="641">
        <v>343133</v>
      </c>
      <c r="DR13" s="636"/>
      <c r="DS13" s="636"/>
      <c r="DT13" s="636"/>
      <c r="DU13" s="636"/>
      <c r="DV13" s="636"/>
      <c r="DW13" s="636"/>
      <c r="DX13" s="636"/>
      <c r="DY13" s="636"/>
      <c r="DZ13" s="636"/>
      <c r="EA13" s="636"/>
      <c r="EB13" s="636"/>
      <c r="EC13" s="672"/>
    </row>
    <row r="14" spans="2:143" ht="11.25" customHeight="1" x14ac:dyDescent="0.15">
      <c r="B14" s="632" t="s">
        <v>245</v>
      </c>
      <c r="C14" s="633"/>
      <c r="D14" s="633"/>
      <c r="E14" s="633"/>
      <c r="F14" s="633"/>
      <c r="G14" s="633"/>
      <c r="H14" s="633"/>
      <c r="I14" s="633"/>
      <c r="J14" s="633"/>
      <c r="K14" s="633"/>
      <c r="L14" s="633"/>
      <c r="M14" s="633"/>
      <c r="N14" s="633"/>
      <c r="O14" s="633"/>
      <c r="P14" s="633"/>
      <c r="Q14" s="634"/>
      <c r="R14" s="635">
        <v>370</v>
      </c>
      <c r="S14" s="636"/>
      <c r="T14" s="636"/>
      <c r="U14" s="636"/>
      <c r="V14" s="636"/>
      <c r="W14" s="636"/>
      <c r="X14" s="636"/>
      <c r="Y14" s="637"/>
      <c r="Z14" s="673">
        <v>0</v>
      </c>
      <c r="AA14" s="673"/>
      <c r="AB14" s="673"/>
      <c r="AC14" s="673"/>
      <c r="AD14" s="674">
        <v>370</v>
      </c>
      <c r="AE14" s="674"/>
      <c r="AF14" s="674"/>
      <c r="AG14" s="674"/>
      <c r="AH14" s="674"/>
      <c r="AI14" s="674"/>
      <c r="AJ14" s="674"/>
      <c r="AK14" s="674"/>
      <c r="AL14" s="638">
        <v>0</v>
      </c>
      <c r="AM14" s="639"/>
      <c r="AN14" s="639"/>
      <c r="AO14" s="675"/>
      <c r="AP14" s="632" t="s">
        <v>246</v>
      </c>
      <c r="AQ14" s="633"/>
      <c r="AR14" s="633"/>
      <c r="AS14" s="633"/>
      <c r="AT14" s="633"/>
      <c r="AU14" s="633"/>
      <c r="AV14" s="633"/>
      <c r="AW14" s="633"/>
      <c r="AX14" s="633"/>
      <c r="AY14" s="633"/>
      <c r="AZ14" s="633"/>
      <c r="BA14" s="633"/>
      <c r="BB14" s="633"/>
      <c r="BC14" s="633"/>
      <c r="BD14" s="633"/>
      <c r="BE14" s="633"/>
      <c r="BF14" s="634"/>
      <c r="BG14" s="635">
        <v>34267</v>
      </c>
      <c r="BH14" s="636"/>
      <c r="BI14" s="636"/>
      <c r="BJ14" s="636"/>
      <c r="BK14" s="636"/>
      <c r="BL14" s="636"/>
      <c r="BM14" s="636"/>
      <c r="BN14" s="637"/>
      <c r="BO14" s="673">
        <v>4.3</v>
      </c>
      <c r="BP14" s="673"/>
      <c r="BQ14" s="673"/>
      <c r="BR14" s="673"/>
      <c r="BS14" s="674" t="s">
        <v>122</v>
      </c>
      <c r="BT14" s="674"/>
      <c r="BU14" s="674"/>
      <c r="BV14" s="674"/>
      <c r="BW14" s="674"/>
      <c r="BX14" s="674"/>
      <c r="BY14" s="674"/>
      <c r="BZ14" s="674"/>
      <c r="CA14" s="674"/>
      <c r="CB14" s="714"/>
      <c r="CD14" s="632" t="s">
        <v>247</v>
      </c>
      <c r="CE14" s="633"/>
      <c r="CF14" s="633"/>
      <c r="CG14" s="633"/>
      <c r="CH14" s="633"/>
      <c r="CI14" s="633"/>
      <c r="CJ14" s="633"/>
      <c r="CK14" s="633"/>
      <c r="CL14" s="633"/>
      <c r="CM14" s="633"/>
      <c r="CN14" s="633"/>
      <c r="CO14" s="633"/>
      <c r="CP14" s="633"/>
      <c r="CQ14" s="634"/>
      <c r="CR14" s="635">
        <v>211766</v>
      </c>
      <c r="CS14" s="636"/>
      <c r="CT14" s="636"/>
      <c r="CU14" s="636"/>
      <c r="CV14" s="636"/>
      <c r="CW14" s="636"/>
      <c r="CX14" s="636"/>
      <c r="CY14" s="637"/>
      <c r="CZ14" s="673">
        <v>2.7</v>
      </c>
      <c r="DA14" s="673"/>
      <c r="DB14" s="673"/>
      <c r="DC14" s="673"/>
      <c r="DD14" s="641">
        <v>2821</v>
      </c>
      <c r="DE14" s="636"/>
      <c r="DF14" s="636"/>
      <c r="DG14" s="636"/>
      <c r="DH14" s="636"/>
      <c r="DI14" s="636"/>
      <c r="DJ14" s="636"/>
      <c r="DK14" s="636"/>
      <c r="DL14" s="636"/>
      <c r="DM14" s="636"/>
      <c r="DN14" s="636"/>
      <c r="DO14" s="636"/>
      <c r="DP14" s="637"/>
      <c r="DQ14" s="641">
        <v>208750</v>
      </c>
      <c r="DR14" s="636"/>
      <c r="DS14" s="636"/>
      <c r="DT14" s="636"/>
      <c r="DU14" s="636"/>
      <c r="DV14" s="636"/>
      <c r="DW14" s="636"/>
      <c r="DX14" s="636"/>
      <c r="DY14" s="636"/>
      <c r="DZ14" s="636"/>
      <c r="EA14" s="636"/>
      <c r="EB14" s="636"/>
      <c r="EC14" s="672"/>
    </row>
    <row r="15" spans="2:143" ht="11.25" customHeight="1" x14ac:dyDescent="0.15">
      <c r="B15" s="632" t="s">
        <v>248</v>
      </c>
      <c r="C15" s="633"/>
      <c r="D15" s="633"/>
      <c r="E15" s="633"/>
      <c r="F15" s="633"/>
      <c r="G15" s="633"/>
      <c r="H15" s="633"/>
      <c r="I15" s="633"/>
      <c r="J15" s="633"/>
      <c r="K15" s="633"/>
      <c r="L15" s="633"/>
      <c r="M15" s="633"/>
      <c r="N15" s="633"/>
      <c r="O15" s="633"/>
      <c r="P15" s="633"/>
      <c r="Q15" s="634"/>
      <c r="R15" s="635" t="s">
        <v>122</v>
      </c>
      <c r="S15" s="636"/>
      <c r="T15" s="636"/>
      <c r="U15" s="636"/>
      <c r="V15" s="636"/>
      <c r="W15" s="636"/>
      <c r="X15" s="636"/>
      <c r="Y15" s="637"/>
      <c r="Z15" s="673" t="s">
        <v>122</v>
      </c>
      <c r="AA15" s="673"/>
      <c r="AB15" s="673"/>
      <c r="AC15" s="673"/>
      <c r="AD15" s="674" t="s">
        <v>122</v>
      </c>
      <c r="AE15" s="674"/>
      <c r="AF15" s="674"/>
      <c r="AG15" s="674"/>
      <c r="AH15" s="674"/>
      <c r="AI15" s="674"/>
      <c r="AJ15" s="674"/>
      <c r="AK15" s="674"/>
      <c r="AL15" s="638" t="s">
        <v>122</v>
      </c>
      <c r="AM15" s="639"/>
      <c r="AN15" s="639"/>
      <c r="AO15" s="675"/>
      <c r="AP15" s="632" t="s">
        <v>249</v>
      </c>
      <c r="AQ15" s="633"/>
      <c r="AR15" s="633"/>
      <c r="AS15" s="633"/>
      <c r="AT15" s="633"/>
      <c r="AU15" s="633"/>
      <c r="AV15" s="633"/>
      <c r="AW15" s="633"/>
      <c r="AX15" s="633"/>
      <c r="AY15" s="633"/>
      <c r="AZ15" s="633"/>
      <c r="BA15" s="633"/>
      <c r="BB15" s="633"/>
      <c r="BC15" s="633"/>
      <c r="BD15" s="633"/>
      <c r="BE15" s="633"/>
      <c r="BF15" s="634"/>
      <c r="BG15" s="635">
        <v>57309</v>
      </c>
      <c r="BH15" s="636"/>
      <c r="BI15" s="636"/>
      <c r="BJ15" s="636"/>
      <c r="BK15" s="636"/>
      <c r="BL15" s="636"/>
      <c r="BM15" s="636"/>
      <c r="BN15" s="637"/>
      <c r="BO15" s="673">
        <v>7.1</v>
      </c>
      <c r="BP15" s="673"/>
      <c r="BQ15" s="673"/>
      <c r="BR15" s="673"/>
      <c r="BS15" s="674" t="s">
        <v>122</v>
      </c>
      <c r="BT15" s="674"/>
      <c r="BU15" s="674"/>
      <c r="BV15" s="674"/>
      <c r="BW15" s="674"/>
      <c r="BX15" s="674"/>
      <c r="BY15" s="674"/>
      <c r="BZ15" s="674"/>
      <c r="CA15" s="674"/>
      <c r="CB15" s="714"/>
      <c r="CD15" s="632" t="s">
        <v>250</v>
      </c>
      <c r="CE15" s="633"/>
      <c r="CF15" s="633"/>
      <c r="CG15" s="633"/>
      <c r="CH15" s="633"/>
      <c r="CI15" s="633"/>
      <c r="CJ15" s="633"/>
      <c r="CK15" s="633"/>
      <c r="CL15" s="633"/>
      <c r="CM15" s="633"/>
      <c r="CN15" s="633"/>
      <c r="CO15" s="633"/>
      <c r="CP15" s="633"/>
      <c r="CQ15" s="634"/>
      <c r="CR15" s="635">
        <v>935845</v>
      </c>
      <c r="CS15" s="636"/>
      <c r="CT15" s="636"/>
      <c r="CU15" s="636"/>
      <c r="CV15" s="636"/>
      <c r="CW15" s="636"/>
      <c r="CX15" s="636"/>
      <c r="CY15" s="637"/>
      <c r="CZ15" s="673">
        <v>12</v>
      </c>
      <c r="DA15" s="673"/>
      <c r="DB15" s="673"/>
      <c r="DC15" s="673"/>
      <c r="DD15" s="641">
        <v>100755</v>
      </c>
      <c r="DE15" s="636"/>
      <c r="DF15" s="636"/>
      <c r="DG15" s="636"/>
      <c r="DH15" s="636"/>
      <c r="DI15" s="636"/>
      <c r="DJ15" s="636"/>
      <c r="DK15" s="636"/>
      <c r="DL15" s="636"/>
      <c r="DM15" s="636"/>
      <c r="DN15" s="636"/>
      <c r="DO15" s="636"/>
      <c r="DP15" s="637"/>
      <c r="DQ15" s="641">
        <v>489935</v>
      </c>
      <c r="DR15" s="636"/>
      <c r="DS15" s="636"/>
      <c r="DT15" s="636"/>
      <c r="DU15" s="636"/>
      <c r="DV15" s="636"/>
      <c r="DW15" s="636"/>
      <c r="DX15" s="636"/>
      <c r="DY15" s="636"/>
      <c r="DZ15" s="636"/>
      <c r="EA15" s="636"/>
      <c r="EB15" s="636"/>
      <c r="EC15" s="672"/>
    </row>
    <row r="16" spans="2:143" ht="11.25" customHeight="1" x14ac:dyDescent="0.15">
      <c r="B16" s="632" t="s">
        <v>251</v>
      </c>
      <c r="C16" s="633"/>
      <c r="D16" s="633"/>
      <c r="E16" s="633"/>
      <c r="F16" s="633"/>
      <c r="G16" s="633"/>
      <c r="H16" s="633"/>
      <c r="I16" s="633"/>
      <c r="J16" s="633"/>
      <c r="K16" s="633"/>
      <c r="L16" s="633"/>
      <c r="M16" s="633"/>
      <c r="N16" s="633"/>
      <c r="O16" s="633"/>
      <c r="P16" s="633"/>
      <c r="Q16" s="634"/>
      <c r="R16" s="635">
        <v>4907</v>
      </c>
      <c r="S16" s="636"/>
      <c r="T16" s="636"/>
      <c r="U16" s="636"/>
      <c r="V16" s="636"/>
      <c r="W16" s="636"/>
      <c r="X16" s="636"/>
      <c r="Y16" s="637"/>
      <c r="Z16" s="673">
        <v>0.1</v>
      </c>
      <c r="AA16" s="673"/>
      <c r="AB16" s="673"/>
      <c r="AC16" s="673"/>
      <c r="AD16" s="674">
        <v>4907</v>
      </c>
      <c r="AE16" s="674"/>
      <c r="AF16" s="674"/>
      <c r="AG16" s="674"/>
      <c r="AH16" s="674"/>
      <c r="AI16" s="674"/>
      <c r="AJ16" s="674"/>
      <c r="AK16" s="674"/>
      <c r="AL16" s="638">
        <v>0.1</v>
      </c>
      <c r="AM16" s="639"/>
      <c r="AN16" s="639"/>
      <c r="AO16" s="675"/>
      <c r="AP16" s="632" t="s">
        <v>252</v>
      </c>
      <c r="AQ16" s="633"/>
      <c r="AR16" s="633"/>
      <c r="AS16" s="633"/>
      <c r="AT16" s="633"/>
      <c r="AU16" s="633"/>
      <c r="AV16" s="633"/>
      <c r="AW16" s="633"/>
      <c r="AX16" s="633"/>
      <c r="AY16" s="633"/>
      <c r="AZ16" s="633"/>
      <c r="BA16" s="633"/>
      <c r="BB16" s="633"/>
      <c r="BC16" s="633"/>
      <c r="BD16" s="633"/>
      <c r="BE16" s="633"/>
      <c r="BF16" s="634"/>
      <c r="BG16" s="635" t="s">
        <v>122</v>
      </c>
      <c r="BH16" s="636"/>
      <c r="BI16" s="636"/>
      <c r="BJ16" s="636"/>
      <c r="BK16" s="636"/>
      <c r="BL16" s="636"/>
      <c r="BM16" s="636"/>
      <c r="BN16" s="637"/>
      <c r="BO16" s="673" t="s">
        <v>122</v>
      </c>
      <c r="BP16" s="673"/>
      <c r="BQ16" s="673"/>
      <c r="BR16" s="673"/>
      <c r="BS16" s="674" t="s">
        <v>122</v>
      </c>
      <c r="BT16" s="674"/>
      <c r="BU16" s="674"/>
      <c r="BV16" s="674"/>
      <c r="BW16" s="674"/>
      <c r="BX16" s="674"/>
      <c r="BY16" s="674"/>
      <c r="BZ16" s="674"/>
      <c r="CA16" s="674"/>
      <c r="CB16" s="714"/>
      <c r="CD16" s="632" t="s">
        <v>253</v>
      </c>
      <c r="CE16" s="633"/>
      <c r="CF16" s="633"/>
      <c r="CG16" s="633"/>
      <c r="CH16" s="633"/>
      <c r="CI16" s="633"/>
      <c r="CJ16" s="633"/>
      <c r="CK16" s="633"/>
      <c r="CL16" s="633"/>
      <c r="CM16" s="633"/>
      <c r="CN16" s="633"/>
      <c r="CO16" s="633"/>
      <c r="CP16" s="633"/>
      <c r="CQ16" s="634"/>
      <c r="CR16" s="635">
        <v>3283</v>
      </c>
      <c r="CS16" s="636"/>
      <c r="CT16" s="636"/>
      <c r="CU16" s="636"/>
      <c r="CV16" s="636"/>
      <c r="CW16" s="636"/>
      <c r="CX16" s="636"/>
      <c r="CY16" s="637"/>
      <c r="CZ16" s="673">
        <v>0</v>
      </c>
      <c r="DA16" s="673"/>
      <c r="DB16" s="673"/>
      <c r="DC16" s="673"/>
      <c r="DD16" s="641" t="s">
        <v>122</v>
      </c>
      <c r="DE16" s="636"/>
      <c r="DF16" s="636"/>
      <c r="DG16" s="636"/>
      <c r="DH16" s="636"/>
      <c r="DI16" s="636"/>
      <c r="DJ16" s="636"/>
      <c r="DK16" s="636"/>
      <c r="DL16" s="636"/>
      <c r="DM16" s="636"/>
      <c r="DN16" s="636"/>
      <c r="DO16" s="636"/>
      <c r="DP16" s="637"/>
      <c r="DQ16" s="641">
        <v>114</v>
      </c>
      <c r="DR16" s="636"/>
      <c r="DS16" s="636"/>
      <c r="DT16" s="636"/>
      <c r="DU16" s="636"/>
      <c r="DV16" s="636"/>
      <c r="DW16" s="636"/>
      <c r="DX16" s="636"/>
      <c r="DY16" s="636"/>
      <c r="DZ16" s="636"/>
      <c r="EA16" s="636"/>
      <c r="EB16" s="636"/>
      <c r="EC16" s="672"/>
    </row>
    <row r="17" spans="2:133" ht="11.25" customHeight="1" x14ac:dyDescent="0.15">
      <c r="B17" s="632" t="s">
        <v>254</v>
      </c>
      <c r="C17" s="633"/>
      <c r="D17" s="633"/>
      <c r="E17" s="633"/>
      <c r="F17" s="633"/>
      <c r="G17" s="633"/>
      <c r="H17" s="633"/>
      <c r="I17" s="633"/>
      <c r="J17" s="633"/>
      <c r="K17" s="633"/>
      <c r="L17" s="633"/>
      <c r="M17" s="633"/>
      <c r="N17" s="633"/>
      <c r="O17" s="633"/>
      <c r="P17" s="633"/>
      <c r="Q17" s="634"/>
      <c r="R17" s="635">
        <v>11287</v>
      </c>
      <c r="S17" s="636"/>
      <c r="T17" s="636"/>
      <c r="U17" s="636"/>
      <c r="V17" s="636"/>
      <c r="W17" s="636"/>
      <c r="X17" s="636"/>
      <c r="Y17" s="637"/>
      <c r="Z17" s="673">
        <v>0.1</v>
      </c>
      <c r="AA17" s="673"/>
      <c r="AB17" s="673"/>
      <c r="AC17" s="673"/>
      <c r="AD17" s="674">
        <v>11287</v>
      </c>
      <c r="AE17" s="674"/>
      <c r="AF17" s="674"/>
      <c r="AG17" s="674"/>
      <c r="AH17" s="674"/>
      <c r="AI17" s="674"/>
      <c r="AJ17" s="674"/>
      <c r="AK17" s="674"/>
      <c r="AL17" s="638">
        <v>0.3</v>
      </c>
      <c r="AM17" s="639"/>
      <c r="AN17" s="639"/>
      <c r="AO17" s="675"/>
      <c r="AP17" s="632" t="s">
        <v>255</v>
      </c>
      <c r="AQ17" s="633"/>
      <c r="AR17" s="633"/>
      <c r="AS17" s="633"/>
      <c r="AT17" s="633"/>
      <c r="AU17" s="633"/>
      <c r="AV17" s="633"/>
      <c r="AW17" s="633"/>
      <c r="AX17" s="633"/>
      <c r="AY17" s="633"/>
      <c r="AZ17" s="633"/>
      <c r="BA17" s="633"/>
      <c r="BB17" s="633"/>
      <c r="BC17" s="633"/>
      <c r="BD17" s="633"/>
      <c r="BE17" s="633"/>
      <c r="BF17" s="634"/>
      <c r="BG17" s="635" t="s">
        <v>122</v>
      </c>
      <c r="BH17" s="636"/>
      <c r="BI17" s="636"/>
      <c r="BJ17" s="636"/>
      <c r="BK17" s="636"/>
      <c r="BL17" s="636"/>
      <c r="BM17" s="636"/>
      <c r="BN17" s="637"/>
      <c r="BO17" s="673" t="s">
        <v>122</v>
      </c>
      <c r="BP17" s="673"/>
      <c r="BQ17" s="673"/>
      <c r="BR17" s="673"/>
      <c r="BS17" s="674" t="s">
        <v>122</v>
      </c>
      <c r="BT17" s="674"/>
      <c r="BU17" s="674"/>
      <c r="BV17" s="674"/>
      <c r="BW17" s="674"/>
      <c r="BX17" s="674"/>
      <c r="BY17" s="674"/>
      <c r="BZ17" s="674"/>
      <c r="CA17" s="674"/>
      <c r="CB17" s="714"/>
      <c r="CD17" s="632" t="s">
        <v>256</v>
      </c>
      <c r="CE17" s="633"/>
      <c r="CF17" s="633"/>
      <c r="CG17" s="633"/>
      <c r="CH17" s="633"/>
      <c r="CI17" s="633"/>
      <c r="CJ17" s="633"/>
      <c r="CK17" s="633"/>
      <c r="CL17" s="633"/>
      <c r="CM17" s="633"/>
      <c r="CN17" s="633"/>
      <c r="CO17" s="633"/>
      <c r="CP17" s="633"/>
      <c r="CQ17" s="634"/>
      <c r="CR17" s="635">
        <v>755011</v>
      </c>
      <c r="CS17" s="636"/>
      <c r="CT17" s="636"/>
      <c r="CU17" s="636"/>
      <c r="CV17" s="636"/>
      <c r="CW17" s="636"/>
      <c r="CX17" s="636"/>
      <c r="CY17" s="637"/>
      <c r="CZ17" s="673">
        <v>9.6999999999999993</v>
      </c>
      <c r="DA17" s="673"/>
      <c r="DB17" s="673"/>
      <c r="DC17" s="673"/>
      <c r="DD17" s="641" t="s">
        <v>122</v>
      </c>
      <c r="DE17" s="636"/>
      <c r="DF17" s="636"/>
      <c r="DG17" s="636"/>
      <c r="DH17" s="636"/>
      <c r="DI17" s="636"/>
      <c r="DJ17" s="636"/>
      <c r="DK17" s="636"/>
      <c r="DL17" s="636"/>
      <c r="DM17" s="636"/>
      <c r="DN17" s="636"/>
      <c r="DO17" s="636"/>
      <c r="DP17" s="637"/>
      <c r="DQ17" s="641">
        <v>740552</v>
      </c>
      <c r="DR17" s="636"/>
      <c r="DS17" s="636"/>
      <c r="DT17" s="636"/>
      <c r="DU17" s="636"/>
      <c r="DV17" s="636"/>
      <c r="DW17" s="636"/>
      <c r="DX17" s="636"/>
      <c r="DY17" s="636"/>
      <c r="DZ17" s="636"/>
      <c r="EA17" s="636"/>
      <c r="EB17" s="636"/>
      <c r="EC17" s="672"/>
    </row>
    <row r="18" spans="2:133" ht="11.25" customHeight="1" x14ac:dyDescent="0.15">
      <c r="B18" s="632" t="s">
        <v>257</v>
      </c>
      <c r="C18" s="633"/>
      <c r="D18" s="633"/>
      <c r="E18" s="633"/>
      <c r="F18" s="633"/>
      <c r="G18" s="633"/>
      <c r="H18" s="633"/>
      <c r="I18" s="633"/>
      <c r="J18" s="633"/>
      <c r="K18" s="633"/>
      <c r="L18" s="633"/>
      <c r="M18" s="633"/>
      <c r="N18" s="633"/>
      <c r="O18" s="633"/>
      <c r="P18" s="633"/>
      <c r="Q18" s="634"/>
      <c r="R18" s="635">
        <v>2874</v>
      </c>
      <c r="S18" s="636"/>
      <c r="T18" s="636"/>
      <c r="U18" s="636"/>
      <c r="V18" s="636"/>
      <c r="W18" s="636"/>
      <c r="X18" s="636"/>
      <c r="Y18" s="637"/>
      <c r="Z18" s="673">
        <v>0</v>
      </c>
      <c r="AA18" s="673"/>
      <c r="AB18" s="673"/>
      <c r="AC18" s="673"/>
      <c r="AD18" s="674">
        <v>2874</v>
      </c>
      <c r="AE18" s="674"/>
      <c r="AF18" s="674"/>
      <c r="AG18" s="674"/>
      <c r="AH18" s="674"/>
      <c r="AI18" s="674"/>
      <c r="AJ18" s="674"/>
      <c r="AK18" s="674"/>
      <c r="AL18" s="638">
        <v>0.1</v>
      </c>
      <c r="AM18" s="639"/>
      <c r="AN18" s="639"/>
      <c r="AO18" s="675"/>
      <c r="AP18" s="632" t="s">
        <v>258</v>
      </c>
      <c r="AQ18" s="633"/>
      <c r="AR18" s="633"/>
      <c r="AS18" s="633"/>
      <c r="AT18" s="633"/>
      <c r="AU18" s="633"/>
      <c r="AV18" s="633"/>
      <c r="AW18" s="633"/>
      <c r="AX18" s="633"/>
      <c r="AY18" s="633"/>
      <c r="AZ18" s="633"/>
      <c r="BA18" s="633"/>
      <c r="BB18" s="633"/>
      <c r="BC18" s="633"/>
      <c r="BD18" s="633"/>
      <c r="BE18" s="633"/>
      <c r="BF18" s="634"/>
      <c r="BG18" s="635" t="s">
        <v>122</v>
      </c>
      <c r="BH18" s="636"/>
      <c r="BI18" s="636"/>
      <c r="BJ18" s="636"/>
      <c r="BK18" s="636"/>
      <c r="BL18" s="636"/>
      <c r="BM18" s="636"/>
      <c r="BN18" s="637"/>
      <c r="BO18" s="673" t="s">
        <v>122</v>
      </c>
      <c r="BP18" s="673"/>
      <c r="BQ18" s="673"/>
      <c r="BR18" s="673"/>
      <c r="BS18" s="674" t="s">
        <v>122</v>
      </c>
      <c r="BT18" s="674"/>
      <c r="BU18" s="674"/>
      <c r="BV18" s="674"/>
      <c r="BW18" s="674"/>
      <c r="BX18" s="674"/>
      <c r="BY18" s="674"/>
      <c r="BZ18" s="674"/>
      <c r="CA18" s="674"/>
      <c r="CB18" s="714"/>
      <c r="CD18" s="632" t="s">
        <v>259</v>
      </c>
      <c r="CE18" s="633"/>
      <c r="CF18" s="633"/>
      <c r="CG18" s="633"/>
      <c r="CH18" s="633"/>
      <c r="CI18" s="633"/>
      <c r="CJ18" s="633"/>
      <c r="CK18" s="633"/>
      <c r="CL18" s="633"/>
      <c r="CM18" s="633"/>
      <c r="CN18" s="633"/>
      <c r="CO18" s="633"/>
      <c r="CP18" s="633"/>
      <c r="CQ18" s="634"/>
      <c r="CR18" s="635" t="s">
        <v>122</v>
      </c>
      <c r="CS18" s="636"/>
      <c r="CT18" s="636"/>
      <c r="CU18" s="636"/>
      <c r="CV18" s="636"/>
      <c r="CW18" s="636"/>
      <c r="CX18" s="636"/>
      <c r="CY18" s="637"/>
      <c r="CZ18" s="673" t="s">
        <v>122</v>
      </c>
      <c r="DA18" s="673"/>
      <c r="DB18" s="673"/>
      <c r="DC18" s="673"/>
      <c r="DD18" s="641" t="s">
        <v>122</v>
      </c>
      <c r="DE18" s="636"/>
      <c r="DF18" s="636"/>
      <c r="DG18" s="636"/>
      <c r="DH18" s="636"/>
      <c r="DI18" s="636"/>
      <c r="DJ18" s="636"/>
      <c r="DK18" s="636"/>
      <c r="DL18" s="636"/>
      <c r="DM18" s="636"/>
      <c r="DN18" s="636"/>
      <c r="DO18" s="636"/>
      <c r="DP18" s="637"/>
      <c r="DQ18" s="641" t="s">
        <v>122</v>
      </c>
      <c r="DR18" s="636"/>
      <c r="DS18" s="636"/>
      <c r="DT18" s="636"/>
      <c r="DU18" s="636"/>
      <c r="DV18" s="636"/>
      <c r="DW18" s="636"/>
      <c r="DX18" s="636"/>
      <c r="DY18" s="636"/>
      <c r="DZ18" s="636"/>
      <c r="EA18" s="636"/>
      <c r="EB18" s="636"/>
      <c r="EC18" s="672"/>
    </row>
    <row r="19" spans="2:133" ht="11.25" customHeight="1" x14ac:dyDescent="0.15">
      <c r="B19" s="632" t="s">
        <v>260</v>
      </c>
      <c r="C19" s="633"/>
      <c r="D19" s="633"/>
      <c r="E19" s="633"/>
      <c r="F19" s="633"/>
      <c r="G19" s="633"/>
      <c r="H19" s="633"/>
      <c r="I19" s="633"/>
      <c r="J19" s="633"/>
      <c r="K19" s="633"/>
      <c r="L19" s="633"/>
      <c r="M19" s="633"/>
      <c r="N19" s="633"/>
      <c r="O19" s="633"/>
      <c r="P19" s="633"/>
      <c r="Q19" s="634"/>
      <c r="R19" s="635">
        <v>2874</v>
      </c>
      <c r="S19" s="636"/>
      <c r="T19" s="636"/>
      <c r="U19" s="636"/>
      <c r="V19" s="636"/>
      <c r="W19" s="636"/>
      <c r="X19" s="636"/>
      <c r="Y19" s="637"/>
      <c r="Z19" s="673">
        <v>0</v>
      </c>
      <c r="AA19" s="673"/>
      <c r="AB19" s="673"/>
      <c r="AC19" s="673"/>
      <c r="AD19" s="674">
        <v>2874</v>
      </c>
      <c r="AE19" s="674"/>
      <c r="AF19" s="674"/>
      <c r="AG19" s="674"/>
      <c r="AH19" s="674"/>
      <c r="AI19" s="674"/>
      <c r="AJ19" s="674"/>
      <c r="AK19" s="674"/>
      <c r="AL19" s="638">
        <v>0.1</v>
      </c>
      <c r="AM19" s="639"/>
      <c r="AN19" s="639"/>
      <c r="AO19" s="675"/>
      <c r="AP19" s="632" t="s">
        <v>261</v>
      </c>
      <c r="AQ19" s="633"/>
      <c r="AR19" s="633"/>
      <c r="AS19" s="633"/>
      <c r="AT19" s="633"/>
      <c r="AU19" s="633"/>
      <c r="AV19" s="633"/>
      <c r="AW19" s="633"/>
      <c r="AX19" s="633"/>
      <c r="AY19" s="633"/>
      <c r="AZ19" s="633"/>
      <c r="BA19" s="633"/>
      <c r="BB19" s="633"/>
      <c r="BC19" s="633"/>
      <c r="BD19" s="633"/>
      <c r="BE19" s="633"/>
      <c r="BF19" s="634"/>
      <c r="BG19" s="635">
        <v>13797</v>
      </c>
      <c r="BH19" s="636"/>
      <c r="BI19" s="636"/>
      <c r="BJ19" s="636"/>
      <c r="BK19" s="636"/>
      <c r="BL19" s="636"/>
      <c r="BM19" s="636"/>
      <c r="BN19" s="637"/>
      <c r="BO19" s="673">
        <v>1.7</v>
      </c>
      <c r="BP19" s="673"/>
      <c r="BQ19" s="673"/>
      <c r="BR19" s="673"/>
      <c r="BS19" s="674" t="s">
        <v>122</v>
      </c>
      <c r="BT19" s="674"/>
      <c r="BU19" s="674"/>
      <c r="BV19" s="674"/>
      <c r="BW19" s="674"/>
      <c r="BX19" s="674"/>
      <c r="BY19" s="674"/>
      <c r="BZ19" s="674"/>
      <c r="CA19" s="674"/>
      <c r="CB19" s="714"/>
      <c r="CD19" s="632" t="s">
        <v>262</v>
      </c>
      <c r="CE19" s="633"/>
      <c r="CF19" s="633"/>
      <c r="CG19" s="633"/>
      <c r="CH19" s="633"/>
      <c r="CI19" s="633"/>
      <c r="CJ19" s="633"/>
      <c r="CK19" s="633"/>
      <c r="CL19" s="633"/>
      <c r="CM19" s="633"/>
      <c r="CN19" s="633"/>
      <c r="CO19" s="633"/>
      <c r="CP19" s="633"/>
      <c r="CQ19" s="634"/>
      <c r="CR19" s="635" t="s">
        <v>122</v>
      </c>
      <c r="CS19" s="636"/>
      <c r="CT19" s="636"/>
      <c r="CU19" s="636"/>
      <c r="CV19" s="636"/>
      <c r="CW19" s="636"/>
      <c r="CX19" s="636"/>
      <c r="CY19" s="637"/>
      <c r="CZ19" s="673" t="s">
        <v>122</v>
      </c>
      <c r="DA19" s="673"/>
      <c r="DB19" s="673"/>
      <c r="DC19" s="673"/>
      <c r="DD19" s="641" t="s">
        <v>122</v>
      </c>
      <c r="DE19" s="636"/>
      <c r="DF19" s="636"/>
      <c r="DG19" s="636"/>
      <c r="DH19" s="636"/>
      <c r="DI19" s="636"/>
      <c r="DJ19" s="636"/>
      <c r="DK19" s="636"/>
      <c r="DL19" s="636"/>
      <c r="DM19" s="636"/>
      <c r="DN19" s="636"/>
      <c r="DO19" s="636"/>
      <c r="DP19" s="637"/>
      <c r="DQ19" s="641" t="s">
        <v>122</v>
      </c>
      <c r="DR19" s="636"/>
      <c r="DS19" s="636"/>
      <c r="DT19" s="636"/>
      <c r="DU19" s="636"/>
      <c r="DV19" s="636"/>
      <c r="DW19" s="636"/>
      <c r="DX19" s="636"/>
      <c r="DY19" s="636"/>
      <c r="DZ19" s="636"/>
      <c r="EA19" s="636"/>
      <c r="EB19" s="636"/>
      <c r="EC19" s="672"/>
    </row>
    <row r="20" spans="2:133" ht="11.25" customHeight="1" x14ac:dyDescent="0.15">
      <c r="B20" s="702" t="s">
        <v>263</v>
      </c>
      <c r="C20" s="703"/>
      <c r="D20" s="703"/>
      <c r="E20" s="703"/>
      <c r="F20" s="703"/>
      <c r="G20" s="703"/>
      <c r="H20" s="703"/>
      <c r="I20" s="703"/>
      <c r="J20" s="703"/>
      <c r="K20" s="703"/>
      <c r="L20" s="703"/>
      <c r="M20" s="703"/>
      <c r="N20" s="703"/>
      <c r="O20" s="703"/>
      <c r="P20" s="703"/>
      <c r="Q20" s="704"/>
      <c r="R20" s="635" t="s">
        <v>122</v>
      </c>
      <c r="S20" s="636"/>
      <c r="T20" s="636"/>
      <c r="U20" s="636"/>
      <c r="V20" s="636"/>
      <c r="W20" s="636"/>
      <c r="X20" s="636"/>
      <c r="Y20" s="637"/>
      <c r="Z20" s="673" t="s">
        <v>122</v>
      </c>
      <c r="AA20" s="673"/>
      <c r="AB20" s="673"/>
      <c r="AC20" s="673"/>
      <c r="AD20" s="674" t="s">
        <v>122</v>
      </c>
      <c r="AE20" s="674"/>
      <c r="AF20" s="674"/>
      <c r="AG20" s="674"/>
      <c r="AH20" s="674"/>
      <c r="AI20" s="674"/>
      <c r="AJ20" s="674"/>
      <c r="AK20" s="674"/>
      <c r="AL20" s="638" t="s">
        <v>122</v>
      </c>
      <c r="AM20" s="639"/>
      <c r="AN20" s="639"/>
      <c r="AO20" s="675"/>
      <c r="AP20" s="632" t="s">
        <v>264</v>
      </c>
      <c r="AQ20" s="633"/>
      <c r="AR20" s="633"/>
      <c r="AS20" s="633"/>
      <c r="AT20" s="633"/>
      <c r="AU20" s="633"/>
      <c r="AV20" s="633"/>
      <c r="AW20" s="633"/>
      <c r="AX20" s="633"/>
      <c r="AY20" s="633"/>
      <c r="AZ20" s="633"/>
      <c r="BA20" s="633"/>
      <c r="BB20" s="633"/>
      <c r="BC20" s="633"/>
      <c r="BD20" s="633"/>
      <c r="BE20" s="633"/>
      <c r="BF20" s="634"/>
      <c r="BG20" s="635">
        <v>13797</v>
      </c>
      <c r="BH20" s="636"/>
      <c r="BI20" s="636"/>
      <c r="BJ20" s="636"/>
      <c r="BK20" s="636"/>
      <c r="BL20" s="636"/>
      <c r="BM20" s="636"/>
      <c r="BN20" s="637"/>
      <c r="BO20" s="673">
        <v>1.7</v>
      </c>
      <c r="BP20" s="673"/>
      <c r="BQ20" s="673"/>
      <c r="BR20" s="673"/>
      <c r="BS20" s="674" t="s">
        <v>122</v>
      </c>
      <c r="BT20" s="674"/>
      <c r="BU20" s="674"/>
      <c r="BV20" s="674"/>
      <c r="BW20" s="674"/>
      <c r="BX20" s="674"/>
      <c r="BY20" s="674"/>
      <c r="BZ20" s="674"/>
      <c r="CA20" s="674"/>
      <c r="CB20" s="714"/>
      <c r="CD20" s="632" t="s">
        <v>265</v>
      </c>
      <c r="CE20" s="633"/>
      <c r="CF20" s="633"/>
      <c r="CG20" s="633"/>
      <c r="CH20" s="633"/>
      <c r="CI20" s="633"/>
      <c r="CJ20" s="633"/>
      <c r="CK20" s="633"/>
      <c r="CL20" s="633"/>
      <c r="CM20" s="633"/>
      <c r="CN20" s="633"/>
      <c r="CO20" s="633"/>
      <c r="CP20" s="633"/>
      <c r="CQ20" s="634"/>
      <c r="CR20" s="635">
        <v>7781781</v>
      </c>
      <c r="CS20" s="636"/>
      <c r="CT20" s="636"/>
      <c r="CU20" s="636"/>
      <c r="CV20" s="636"/>
      <c r="CW20" s="636"/>
      <c r="CX20" s="636"/>
      <c r="CY20" s="637"/>
      <c r="CZ20" s="673">
        <v>100</v>
      </c>
      <c r="DA20" s="673"/>
      <c r="DB20" s="673"/>
      <c r="DC20" s="673"/>
      <c r="DD20" s="641">
        <v>1007464</v>
      </c>
      <c r="DE20" s="636"/>
      <c r="DF20" s="636"/>
      <c r="DG20" s="636"/>
      <c r="DH20" s="636"/>
      <c r="DI20" s="636"/>
      <c r="DJ20" s="636"/>
      <c r="DK20" s="636"/>
      <c r="DL20" s="636"/>
      <c r="DM20" s="636"/>
      <c r="DN20" s="636"/>
      <c r="DO20" s="636"/>
      <c r="DP20" s="637"/>
      <c r="DQ20" s="641">
        <v>5561791</v>
      </c>
      <c r="DR20" s="636"/>
      <c r="DS20" s="636"/>
      <c r="DT20" s="636"/>
      <c r="DU20" s="636"/>
      <c r="DV20" s="636"/>
      <c r="DW20" s="636"/>
      <c r="DX20" s="636"/>
      <c r="DY20" s="636"/>
      <c r="DZ20" s="636"/>
      <c r="EA20" s="636"/>
      <c r="EB20" s="636"/>
      <c r="EC20" s="672"/>
    </row>
    <row r="21" spans="2:133" ht="11.25" customHeight="1" x14ac:dyDescent="0.15">
      <c r="B21" s="632" t="s">
        <v>266</v>
      </c>
      <c r="C21" s="633"/>
      <c r="D21" s="633"/>
      <c r="E21" s="633"/>
      <c r="F21" s="633"/>
      <c r="G21" s="633"/>
      <c r="H21" s="633"/>
      <c r="I21" s="633"/>
      <c r="J21" s="633"/>
      <c r="K21" s="633"/>
      <c r="L21" s="633"/>
      <c r="M21" s="633"/>
      <c r="N21" s="633"/>
      <c r="O21" s="633"/>
      <c r="P21" s="633"/>
      <c r="Q21" s="634"/>
      <c r="R21" s="635">
        <v>3578004</v>
      </c>
      <c r="S21" s="636"/>
      <c r="T21" s="636"/>
      <c r="U21" s="636"/>
      <c r="V21" s="636"/>
      <c r="W21" s="636"/>
      <c r="X21" s="636"/>
      <c r="Y21" s="637"/>
      <c r="Z21" s="673">
        <v>44.1</v>
      </c>
      <c r="AA21" s="673"/>
      <c r="AB21" s="673"/>
      <c r="AC21" s="673"/>
      <c r="AD21" s="674">
        <v>3024488</v>
      </c>
      <c r="AE21" s="674"/>
      <c r="AF21" s="674"/>
      <c r="AG21" s="674"/>
      <c r="AH21" s="674"/>
      <c r="AI21" s="674"/>
      <c r="AJ21" s="674"/>
      <c r="AK21" s="674"/>
      <c r="AL21" s="638">
        <v>73.5</v>
      </c>
      <c r="AM21" s="639"/>
      <c r="AN21" s="639"/>
      <c r="AO21" s="675"/>
      <c r="AP21" s="632" t="s">
        <v>267</v>
      </c>
      <c r="AQ21" s="712"/>
      <c r="AR21" s="712"/>
      <c r="AS21" s="712"/>
      <c r="AT21" s="712"/>
      <c r="AU21" s="712"/>
      <c r="AV21" s="712"/>
      <c r="AW21" s="712"/>
      <c r="AX21" s="712"/>
      <c r="AY21" s="712"/>
      <c r="AZ21" s="712"/>
      <c r="BA21" s="712"/>
      <c r="BB21" s="712"/>
      <c r="BC21" s="712"/>
      <c r="BD21" s="712"/>
      <c r="BE21" s="712"/>
      <c r="BF21" s="713"/>
      <c r="BG21" s="635">
        <v>13797</v>
      </c>
      <c r="BH21" s="636"/>
      <c r="BI21" s="636"/>
      <c r="BJ21" s="636"/>
      <c r="BK21" s="636"/>
      <c r="BL21" s="636"/>
      <c r="BM21" s="636"/>
      <c r="BN21" s="637"/>
      <c r="BO21" s="673">
        <v>1.7</v>
      </c>
      <c r="BP21" s="673"/>
      <c r="BQ21" s="673"/>
      <c r="BR21" s="673"/>
      <c r="BS21" s="674" t="s">
        <v>122</v>
      </c>
      <c r="BT21" s="674"/>
      <c r="BU21" s="674"/>
      <c r="BV21" s="674"/>
      <c r="BW21" s="674"/>
      <c r="BX21" s="674"/>
      <c r="BY21" s="674"/>
      <c r="BZ21" s="674"/>
      <c r="CA21" s="674"/>
      <c r="CB21" s="714"/>
      <c r="CD21" s="616"/>
      <c r="CE21" s="617"/>
      <c r="CF21" s="617"/>
      <c r="CG21" s="617"/>
      <c r="CH21" s="617"/>
      <c r="CI21" s="617"/>
      <c r="CJ21" s="617"/>
      <c r="CK21" s="617"/>
      <c r="CL21" s="617"/>
      <c r="CM21" s="617"/>
      <c r="CN21" s="617"/>
      <c r="CO21" s="617"/>
      <c r="CP21" s="617"/>
      <c r="CQ21" s="618"/>
      <c r="CR21" s="720"/>
      <c r="CS21" s="721"/>
      <c r="CT21" s="721"/>
      <c r="CU21" s="721"/>
      <c r="CV21" s="721"/>
      <c r="CW21" s="721"/>
      <c r="CX21" s="721"/>
      <c r="CY21" s="722"/>
      <c r="CZ21" s="723"/>
      <c r="DA21" s="723"/>
      <c r="DB21" s="723"/>
      <c r="DC21" s="723"/>
      <c r="DD21" s="724"/>
      <c r="DE21" s="721"/>
      <c r="DF21" s="721"/>
      <c r="DG21" s="721"/>
      <c r="DH21" s="721"/>
      <c r="DI21" s="721"/>
      <c r="DJ21" s="721"/>
      <c r="DK21" s="721"/>
      <c r="DL21" s="721"/>
      <c r="DM21" s="721"/>
      <c r="DN21" s="721"/>
      <c r="DO21" s="721"/>
      <c r="DP21" s="722"/>
      <c r="DQ21" s="724"/>
      <c r="DR21" s="721"/>
      <c r="DS21" s="721"/>
      <c r="DT21" s="721"/>
      <c r="DU21" s="721"/>
      <c r="DV21" s="721"/>
      <c r="DW21" s="721"/>
      <c r="DX21" s="721"/>
      <c r="DY21" s="721"/>
      <c r="DZ21" s="721"/>
      <c r="EA21" s="721"/>
      <c r="EB21" s="721"/>
      <c r="EC21" s="728"/>
    </row>
    <row r="22" spans="2:133" ht="11.25" customHeight="1" x14ac:dyDescent="0.15">
      <c r="B22" s="632" t="s">
        <v>268</v>
      </c>
      <c r="C22" s="633"/>
      <c r="D22" s="633"/>
      <c r="E22" s="633"/>
      <c r="F22" s="633"/>
      <c r="G22" s="633"/>
      <c r="H22" s="633"/>
      <c r="I22" s="633"/>
      <c r="J22" s="633"/>
      <c r="K22" s="633"/>
      <c r="L22" s="633"/>
      <c r="M22" s="633"/>
      <c r="N22" s="633"/>
      <c r="O22" s="633"/>
      <c r="P22" s="633"/>
      <c r="Q22" s="634"/>
      <c r="R22" s="635">
        <v>3024488</v>
      </c>
      <c r="S22" s="636"/>
      <c r="T22" s="636"/>
      <c r="U22" s="636"/>
      <c r="V22" s="636"/>
      <c r="W22" s="636"/>
      <c r="X22" s="636"/>
      <c r="Y22" s="637"/>
      <c r="Z22" s="673">
        <v>37.299999999999997</v>
      </c>
      <c r="AA22" s="673"/>
      <c r="AB22" s="673"/>
      <c r="AC22" s="673"/>
      <c r="AD22" s="674">
        <v>3024488</v>
      </c>
      <c r="AE22" s="674"/>
      <c r="AF22" s="674"/>
      <c r="AG22" s="674"/>
      <c r="AH22" s="674"/>
      <c r="AI22" s="674"/>
      <c r="AJ22" s="674"/>
      <c r="AK22" s="674"/>
      <c r="AL22" s="638">
        <v>73.5</v>
      </c>
      <c r="AM22" s="639"/>
      <c r="AN22" s="639"/>
      <c r="AO22" s="675"/>
      <c r="AP22" s="632" t="s">
        <v>269</v>
      </c>
      <c r="AQ22" s="712"/>
      <c r="AR22" s="712"/>
      <c r="AS22" s="712"/>
      <c r="AT22" s="712"/>
      <c r="AU22" s="712"/>
      <c r="AV22" s="712"/>
      <c r="AW22" s="712"/>
      <c r="AX22" s="712"/>
      <c r="AY22" s="712"/>
      <c r="AZ22" s="712"/>
      <c r="BA22" s="712"/>
      <c r="BB22" s="712"/>
      <c r="BC22" s="712"/>
      <c r="BD22" s="712"/>
      <c r="BE22" s="712"/>
      <c r="BF22" s="713"/>
      <c r="BG22" s="635" t="s">
        <v>122</v>
      </c>
      <c r="BH22" s="636"/>
      <c r="BI22" s="636"/>
      <c r="BJ22" s="636"/>
      <c r="BK22" s="636"/>
      <c r="BL22" s="636"/>
      <c r="BM22" s="636"/>
      <c r="BN22" s="637"/>
      <c r="BO22" s="673" t="s">
        <v>122</v>
      </c>
      <c r="BP22" s="673"/>
      <c r="BQ22" s="673"/>
      <c r="BR22" s="673"/>
      <c r="BS22" s="674" t="s">
        <v>122</v>
      </c>
      <c r="BT22" s="674"/>
      <c r="BU22" s="674"/>
      <c r="BV22" s="674"/>
      <c r="BW22" s="674"/>
      <c r="BX22" s="674"/>
      <c r="BY22" s="674"/>
      <c r="BZ22" s="674"/>
      <c r="CA22" s="674"/>
      <c r="CB22" s="714"/>
      <c r="CD22" s="687" t="s">
        <v>270</v>
      </c>
      <c r="CE22" s="688"/>
      <c r="CF22" s="688"/>
      <c r="CG22" s="688"/>
      <c r="CH22" s="688"/>
      <c r="CI22" s="688"/>
      <c r="CJ22" s="688"/>
      <c r="CK22" s="688"/>
      <c r="CL22" s="688"/>
      <c r="CM22" s="688"/>
      <c r="CN22" s="688"/>
      <c r="CO22" s="688"/>
      <c r="CP22" s="688"/>
      <c r="CQ22" s="688"/>
      <c r="CR22" s="688"/>
      <c r="CS22" s="688"/>
      <c r="CT22" s="688"/>
      <c r="CU22" s="688"/>
      <c r="CV22" s="688"/>
      <c r="CW22" s="688"/>
      <c r="CX22" s="688"/>
      <c r="CY22" s="688"/>
      <c r="CZ22" s="688"/>
      <c r="DA22" s="688"/>
      <c r="DB22" s="688"/>
      <c r="DC22" s="688"/>
      <c r="DD22" s="688"/>
      <c r="DE22" s="688"/>
      <c r="DF22" s="688"/>
      <c r="DG22" s="688"/>
      <c r="DH22" s="688"/>
      <c r="DI22" s="688"/>
      <c r="DJ22" s="688"/>
      <c r="DK22" s="688"/>
      <c r="DL22" s="688"/>
      <c r="DM22" s="688"/>
      <c r="DN22" s="688"/>
      <c r="DO22" s="688"/>
      <c r="DP22" s="688"/>
      <c r="DQ22" s="688"/>
      <c r="DR22" s="688"/>
      <c r="DS22" s="688"/>
      <c r="DT22" s="688"/>
      <c r="DU22" s="688"/>
      <c r="DV22" s="688"/>
      <c r="DW22" s="688"/>
      <c r="DX22" s="688"/>
      <c r="DY22" s="688"/>
      <c r="DZ22" s="688"/>
      <c r="EA22" s="688"/>
      <c r="EB22" s="688"/>
      <c r="EC22" s="689"/>
    </row>
    <row r="23" spans="2:133" ht="11.25" customHeight="1" x14ac:dyDescent="0.15">
      <c r="B23" s="632" t="s">
        <v>271</v>
      </c>
      <c r="C23" s="633"/>
      <c r="D23" s="633"/>
      <c r="E23" s="633"/>
      <c r="F23" s="633"/>
      <c r="G23" s="633"/>
      <c r="H23" s="633"/>
      <c r="I23" s="633"/>
      <c r="J23" s="633"/>
      <c r="K23" s="633"/>
      <c r="L23" s="633"/>
      <c r="M23" s="633"/>
      <c r="N23" s="633"/>
      <c r="O23" s="633"/>
      <c r="P23" s="633"/>
      <c r="Q23" s="634"/>
      <c r="R23" s="635">
        <v>553516</v>
      </c>
      <c r="S23" s="636"/>
      <c r="T23" s="636"/>
      <c r="U23" s="636"/>
      <c r="V23" s="636"/>
      <c r="W23" s="636"/>
      <c r="X23" s="636"/>
      <c r="Y23" s="637"/>
      <c r="Z23" s="673">
        <v>6.8</v>
      </c>
      <c r="AA23" s="673"/>
      <c r="AB23" s="673"/>
      <c r="AC23" s="673"/>
      <c r="AD23" s="674" t="s">
        <v>122</v>
      </c>
      <c r="AE23" s="674"/>
      <c r="AF23" s="674"/>
      <c r="AG23" s="674"/>
      <c r="AH23" s="674"/>
      <c r="AI23" s="674"/>
      <c r="AJ23" s="674"/>
      <c r="AK23" s="674"/>
      <c r="AL23" s="638" t="s">
        <v>122</v>
      </c>
      <c r="AM23" s="639"/>
      <c r="AN23" s="639"/>
      <c r="AO23" s="675"/>
      <c r="AP23" s="632" t="s">
        <v>272</v>
      </c>
      <c r="AQ23" s="712"/>
      <c r="AR23" s="712"/>
      <c r="AS23" s="712"/>
      <c r="AT23" s="712"/>
      <c r="AU23" s="712"/>
      <c r="AV23" s="712"/>
      <c r="AW23" s="712"/>
      <c r="AX23" s="712"/>
      <c r="AY23" s="712"/>
      <c r="AZ23" s="712"/>
      <c r="BA23" s="712"/>
      <c r="BB23" s="712"/>
      <c r="BC23" s="712"/>
      <c r="BD23" s="712"/>
      <c r="BE23" s="712"/>
      <c r="BF23" s="713"/>
      <c r="BG23" s="635" t="s">
        <v>122</v>
      </c>
      <c r="BH23" s="636"/>
      <c r="BI23" s="636"/>
      <c r="BJ23" s="636"/>
      <c r="BK23" s="636"/>
      <c r="BL23" s="636"/>
      <c r="BM23" s="636"/>
      <c r="BN23" s="637"/>
      <c r="BO23" s="673" t="s">
        <v>122</v>
      </c>
      <c r="BP23" s="673"/>
      <c r="BQ23" s="673"/>
      <c r="BR23" s="673"/>
      <c r="BS23" s="674" t="s">
        <v>122</v>
      </c>
      <c r="BT23" s="674"/>
      <c r="BU23" s="674"/>
      <c r="BV23" s="674"/>
      <c r="BW23" s="674"/>
      <c r="BX23" s="674"/>
      <c r="BY23" s="674"/>
      <c r="BZ23" s="674"/>
      <c r="CA23" s="674"/>
      <c r="CB23" s="714"/>
      <c r="CD23" s="687" t="s">
        <v>212</v>
      </c>
      <c r="CE23" s="688"/>
      <c r="CF23" s="688"/>
      <c r="CG23" s="688"/>
      <c r="CH23" s="688"/>
      <c r="CI23" s="688"/>
      <c r="CJ23" s="688"/>
      <c r="CK23" s="688"/>
      <c r="CL23" s="688"/>
      <c r="CM23" s="688"/>
      <c r="CN23" s="688"/>
      <c r="CO23" s="688"/>
      <c r="CP23" s="688"/>
      <c r="CQ23" s="689"/>
      <c r="CR23" s="687" t="s">
        <v>273</v>
      </c>
      <c r="CS23" s="688"/>
      <c r="CT23" s="688"/>
      <c r="CU23" s="688"/>
      <c r="CV23" s="688"/>
      <c r="CW23" s="688"/>
      <c r="CX23" s="688"/>
      <c r="CY23" s="689"/>
      <c r="CZ23" s="687" t="s">
        <v>274</v>
      </c>
      <c r="DA23" s="688"/>
      <c r="DB23" s="688"/>
      <c r="DC23" s="689"/>
      <c r="DD23" s="687" t="s">
        <v>275</v>
      </c>
      <c r="DE23" s="688"/>
      <c r="DF23" s="688"/>
      <c r="DG23" s="688"/>
      <c r="DH23" s="688"/>
      <c r="DI23" s="688"/>
      <c r="DJ23" s="688"/>
      <c r="DK23" s="689"/>
      <c r="DL23" s="725" t="s">
        <v>276</v>
      </c>
      <c r="DM23" s="726"/>
      <c r="DN23" s="726"/>
      <c r="DO23" s="726"/>
      <c r="DP23" s="726"/>
      <c r="DQ23" s="726"/>
      <c r="DR23" s="726"/>
      <c r="DS23" s="726"/>
      <c r="DT23" s="726"/>
      <c r="DU23" s="726"/>
      <c r="DV23" s="727"/>
      <c r="DW23" s="687" t="s">
        <v>277</v>
      </c>
      <c r="DX23" s="688"/>
      <c r="DY23" s="688"/>
      <c r="DZ23" s="688"/>
      <c r="EA23" s="688"/>
      <c r="EB23" s="688"/>
      <c r="EC23" s="689"/>
    </row>
    <row r="24" spans="2:133" ht="11.25" customHeight="1" x14ac:dyDescent="0.15">
      <c r="B24" s="632" t="s">
        <v>278</v>
      </c>
      <c r="C24" s="633"/>
      <c r="D24" s="633"/>
      <c r="E24" s="633"/>
      <c r="F24" s="633"/>
      <c r="G24" s="633"/>
      <c r="H24" s="633"/>
      <c r="I24" s="633"/>
      <c r="J24" s="633"/>
      <c r="K24" s="633"/>
      <c r="L24" s="633"/>
      <c r="M24" s="633"/>
      <c r="N24" s="633"/>
      <c r="O24" s="633"/>
      <c r="P24" s="633"/>
      <c r="Q24" s="634"/>
      <c r="R24" s="635" t="s">
        <v>122</v>
      </c>
      <c r="S24" s="636"/>
      <c r="T24" s="636"/>
      <c r="U24" s="636"/>
      <c r="V24" s="636"/>
      <c r="W24" s="636"/>
      <c r="X24" s="636"/>
      <c r="Y24" s="637"/>
      <c r="Z24" s="673" t="s">
        <v>122</v>
      </c>
      <c r="AA24" s="673"/>
      <c r="AB24" s="673"/>
      <c r="AC24" s="673"/>
      <c r="AD24" s="674" t="s">
        <v>122</v>
      </c>
      <c r="AE24" s="674"/>
      <c r="AF24" s="674"/>
      <c r="AG24" s="674"/>
      <c r="AH24" s="674"/>
      <c r="AI24" s="674"/>
      <c r="AJ24" s="674"/>
      <c r="AK24" s="674"/>
      <c r="AL24" s="638" t="s">
        <v>122</v>
      </c>
      <c r="AM24" s="639"/>
      <c r="AN24" s="639"/>
      <c r="AO24" s="675"/>
      <c r="AP24" s="632" t="s">
        <v>279</v>
      </c>
      <c r="AQ24" s="712"/>
      <c r="AR24" s="712"/>
      <c r="AS24" s="712"/>
      <c r="AT24" s="712"/>
      <c r="AU24" s="712"/>
      <c r="AV24" s="712"/>
      <c r="AW24" s="712"/>
      <c r="AX24" s="712"/>
      <c r="AY24" s="712"/>
      <c r="AZ24" s="712"/>
      <c r="BA24" s="712"/>
      <c r="BB24" s="712"/>
      <c r="BC24" s="712"/>
      <c r="BD24" s="712"/>
      <c r="BE24" s="712"/>
      <c r="BF24" s="713"/>
      <c r="BG24" s="635" t="s">
        <v>122</v>
      </c>
      <c r="BH24" s="636"/>
      <c r="BI24" s="636"/>
      <c r="BJ24" s="636"/>
      <c r="BK24" s="636"/>
      <c r="BL24" s="636"/>
      <c r="BM24" s="636"/>
      <c r="BN24" s="637"/>
      <c r="BO24" s="673" t="s">
        <v>122</v>
      </c>
      <c r="BP24" s="673"/>
      <c r="BQ24" s="673"/>
      <c r="BR24" s="673"/>
      <c r="BS24" s="674" t="s">
        <v>122</v>
      </c>
      <c r="BT24" s="674"/>
      <c r="BU24" s="674"/>
      <c r="BV24" s="674"/>
      <c r="BW24" s="674"/>
      <c r="BX24" s="674"/>
      <c r="BY24" s="674"/>
      <c r="BZ24" s="674"/>
      <c r="CA24" s="674"/>
      <c r="CB24" s="714"/>
      <c r="CD24" s="693" t="s">
        <v>280</v>
      </c>
      <c r="CE24" s="694"/>
      <c r="CF24" s="694"/>
      <c r="CG24" s="694"/>
      <c r="CH24" s="694"/>
      <c r="CI24" s="694"/>
      <c r="CJ24" s="694"/>
      <c r="CK24" s="694"/>
      <c r="CL24" s="694"/>
      <c r="CM24" s="694"/>
      <c r="CN24" s="694"/>
      <c r="CO24" s="694"/>
      <c r="CP24" s="694"/>
      <c r="CQ24" s="695"/>
      <c r="CR24" s="690">
        <v>2412938</v>
      </c>
      <c r="CS24" s="691"/>
      <c r="CT24" s="691"/>
      <c r="CU24" s="691"/>
      <c r="CV24" s="691"/>
      <c r="CW24" s="691"/>
      <c r="CX24" s="691"/>
      <c r="CY24" s="716"/>
      <c r="CZ24" s="717">
        <v>31</v>
      </c>
      <c r="DA24" s="699"/>
      <c r="DB24" s="699"/>
      <c r="DC24" s="719"/>
      <c r="DD24" s="715">
        <v>1994322</v>
      </c>
      <c r="DE24" s="691"/>
      <c r="DF24" s="691"/>
      <c r="DG24" s="691"/>
      <c r="DH24" s="691"/>
      <c r="DI24" s="691"/>
      <c r="DJ24" s="691"/>
      <c r="DK24" s="716"/>
      <c r="DL24" s="715">
        <v>1858968</v>
      </c>
      <c r="DM24" s="691"/>
      <c r="DN24" s="691"/>
      <c r="DO24" s="691"/>
      <c r="DP24" s="691"/>
      <c r="DQ24" s="691"/>
      <c r="DR24" s="691"/>
      <c r="DS24" s="691"/>
      <c r="DT24" s="691"/>
      <c r="DU24" s="691"/>
      <c r="DV24" s="716"/>
      <c r="DW24" s="717">
        <v>45</v>
      </c>
      <c r="DX24" s="699"/>
      <c r="DY24" s="699"/>
      <c r="DZ24" s="699"/>
      <c r="EA24" s="699"/>
      <c r="EB24" s="699"/>
      <c r="EC24" s="718"/>
    </row>
    <row r="25" spans="2:133" ht="11.25" customHeight="1" x14ac:dyDescent="0.15">
      <c r="B25" s="632" t="s">
        <v>281</v>
      </c>
      <c r="C25" s="633"/>
      <c r="D25" s="633"/>
      <c r="E25" s="633"/>
      <c r="F25" s="633"/>
      <c r="G25" s="633"/>
      <c r="H25" s="633"/>
      <c r="I25" s="633"/>
      <c r="J25" s="633"/>
      <c r="K25" s="633"/>
      <c r="L25" s="633"/>
      <c r="M25" s="633"/>
      <c r="N25" s="633"/>
      <c r="O25" s="633"/>
      <c r="P25" s="633"/>
      <c r="Q25" s="634"/>
      <c r="R25" s="635">
        <v>4665217</v>
      </c>
      <c r="S25" s="636"/>
      <c r="T25" s="636"/>
      <c r="U25" s="636"/>
      <c r="V25" s="636"/>
      <c r="W25" s="636"/>
      <c r="X25" s="636"/>
      <c r="Y25" s="637"/>
      <c r="Z25" s="673">
        <v>57.5</v>
      </c>
      <c r="AA25" s="673"/>
      <c r="AB25" s="673"/>
      <c r="AC25" s="673"/>
      <c r="AD25" s="674">
        <v>4111701</v>
      </c>
      <c r="AE25" s="674"/>
      <c r="AF25" s="674"/>
      <c r="AG25" s="674"/>
      <c r="AH25" s="674"/>
      <c r="AI25" s="674"/>
      <c r="AJ25" s="674"/>
      <c r="AK25" s="674"/>
      <c r="AL25" s="638">
        <v>99.9</v>
      </c>
      <c r="AM25" s="639"/>
      <c r="AN25" s="639"/>
      <c r="AO25" s="675"/>
      <c r="AP25" s="632" t="s">
        <v>282</v>
      </c>
      <c r="AQ25" s="712"/>
      <c r="AR25" s="712"/>
      <c r="AS25" s="712"/>
      <c r="AT25" s="712"/>
      <c r="AU25" s="712"/>
      <c r="AV25" s="712"/>
      <c r="AW25" s="712"/>
      <c r="AX25" s="712"/>
      <c r="AY25" s="712"/>
      <c r="AZ25" s="712"/>
      <c r="BA25" s="712"/>
      <c r="BB25" s="712"/>
      <c r="BC25" s="712"/>
      <c r="BD25" s="712"/>
      <c r="BE25" s="712"/>
      <c r="BF25" s="713"/>
      <c r="BG25" s="635" t="s">
        <v>122</v>
      </c>
      <c r="BH25" s="636"/>
      <c r="BI25" s="636"/>
      <c r="BJ25" s="636"/>
      <c r="BK25" s="636"/>
      <c r="BL25" s="636"/>
      <c r="BM25" s="636"/>
      <c r="BN25" s="637"/>
      <c r="BO25" s="673" t="s">
        <v>122</v>
      </c>
      <c r="BP25" s="673"/>
      <c r="BQ25" s="673"/>
      <c r="BR25" s="673"/>
      <c r="BS25" s="674" t="s">
        <v>122</v>
      </c>
      <c r="BT25" s="674"/>
      <c r="BU25" s="674"/>
      <c r="BV25" s="674"/>
      <c r="BW25" s="674"/>
      <c r="BX25" s="674"/>
      <c r="BY25" s="674"/>
      <c r="BZ25" s="674"/>
      <c r="CA25" s="674"/>
      <c r="CB25" s="714"/>
      <c r="CD25" s="632" t="s">
        <v>283</v>
      </c>
      <c r="CE25" s="633"/>
      <c r="CF25" s="633"/>
      <c r="CG25" s="633"/>
      <c r="CH25" s="633"/>
      <c r="CI25" s="633"/>
      <c r="CJ25" s="633"/>
      <c r="CK25" s="633"/>
      <c r="CL25" s="633"/>
      <c r="CM25" s="633"/>
      <c r="CN25" s="633"/>
      <c r="CO25" s="633"/>
      <c r="CP25" s="633"/>
      <c r="CQ25" s="634"/>
      <c r="CR25" s="635">
        <v>1159717</v>
      </c>
      <c r="CS25" s="648"/>
      <c r="CT25" s="648"/>
      <c r="CU25" s="648"/>
      <c r="CV25" s="648"/>
      <c r="CW25" s="648"/>
      <c r="CX25" s="648"/>
      <c r="CY25" s="649"/>
      <c r="CZ25" s="638">
        <v>14.9</v>
      </c>
      <c r="DA25" s="650"/>
      <c r="DB25" s="650"/>
      <c r="DC25" s="651"/>
      <c r="DD25" s="641">
        <v>1045468</v>
      </c>
      <c r="DE25" s="648"/>
      <c r="DF25" s="648"/>
      <c r="DG25" s="648"/>
      <c r="DH25" s="648"/>
      <c r="DI25" s="648"/>
      <c r="DJ25" s="648"/>
      <c r="DK25" s="649"/>
      <c r="DL25" s="641">
        <v>1015196</v>
      </c>
      <c r="DM25" s="648"/>
      <c r="DN25" s="648"/>
      <c r="DO25" s="648"/>
      <c r="DP25" s="648"/>
      <c r="DQ25" s="648"/>
      <c r="DR25" s="648"/>
      <c r="DS25" s="648"/>
      <c r="DT25" s="648"/>
      <c r="DU25" s="648"/>
      <c r="DV25" s="649"/>
      <c r="DW25" s="638">
        <v>24.6</v>
      </c>
      <c r="DX25" s="650"/>
      <c r="DY25" s="650"/>
      <c r="DZ25" s="650"/>
      <c r="EA25" s="650"/>
      <c r="EB25" s="650"/>
      <c r="EC25" s="662"/>
    </row>
    <row r="26" spans="2:133" ht="11.25" customHeight="1" x14ac:dyDescent="0.15">
      <c r="B26" s="632" t="s">
        <v>284</v>
      </c>
      <c r="C26" s="633"/>
      <c r="D26" s="633"/>
      <c r="E26" s="633"/>
      <c r="F26" s="633"/>
      <c r="G26" s="633"/>
      <c r="H26" s="633"/>
      <c r="I26" s="633"/>
      <c r="J26" s="633"/>
      <c r="K26" s="633"/>
      <c r="L26" s="633"/>
      <c r="M26" s="633"/>
      <c r="N26" s="633"/>
      <c r="O26" s="633"/>
      <c r="P26" s="633"/>
      <c r="Q26" s="634"/>
      <c r="R26" s="635">
        <v>683</v>
      </c>
      <c r="S26" s="636"/>
      <c r="T26" s="636"/>
      <c r="U26" s="636"/>
      <c r="V26" s="636"/>
      <c r="W26" s="636"/>
      <c r="X26" s="636"/>
      <c r="Y26" s="637"/>
      <c r="Z26" s="673">
        <v>0</v>
      </c>
      <c r="AA26" s="673"/>
      <c r="AB26" s="673"/>
      <c r="AC26" s="673"/>
      <c r="AD26" s="674">
        <v>683</v>
      </c>
      <c r="AE26" s="674"/>
      <c r="AF26" s="674"/>
      <c r="AG26" s="674"/>
      <c r="AH26" s="674"/>
      <c r="AI26" s="674"/>
      <c r="AJ26" s="674"/>
      <c r="AK26" s="674"/>
      <c r="AL26" s="638">
        <v>0</v>
      </c>
      <c r="AM26" s="639"/>
      <c r="AN26" s="639"/>
      <c r="AO26" s="675"/>
      <c r="AP26" s="632" t="s">
        <v>285</v>
      </c>
      <c r="AQ26" s="712"/>
      <c r="AR26" s="712"/>
      <c r="AS26" s="712"/>
      <c r="AT26" s="712"/>
      <c r="AU26" s="712"/>
      <c r="AV26" s="712"/>
      <c r="AW26" s="712"/>
      <c r="AX26" s="712"/>
      <c r="AY26" s="712"/>
      <c r="AZ26" s="712"/>
      <c r="BA26" s="712"/>
      <c r="BB26" s="712"/>
      <c r="BC26" s="712"/>
      <c r="BD26" s="712"/>
      <c r="BE26" s="712"/>
      <c r="BF26" s="713"/>
      <c r="BG26" s="635" t="s">
        <v>122</v>
      </c>
      <c r="BH26" s="636"/>
      <c r="BI26" s="636"/>
      <c r="BJ26" s="636"/>
      <c r="BK26" s="636"/>
      <c r="BL26" s="636"/>
      <c r="BM26" s="636"/>
      <c r="BN26" s="637"/>
      <c r="BO26" s="673" t="s">
        <v>122</v>
      </c>
      <c r="BP26" s="673"/>
      <c r="BQ26" s="673"/>
      <c r="BR26" s="673"/>
      <c r="BS26" s="674" t="s">
        <v>122</v>
      </c>
      <c r="BT26" s="674"/>
      <c r="BU26" s="674"/>
      <c r="BV26" s="674"/>
      <c r="BW26" s="674"/>
      <c r="BX26" s="674"/>
      <c r="BY26" s="674"/>
      <c r="BZ26" s="674"/>
      <c r="CA26" s="674"/>
      <c r="CB26" s="714"/>
      <c r="CD26" s="632" t="s">
        <v>286</v>
      </c>
      <c r="CE26" s="633"/>
      <c r="CF26" s="633"/>
      <c r="CG26" s="633"/>
      <c r="CH26" s="633"/>
      <c r="CI26" s="633"/>
      <c r="CJ26" s="633"/>
      <c r="CK26" s="633"/>
      <c r="CL26" s="633"/>
      <c r="CM26" s="633"/>
      <c r="CN26" s="633"/>
      <c r="CO26" s="633"/>
      <c r="CP26" s="633"/>
      <c r="CQ26" s="634"/>
      <c r="CR26" s="635">
        <v>611002</v>
      </c>
      <c r="CS26" s="636"/>
      <c r="CT26" s="636"/>
      <c r="CU26" s="636"/>
      <c r="CV26" s="636"/>
      <c r="CW26" s="636"/>
      <c r="CX26" s="636"/>
      <c r="CY26" s="637"/>
      <c r="CZ26" s="638">
        <v>7.9</v>
      </c>
      <c r="DA26" s="650"/>
      <c r="DB26" s="650"/>
      <c r="DC26" s="651"/>
      <c r="DD26" s="641">
        <v>585004</v>
      </c>
      <c r="DE26" s="636"/>
      <c r="DF26" s="636"/>
      <c r="DG26" s="636"/>
      <c r="DH26" s="636"/>
      <c r="DI26" s="636"/>
      <c r="DJ26" s="636"/>
      <c r="DK26" s="637"/>
      <c r="DL26" s="641" t="s">
        <v>122</v>
      </c>
      <c r="DM26" s="636"/>
      <c r="DN26" s="636"/>
      <c r="DO26" s="636"/>
      <c r="DP26" s="636"/>
      <c r="DQ26" s="636"/>
      <c r="DR26" s="636"/>
      <c r="DS26" s="636"/>
      <c r="DT26" s="636"/>
      <c r="DU26" s="636"/>
      <c r="DV26" s="637"/>
      <c r="DW26" s="638" t="s">
        <v>122</v>
      </c>
      <c r="DX26" s="650"/>
      <c r="DY26" s="650"/>
      <c r="DZ26" s="650"/>
      <c r="EA26" s="650"/>
      <c r="EB26" s="650"/>
      <c r="EC26" s="662"/>
    </row>
    <row r="27" spans="2:133" ht="11.25" customHeight="1" x14ac:dyDescent="0.15">
      <c r="B27" s="632" t="s">
        <v>287</v>
      </c>
      <c r="C27" s="633"/>
      <c r="D27" s="633"/>
      <c r="E27" s="633"/>
      <c r="F27" s="633"/>
      <c r="G27" s="633"/>
      <c r="H27" s="633"/>
      <c r="I27" s="633"/>
      <c r="J27" s="633"/>
      <c r="K27" s="633"/>
      <c r="L27" s="633"/>
      <c r="M27" s="633"/>
      <c r="N27" s="633"/>
      <c r="O27" s="633"/>
      <c r="P27" s="633"/>
      <c r="Q27" s="634"/>
      <c r="R27" s="635">
        <v>96414</v>
      </c>
      <c r="S27" s="636"/>
      <c r="T27" s="636"/>
      <c r="U27" s="636"/>
      <c r="V27" s="636"/>
      <c r="W27" s="636"/>
      <c r="X27" s="636"/>
      <c r="Y27" s="637"/>
      <c r="Z27" s="673">
        <v>1.2</v>
      </c>
      <c r="AA27" s="673"/>
      <c r="AB27" s="673"/>
      <c r="AC27" s="673"/>
      <c r="AD27" s="674" t="s">
        <v>122</v>
      </c>
      <c r="AE27" s="674"/>
      <c r="AF27" s="674"/>
      <c r="AG27" s="674"/>
      <c r="AH27" s="674"/>
      <c r="AI27" s="674"/>
      <c r="AJ27" s="674"/>
      <c r="AK27" s="674"/>
      <c r="AL27" s="638" t="s">
        <v>122</v>
      </c>
      <c r="AM27" s="639"/>
      <c r="AN27" s="639"/>
      <c r="AO27" s="675"/>
      <c r="AP27" s="632" t="s">
        <v>288</v>
      </c>
      <c r="AQ27" s="633"/>
      <c r="AR27" s="633"/>
      <c r="AS27" s="633"/>
      <c r="AT27" s="633"/>
      <c r="AU27" s="633"/>
      <c r="AV27" s="633"/>
      <c r="AW27" s="633"/>
      <c r="AX27" s="633"/>
      <c r="AY27" s="633"/>
      <c r="AZ27" s="633"/>
      <c r="BA27" s="633"/>
      <c r="BB27" s="633"/>
      <c r="BC27" s="633"/>
      <c r="BD27" s="633"/>
      <c r="BE27" s="633"/>
      <c r="BF27" s="634"/>
      <c r="BG27" s="635">
        <v>803135</v>
      </c>
      <c r="BH27" s="636"/>
      <c r="BI27" s="636"/>
      <c r="BJ27" s="636"/>
      <c r="BK27" s="636"/>
      <c r="BL27" s="636"/>
      <c r="BM27" s="636"/>
      <c r="BN27" s="637"/>
      <c r="BO27" s="673">
        <v>100</v>
      </c>
      <c r="BP27" s="673"/>
      <c r="BQ27" s="673"/>
      <c r="BR27" s="673"/>
      <c r="BS27" s="674">
        <v>6678</v>
      </c>
      <c r="BT27" s="674"/>
      <c r="BU27" s="674"/>
      <c r="BV27" s="674"/>
      <c r="BW27" s="674"/>
      <c r="BX27" s="674"/>
      <c r="BY27" s="674"/>
      <c r="BZ27" s="674"/>
      <c r="CA27" s="674"/>
      <c r="CB27" s="714"/>
      <c r="CD27" s="632" t="s">
        <v>289</v>
      </c>
      <c r="CE27" s="633"/>
      <c r="CF27" s="633"/>
      <c r="CG27" s="633"/>
      <c r="CH27" s="633"/>
      <c r="CI27" s="633"/>
      <c r="CJ27" s="633"/>
      <c r="CK27" s="633"/>
      <c r="CL27" s="633"/>
      <c r="CM27" s="633"/>
      <c r="CN27" s="633"/>
      <c r="CO27" s="633"/>
      <c r="CP27" s="633"/>
      <c r="CQ27" s="634"/>
      <c r="CR27" s="635">
        <v>498210</v>
      </c>
      <c r="CS27" s="648"/>
      <c r="CT27" s="648"/>
      <c r="CU27" s="648"/>
      <c r="CV27" s="648"/>
      <c r="CW27" s="648"/>
      <c r="CX27" s="648"/>
      <c r="CY27" s="649"/>
      <c r="CZ27" s="638">
        <v>6.4</v>
      </c>
      <c r="DA27" s="650"/>
      <c r="DB27" s="650"/>
      <c r="DC27" s="651"/>
      <c r="DD27" s="641">
        <v>208302</v>
      </c>
      <c r="DE27" s="648"/>
      <c r="DF27" s="648"/>
      <c r="DG27" s="648"/>
      <c r="DH27" s="648"/>
      <c r="DI27" s="648"/>
      <c r="DJ27" s="648"/>
      <c r="DK27" s="649"/>
      <c r="DL27" s="641">
        <v>103220</v>
      </c>
      <c r="DM27" s="648"/>
      <c r="DN27" s="648"/>
      <c r="DO27" s="648"/>
      <c r="DP27" s="648"/>
      <c r="DQ27" s="648"/>
      <c r="DR27" s="648"/>
      <c r="DS27" s="648"/>
      <c r="DT27" s="648"/>
      <c r="DU27" s="648"/>
      <c r="DV27" s="649"/>
      <c r="DW27" s="638">
        <v>2.5</v>
      </c>
      <c r="DX27" s="650"/>
      <c r="DY27" s="650"/>
      <c r="DZ27" s="650"/>
      <c r="EA27" s="650"/>
      <c r="EB27" s="650"/>
      <c r="EC27" s="662"/>
    </row>
    <row r="28" spans="2:133" ht="11.25" customHeight="1" x14ac:dyDescent="0.15">
      <c r="B28" s="632" t="s">
        <v>290</v>
      </c>
      <c r="C28" s="633"/>
      <c r="D28" s="633"/>
      <c r="E28" s="633"/>
      <c r="F28" s="633"/>
      <c r="G28" s="633"/>
      <c r="H28" s="633"/>
      <c r="I28" s="633"/>
      <c r="J28" s="633"/>
      <c r="K28" s="633"/>
      <c r="L28" s="633"/>
      <c r="M28" s="633"/>
      <c r="N28" s="633"/>
      <c r="O28" s="633"/>
      <c r="P28" s="633"/>
      <c r="Q28" s="634"/>
      <c r="R28" s="635">
        <v>71472</v>
      </c>
      <c r="S28" s="636"/>
      <c r="T28" s="636"/>
      <c r="U28" s="636"/>
      <c r="V28" s="636"/>
      <c r="W28" s="636"/>
      <c r="X28" s="636"/>
      <c r="Y28" s="637"/>
      <c r="Z28" s="673">
        <v>0.9</v>
      </c>
      <c r="AA28" s="673"/>
      <c r="AB28" s="673"/>
      <c r="AC28" s="673"/>
      <c r="AD28" s="674">
        <v>1426</v>
      </c>
      <c r="AE28" s="674"/>
      <c r="AF28" s="674"/>
      <c r="AG28" s="674"/>
      <c r="AH28" s="674"/>
      <c r="AI28" s="674"/>
      <c r="AJ28" s="674"/>
      <c r="AK28" s="674"/>
      <c r="AL28" s="638">
        <v>0</v>
      </c>
      <c r="AM28" s="639"/>
      <c r="AN28" s="639"/>
      <c r="AO28" s="675"/>
      <c r="AP28" s="632"/>
      <c r="AQ28" s="633"/>
      <c r="AR28" s="633"/>
      <c r="AS28" s="633"/>
      <c r="AT28" s="633"/>
      <c r="AU28" s="633"/>
      <c r="AV28" s="633"/>
      <c r="AW28" s="633"/>
      <c r="AX28" s="633"/>
      <c r="AY28" s="633"/>
      <c r="AZ28" s="633"/>
      <c r="BA28" s="633"/>
      <c r="BB28" s="633"/>
      <c r="BC28" s="633"/>
      <c r="BD28" s="633"/>
      <c r="BE28" s="633"/>
      <c r="BF28" s="634"/>
      <c r="BG28" s="635"/>
      <c r="BH28" s="636"/>
      <c r="BI28" s="636"/>
      <c r="BJ28" s="636"/>
      <c r="BK28" s="636"/>
      <c r="BL28" s="636"/>
      <c r="BM28" s="636"/>
      <c r="BN28" s="637"/>
      <c r="BO28" s="673"/>
      <c r="BP28" s="673"/>
      <c r="BQ28" s="673"/>
      <c r="BR28" s="673"/>
      <c r="BS28" s="641"/>
      <c r="BT28" s="636"/>
      <c r="BU28" s="636"/>
      <c r="BV28" s="636"/>
      <c r="BW28" s="636"/>
      <c r="BX28" s="636"/>
      <c r="BY28" s="636"/>
      <c r="BZ28" s="636"/>
      <c r="CA28" s="636"/>
      <c r="CB28" s="672"/>
      <c r="CD28" s="632" t="s">
        <v>291</v>
      </c>
      <c r="CE28" s="633"/>
      <c r="CF28" s="633"/>
      <c r="CG28" s="633"/>
      <c r="CH28" s="633"/>
      <c r="CI28" s="633"/>
      <c r="CJ28" s="633"/>
      <c r="CK28" s="633"/>
      <c r="CL28" s="633"/>
      <c r="CM28" s="633"/>
      <c r="CN28" s="633"/>
      <c r="CO28" s="633"/>
      <c r="CP28" s="633"/>
      <c r="CQ28" s="634"/>
      <c r="CR28" s="635">
        <v>755011</v>
      </c>
      <c r="CS28" s="636"/>
      <c r="CT28" s="636"/>
      <c r="CU28" s="636"/>
      <c r="CV28" s="636"/>
      <c r="CW28" s="636"/>
      <c r="CX28" s="636"/>
      <c r="CY28" s="637"/>
      <c r="CZ28" s="638">
        <v>9.6999999999999993</v>
      </c>
      <c r="DA28" s="650"/>
      <c r="DB28" s="650"/>
      <c r="DC28" s="651"/>
      <c r="DD28" s="641">
        <v>740552</v>
      </c>
      <c r="DE28" s="636"/>
      <c r="DF28" s="636"/>
      <c r="DG28" s="636"/>
      <c r="DH28" s="636"/>
      <c r="DI28" s="636"/>
      <c r="DJ28" s="636"/>
      <c r="DK28" s="637"/>
      <c r="DL28" s="641">
        <v>740552</v>
      </c>
      <c r="DM28" s="636"/>
      <c r="DN28" s="636"/>
      <c r="DO28" s="636"/>
      <c r="DP28" s="636"/>
      <c r="DQ28" s="636"/>
      <c r="DR28" s="636"/>
      <c r="DS28" s="636"/>
      <c r="DT28" s="636"/>
      <c r="DU28" s="636"/>
      <c r="DV28" s="637"/>
      <c r="DW28" s="638">
        <v>17.899999999999999</v>
      </c>
      <c r="DX28" s="650"/>
      <c r="DY28" s="650"/>
      <c r="DZ28" s="650"/>
      <c r="EA28" s="650"/>
      <c r="EB28" s="650"/>
      <c r="EC28" s="662"/>
    </row>
    <row r="29" spans="2:133" ht="11.25" customHeight="1" x14ac:dyDescent="0.15">
      <c r="B29" s="632" t="s">
        <v>292</v>
      </c>
      <c r="C29" s="633"/>
      <c r="D29" s="633"/>
      <c r="E29" s="633"/>
      <c r="F29" s="633"/>
      <c r="G29" s="633"/>
      <c r="H29" s="633"/>
      <c r="I29" s="633"/>
      <c r="J29" s="633"/>
      <c r="K29" s="633"/>
      <c r="L29" s="633"/>
      <c r="M29" s="633"/>
      <c r="N29" s="633"/>
      <c r="O29" s="633"/>
      <c r="P29" s="633"/>
      <c r="Q29" s="634"/>
      <c r="R29" s="635">
        <v>24118</v>
      </c>
      <c r="S29" s="636"/>
      <c r="T29" s="636"/>
      <c r="U29" s="636"/>
      <c r="V29" s="636"/>
      <c r="W29" s="636"/>
      <c r="X29" s="636"/>
      <c r="Y29" s="637"/>
      <c r="Z29" s="673">
        <v>0.3</v>
      </c>
      <c r="AA29" s="673"/>
      <c r="AB29" s="673"/>
      <c r="AC29" s="673"/>
      <c r="AD29" s="674" t="s">
        <v>122</v>
      </c>
      <c r="AE29" s="674"/>
      <c r="AF29" s="674"/>
      <c r="AG29" s="674"/>
      <c r="AH29" s="674"/>
      <c r="AI29" s="674"/>
      <c r="AJ29" s="674"/>
      <c r="AK29" s="674"/>
      <c r="AL29" s="638" t="s">
        <v>122</v>
      </c>
      <c r="AM29" s="639"/>
      <c r="AN29" s="639"/>
      <c r="AO29" s="675"/>
      <c r="AP29" s="616"/>
      <c r="AQ29" s="617"/>
      <c r="AR29" s="617"/>
      <c r="AS29" s="617"/>
      <c r="AT29" s="617"/>
      <c r="AU29" s="617"/>
      <c r="AV29" s="617"/>
      <c r="AW29" s="617"/>
      <c r="AX29" s="617"/>
      <c r="AY29" s="617"/>
      <c r="AZ29" s="617"/>
      <c r="BA29" s="617"/>
      <c r="BB29" s="617"/>
      <c r="BC29" s="617"/>
      <c r="BD29" s="617"/>
      <c r="BE29" s="617"/>
      <c r="BF29" s="618"/>
      <c r="BG29" s="635"/>
      <c r="BH29" s="636"/>
      <c r="BI29" s="636"/>
      <c r="BJ29" s="636"/>
      <c r="BK29" s="636"/>
      <c r="BL29" s="636"/>
      <c r="BM29" s="636"/>
      <c r="BN29" s="637"/>
      <c r="BO29" s="673"/>
      <c r="BP29" s="673"/>
      <c r="BQ29" s="673"/>
      <c r="BR29" s="673"/>
      <c r="BS29" s="674"/>
      <c r="BT29" s="674"/>
      <c r="BU29" s="674"/>
      <c r="BV29" s="674"/>
      <c r="BW29" s="674"/>
      <c r="BX29" s="674"/>
      <c r="BY29" s="674"/>
      <c r="BZ29" s="674"/>
      <c r="CA29" s="674"/>
      <c r="CB29" s="714"/>
      <c r="CD29" s="654" t="s">
        <v>293</v>
      </c>
      <c r="CE29" s="655"/>
      <c r="CF29" s="632" t="s">
        <v>66</v>
      </c>
      <c r="CG29" s="633"/>
      <c r="CH29" s="633"/>
      <c r="CI29" s="633"/>
      <c r="CJ29" s="633"/>
      <c r="CK29" s="633"/>
      <c r="CL29" s="633"/>
      <c r="CM29" s="633"/>
      <c r="CN29" s="633"/>
      <c r="CO29" s="633"/>
      <c r="CP29" s="633"/>
      <c r="CQ29" s="634"/>
      <c r="CR29" s="635">
        <v>755011</v>
      </c>
      <c r="CS29" s="648"/>
      <c r="CT29" s="648"/>
      <c r="CU29" s="648"/>
      <c r="CV29" s="648"/>
      <c r="CW29" s="648"/>
      <c r="CX29" s="648"/>
      <c r="CY29" s="649"/>
      <c r="CZ29" s="638">
        <v>9.6999999999999993</v>
      </c>
      <c r="DA29" s="650"/>
      <c r="DB29" s="650"/>
      <c r="DC29" s="651"/>
      <c r="DD29" s="641">
        <v>740552</v>
      </c>
      <c r="DE29" s="648"/>
      <c r="DF29" s="648"/>
      <c r="DG29" s="648"/>
      <c r="DH29" s="648"/>
      <c r="DI29" s="648"/>
      <c r="DJ29" s="648"/>
      <c r="DK29" s="649"/>
      <c r="DL29" s="641">
        <v>740552</v>
      </c>
      <c r="DM29" s="648"/>
      <c r="DN29" s="648"/>
      <c r="DO29" s="648"/>
      <c r="DP29" s="648"/>
      <c r="DQ29" s="648"/>
      <c r="DR29" s="648"/>
      <c r="DS29" s="648"/>
      <c r="DT29" s="648"/>
      <c r="DU29" s="648"/>
      <c r="DV29" s="649"/>
      <c r="DW29" s="638">
        <v>17.899999999999999</v>
      </c>
      <c r="DX29" s="650"/>
      <c r="DY29" s="650"/>
      <c r="DZ29" s="650"/>
      <c r="EA29" s="650"/>
      <c r="EB29" s="650"/>
      <c r="EC29" s="662"/>
    </row>
    <row r="30" spans="2:133" ht="11.25" customHeight="1" x14ac:dyDescent="0.15">
      <c r="B30" s="632" t="s">
        <v>294</v>
      </c>
      <c r="C30" s="633"/>
      <c r="D30" s="633"/>
      <c r="E30" s="633"/>
      <c r="F30" s="633"/>
      <c r="G30" s="633"/>
      <c r="H30" s="633"/>
      <c r="I30" s="633"/>
      <c r="J30" s="633"/>
      <c r="K30" s="633"/>
      <c r="L30" s="633"/>
      <c r="M30" s="633"/>
      <c r="N30" s="633"/>
      <c r="O30" s="633"/>
      <c r="P30" s="633"/>
      <c r="Q30" s="634"/>
      <c r="R30" s="635">
        <v>659804</v>
      </c>
      <c r="S30" s="636"/>
      <c r="T30" s="636"/>
      <c r="U30" s="636"/>
      <c r="V30" s="636"/>
      <c r="W30" s="636"/>
      <c r="X30" s="636"/>
      <c r="Y30" s="637"/>
      <c r="Z30" s="673">
        <v>8.1</v>
      </c>
      <c r="AA30" s="673"/>
      <c r="AB30" s="673"/>
      <c r="AC30" s="673"/>
      <c r="AD30" s="674" t="s">
        <v>122</v>
      </c>
      <c r="AE30" s="674"/>
      <c r="AF30" s="674"/>
      <c r="AG30" s="674"/>
      <c r="AH30" s="674"/>
      <c r="AI30" s="674"/>
      <c r="AJ30" s="674"/>
      <c r="AK30" s="674"/>
      <c r="AL30" s="638" t="s">
        <v>122</v>
      </c>
      <c r="AM30" s="639"/>
      <c r="AN30" s="639"/>
      <c r="AO30" s="675"/>
      <c r="AP30" s="687" t="s">
        <v>212</v>
      </c>
      <c r="AQ30" s="688"/>
      <c r="AR30" s="688"/>
      <c r="AS30" s="688"/>
      <c r="AT30" s="688"/>
      <c r="AU30" s="688"/>
      <c r="AV30" s="688"/>
      <c r="AW30" s="688"/>
      <c r="AX30" s="688"/>
      <c r="AY30" s="688"/>
      <c r="AZ30" s="688"/>
      <c r="BA30" s="688"/>
      <c r="BB30" s="688"/>
      <c r="BC30" s="688"/>
      <c r="BD30" s="688"/>
      <c r="BE30" s="688"/>
      <c r="BF30" s="689"/>
      <c r="BG30" s="687" t="s">
        <v>295</v>
      </c>
      <c r="BH30" s="705"/>
      <c r="BI30" s="705"/>
      <c r="BJ30" s="705"/>
      <c r="BK30" s="705"/>
      <c r="BL30" s="705"/>
      <c r="BM30" s="705"/>
      <c r="BN30" s="705"/>
      <c r="BO30" s="705"/>
      <c r="BP30" s="705"/>
      <c r="BQ30" s="706"/>
      <c r="BR30" s="687" t="s">
        <v>296</v>
      </c>
      <c r="BS30" s="705"/>
      <c r="BT30" s="705"/>
      <c r="BU30" s="705"/>
      <c r="BV30" s="705"/>
      <c r="BW30" s="705"/>
      <c r="BX30" s="705"/>
      <c r="BY30" s="705"/>
      <c r="BZ30" s="705"/>
      <c r="CA30" s="705"/>
      <c r="CB30" s="706"/>
      <c r="CD30" s="656"/>
      <c r="CE30" s="657"/>
      <c r="CF30" s="632" t="s">
        <v>297</v>
      </c>
      <c r="CG30" s="633"/>
      <c r="CH30" s="633"/>
      <c r="CI30" s="633"/>
      <c r="CJ30" s="633"/>
      <c r="CK30" s="633"/>
      <c r="CL30" s="633"/>
      <c r="CM30" s="633"/>
      <c r="CN30" s="633"/>
      <c r="CO30" s="633"/>
      <c r="CP30" s="633"/>
      <c r="CQ30" s="634"/>
      <c r="CR30" s="635">
        <v>740732</v>
      </c>
      <c r="CS30" s="636"/>
      <c r="CT30" s="636"/>
      <c r="CU30" s="636"/>
      <c r="CV30" s="636"/>
      <c r="CW30" s="636"/>
      <c r="CX30" s="636"/>
      <c r="CY30" s="637"/>
      <c r="CZ30" s="638">
        <v>9.5</v>
      </c>
      <c r="DA30" s="650"/>
      <c r="DB30" s="650"/>
      <c r="DC30" s="651"/>
      <c r="DD30" s="641">
        <v>727512</v>
      </c>
      <c r="DE30" s="636"/>
      <c r="DF30" s="636"/>
      <c r="DG30" s="636"/>
      <c r="DH30" s="636"/>
      <c r="DI30" s="636"/>
      <c r="DJ30" s="636"/>
      <c r="DK30" s="637"/>
      <c r="DL30" s="641">
        <v>727512</v>
      </c>
      <c r="DM30" s="636"/>
      <c r="DN30" s="636"/>
      <c r="DO30" s="636"/>
      <c r="DP30" s="636"/>
      <c r="DQ30" s="636"/>
      <c r="DR30" s="636"/>
      <c r="DS30" s="636"/>
      <c r="DT30" s="636"/>
      <c r="DU30" s="636"/>
      <c r="DV30" s="637"/>
      <c r="DW30" s="638">
        <v>17.600000000000001</v>
      </c>
      <c r="DX30" s="650"/>
      <c r="DY30" s="650"/>
      <c r="DZ30" s="650"/>
      <c r="EA30" s="650"/>
      <c r="EB30" s="650"/>
      <c r="EC30" s="662"/>
    </row>
    <row r="31" spans="2:133" ht="11.25" customHeight="1" x14ac:dyDescent="0.15">
      <c r="B31" s="702" t="s">
        <v>298</v>
      </c>
      <c r="C31" s="703"/>
      <c r="D31" s="703"/>
      <c r="E31" s="703"/>
      <c r="F31" s="703"/>
      <c r="G31" s="703"/>
      <c r="H31" s="703"/>
      <c r="I31" s="703"/>
      <c r="J31" s="703"/>
      <c r="K31" s="703"/>
      <c r="L31" s="703"/>
      <c r="M31" s="703"/>
      <c r="N31" s="703"/>
      <c r="O31" s="703"/>
      <c r="P31" s="703"/>
      <c r="Q31" s="704"/>
      <c r="R31" s="635" t="s">
        <v>122</v>
      </c>
      <c r="S31" s="636"/>
      <c r="T31" s="636"/>
      <c r="U31" s="636"/>
      <c r="V31" s="636"/>
      <c r="W31" s="636"/>
      <c r="X31" s="636"/>
      <c r="Y31" s="637"/>
      <c r="Z31" s="673" t="s">
        <v>122</v>
      </c>
      <c r="AA31" s="673"/>
      <c r="AB31" s="673"/>
      <c r="AC31" s="673"/>
      <c r="AD31" s="674" t="s">
        <v>122</v>
      </c>
      <c r="AE31" s="674"/>
      <c r="AF31" s="674"/>
      <c r="AG31" s="674"/>
      <c r="AH31" s="674"/>
      <c r="AI31" s="674"/>
      <c r="AJ31" s="674"/>
      <c r="AK31" s="674"/>
      <c r="AL31" s="638" t="s">
        <v>122</v>
      </c>
      <c r="AM31" s="639"/>
      <c r="AN31" s="639"/>
      <c r="AO31" s="675"/>
      <c r="AP31" s="707" t="s">
        <v>299</v>
      </c>
      <c r="AQ31" s="708"/>
      <c r="AR31" s="708"/>
      <c r="AS31" s="708"/>
      <c r="AT31" s="709" t="s">
        <v>300</v>
      </c>
      <c r="AU31" s="211"/>
      <c r="AV31" s="211"/>
      <c r="AW31" s="211"/>
      <c r="AX31" s="693" t="s">
        <v>178</v>
      </c>
      <c r="AY31" s="694"/>
      <c r="AZ31" s="694"/>
      <c r="BA31" s="694"/>
      <c r="BB31" s="694"/>
      <c r="BC31" s="694"/>
      <c r="BD31" s="694"/>
      <c r="BE31" s="694"/>
      <c r="BF31" s="695"/>
      <c r="BG31" s="697">
        <v>99.5</v>
      </c>
      <c r="BH31" s="698"/>
      <c r="BI31" s="698"/>
      <c r="BJ31" s="698"/>
      <c r="BK31" s="698"/>
      <c r="BL31" s="698"/>
      <c r="BM31" s="699">
        <v>98.5</v>
      </c>
      <c r="BN31" s="698"/>
      <c r="BO31" s="698"/>
      <c r="BP31" s="698"/>
      <c r="BQ31" s="700"/>
      <c r="BR31" s="697">
        <v>99.5</v>
      </c>
      <c r="BS31" s="698"/>
      <c r="BT31" s="698"/>
      <c r="BU31" s="698"/>
      <c r="BV31" s="698"/>
      <c r="BW31" s="698"/>
      <c r="BX31" s="699">
        <v>98.5</v>
      </c>
      <c r="BY31" s="698"/>
      <c r="BZ31" s="698"/>
      <c r="CA31" s="698"/>
      <c r="CB31" s="700"/>
      <c r="CD31" s="656"/>
      <c r="CE31" s="657"/>
      <c r="CF31" s="632" t="s">
        <v>301</v>
      </c>
      <c r="CG31" s="633"/>
      <c r="CH31" s="633"/>
      <c r="CI31" s="633"/>
      <c r="CJ31" s="633"/>
      <c r="CK31" s="633"/>
      <c r="CL31" s="633"/>
      <c r="CM31" s="633"/>
      <c r="CN31" s="633"/>
      <c r="CO31" s="633"/>
      <c r="CP31" s="633"/>
      <c r="CQ31" s="634"/>
      <c r="CR31" s="635">
        <v>14279</v>
      </c>
      <c r="CS31" s="648"/>
      <c r="CT31" s="648"/>
      <c r="CU31" s="648"/>
      <c r="CV31" s="648"/>
      <c r="CW31" s="648"/>
      <c r="CX31" s="648"/>
      <c r="CY31" s="649"/>
      <c r="CZ31" s="638">
        <v>0.2</v>
      </c>
      <c r="DA31" s="650"/>
      <c r="DB31" s="650"/>
      <c r="DC31" s="651"/>
      <c r="DD31" s="641">
        <v>13040</v>
      </c>
      <c r="DE31" s="648"/>
      <c r="DF31" s="648"/>
      <c r="DG31" s="648"/>
      <c r="DH31" s="648"/>
      <c r="DI31" s="648"/>
      <c r="DJ31" s="648"/>
      <c r="DK31" s="649"/>
      <c r="DL31" s="641">
        <v>13040</v>
      </c>
      <c r="DM31" s="648"/>
      <c r="DN31" s="648"/>
      <c r="DO31" s="648"/>
      <c r="DP31" s="648"/>
      <c r="DQ31" s="648"/>
      <c r="DR31" s="648"/>
      <c r="DS31" s="648"/>
      <c r="DT31" s="648"/>
      <c r="DU31" s="648"/>
      <c r="DV31" s="649"/>
      <c r="DW31" s="638">
        <v>0.3</v>
      </c>
      <c r="DX31" s="650"/>
      <c r="DY31" s="650"/>
      <c r="DZ31" s="650"/>
      <c r="EA31" s="650"/>
      <c r="EB31" s="650"/>
      <c r="EC31" s="662"/>
    </row>
    <row r="32" spans="2:133" ht="11.25" customHeight="1" x14ac:dyDescent="0.15">
      <c r="B32" s="632" t="s">
        <v>302</v>
      </c>
      <c r="C32" s="633"/>
      <c r="D32" s="633"/>
      <c r="E32" s="633"/>
      <c r="F32" s="633"/>
      <c r="G32" s="633"/>
      <c r="H32" s="633"/>
      <c r="I32" s="633"/>
      <c r="J32" s="633"/>
      <c r="K32" s="633"/>
      <c r="L32" s="633"/>
      <c r="M32" s="633"/>
      <c r="N32" s="633"/>
      <c r="O32" s="633"/>
      <c r="P32" s="633"/>
      <c r="Q32" s="634"/>
      <c r="R32" s="635">
        <v>419101</v>
      </c>
      <c r="S32" s="636"/>
      <c r="T32" s="636"/>
      <c r="U32" s="636"/>
      <c r="V32" s="636"/>
      <c r="W32" s="636"/>
      <c r="X32" s="636"/>
      <c r="Y32" s="637"/>
      <c r="Z32" s="673">
        <v>5.2</v>
      </c>
      <c r="AA32" s="673"/>
      <c r="AB32" s="673"/>
      <c r="AC32" s="673"/>
      <c r="AD32" s="674" t="s">
        <v>122</v>
      </c>
      <c r="AE32" s="674"/>
      <c r="AF32" s="674"/>
      <c r="AG32" s="674"/>
      <c r="AH32" s="674"/>
      <c r="AI32" s="674"/>
      <c r="AJ32" s="674"/>
      <c r="AK32" s="674"/>
      <c r="AL32" s="638" t="s">
        <v>122</v>
      </c>
      <c r="AM32" s="639"/>
      <c r="AN32" s="639"/>
      <c r="AO32" s="675"/>
      <c r="AP32" s="676"/>
      <c r="AQ32" s="677"/>
      <c r="AR32" s="677"/>
      <c r="AS32" s="677"/>
      <c r="AT32" s="710"/>
      <c r="AU32" s="207" t="s">
        <v>303</v>
      </c>
      <c r="AX32" s="632" t="s">
        <v>304</v>
      </c>
      <c r="AY32" s="633"/>
      <c r="AZ32" s="633"/>
      <c r="BA32" s="633"/>
      <c r="BB32" s="633"/>
      <c r="BC32" s="633"/>
      <c r="BD32" s="633"/>
      <c r="BE32" s="633"/>
      <c r="BF32" s="634"/>
      <c r="BG32" s="701">
        <v>100</v>
      </c>
      <c r="BH32" s="648"/>
      <c r="BI32" s="648"/>
      <c r="BJ32" s="648"/>
      <c r="BK32" s="648"/>
      <c r="BL32" s="648"/>
      <c r="BM32" s="639">
        <v>100</v>
      </c>
      <c r="BN32" s="648"/>
      <c r="BO32" s="648"/>
      <c r="BP32" s="648"/>
      <c r="BQ32" s="671"/>
      <c r="BR32" s="701">
        <v>100</v>
      </c>
      <c r="BS32" s="648"/>
      <c r="BT32" s="648"/>
      <c r="BU32" s="648"/>
      <c r="BV32" s="648"/>
      <c r="BW32" s="648"/>
      <c r="BX32" s="639">
        <v>100</v>
      </c>
      <c r="BY32" s="648"/>
      <c r="BZ32" s="648"/>
      <c r="CA32" s="648"/>
      <c r="CB32" s="671"/>
      <c r="CD32" s="658"/>
      <c r="CE32" s="659"/>
      <c r="CF32" s="632" t="s">
        <v>305</v>
      </c>
      <c r="CG32" s="633"/>
      <c r="CH32" s="633"/>
      <c r="CI32" s="633"/>
      <c r="CJ32" s="633"/>
      <c r="CK32" s="633"/>
      <c r="CL32" s="633"/>
      <c r="CM32" s="633"/>
      <c r="CN32" s="633"/>
      <c r="CO32" s="633"/>
      <c r="CP32" s="633"/>
      <c r="CQ32" s="634"/>
      <c r="CR32" s="635" t="s">
        <v>122</v>
      </c>
      <c r="CS32" s="636"/>
      <c r="CT32" s="636"/>
      <c r="CU32" s="636"/>
      <c r="CV32" s="636"/>
      <c r="CW32" s="636"/>
      <c r="CX32" s="636"/>
      <c r="CY32" s="637"/>
      <c r="CZ32" s="638" t="s">
        <v>122</v>
      </c>
      <c r="DA32" s="650"/>
      <c r="DB32" s="650"/>
      <c r="DC32" s="651"/>
      <c r="DD32" s="641" t="s">
        <v>122</v>
      </c>
      <c r="DE32" s="636"/>
      <c r="DF32" s="636"/>
      <c r="DG32" s="636"/>
      <c r="DH32" s="636"/>
      <c r="DI32" s="636"/>
      <c r="DJ32" s="636"/>
      <c r="DK32" s="637"/>
      <c r="DL32" s="641" t="s">
        <v>122</v>
      </c>
      <c r="DM32" s="636"/>
      <c r="DN32" s="636"/>
      <c r="DO32" s="636"/>
      <c r="DP32" s="636"/>
      <c r="DQ32" s="636"/>
      <c r="DR32" s="636"/>
      <c r="DS32" s="636"/>
      <c r="DT32" s="636"/>
      <c r="DU32" s="636"/>
      <c r="DV32" s="637"/>
      <c r="DW32" s="638" t="s">
        <v>122</v>
      </c>
      <c r="DX32" s="650"/>
      <c r="DY32" s="650"/>
      <c r="DZ32" s="650"/>
      <c r="EA32" s="650"/>
      <c r="EB32" s="650"/>
      <c r="EC32" s="662"/>
    </row>
    <row r="33" spans="2:133" ht="11.25" customHeight="1" x14ac:dyDescent="0.15">
      <c r="B33" s="632" t="s">
        <v>306</v>
      </c>
      <c r="C33" s="633"/>
      <c r="D33" s="633"/>
      <c r="E33" s="633"/>
      <c r="F33" s="633"/>
      <c r="G33" s="633"/>
      <c r="H33" s="633"/>
      <c r="I33" s="633"/>
      <c r="J33" s="633"/>
      <c r="K33" s="633"/>
      <c r="L33" s="633"/>
      <c r="M33" s="633"/>
      <c r="N33" s="633"/>
      <c r="O33" s="633"/>
      <c r="P33" s="633"/>
      <c r="Q33" s="634"/>
      <c r="R33" s="635">
        <v>23560</v>
      </c>
      <c r="S33" s="636"/>
      <c r="T33" s="636"/>
      <c r="U33" s="636"/>
      <c r="V33" s="636"/>
      <c r="W33" s="636"/>
      <c r="X33" s="636"/>
      <c r="Y33" s="637"/>
      <c r="Z33" s="673">
        <v>0.3</v>
      </c>
      <c r="AA33" s="673"/>
      <c r="AB33" s="673"/>
      <c r="AC33" s="673"/>
      <c r="AD33" s="674" t="s">
        <v>122</v>
      </c>
      <c r="AE33" s="674"/>
      <c r="AF33" s="674"/>
      <c r="AG33" s="674"/>
      <c r="AH33" s="674"/>
      <c r="AI33" s="674"/>
      <c r="AJ33" s="674"/>
      <c r="AK33" s="674"/>
      <c r="AL33" s="638" t="s">
        <v>122</v>
      </c>
      <c r="AM33" s="639"/>
      <c r="AN33" s="639"/>
      <c r="AO33" s="675"/>
      <c r="AP33" s="678"/>
      <c r="AQ33" s="679"/>
      <c r="AR33" s="679"/>
      <c r="AS33" s="679"/>
      <c r="AT33" s="711"/>
      <c r="AU33" s="212"/>
      <c r="AV33" s="212"/>
      <c r="AW33" s="212"/>
      <c r="AX33" s="616" t="s">
        <v>307</v>
      </c>
      <c r="AY33" s="617"/>
      <c r="AZ33" s="617"/>
      <c r="BA33" s="617"/>
      <c r="BB33" s="617"/>
      <c r="BC33" s="617"/>
      <c r="BD33" s="617"/>
      <c r="BE33" s="617"/>
      <c r="BF33" s="618"/>
      <c r="BG33" s="696">
        <v>98.9</v>
      </c>
      <c r="BH33" s="620"/>
      <c r="BI33" s="620"/>
      <c r="BJ33" s="620"/>
      <c r="BK33" s="620"/>
      <c r="BL33" s="620"/>
      <c r="BM33" s="666">
        <v>96.8</v>
      </c>
      <c r="BN33" s="620"/>
      <c r="BO33" s="620"/>
      <c r="BP33" s="620"/>
      <c r="BQ33" s="683"/>
      <c r="BR33" s="696">
        <v>98.9</v>
      </c>
      <c r="BS33" s="620"/>
      <c r="BT33" s="620"/>
      <c r="BU33" s="620"/>
      <c r="BV33" s="620"/>
      <c r="BW33" s="620"/>
      <c r="BX33" s="666">
        <v>96.6</v>
      </c>
      <c r="BY33" s="620"/>
      <c r="BZ33" s="620"/>
      <c r="CA33" s="620"/>
      <c r="CB33" s="683"/>
      <c r="CD33" s="632" t="s">
        <v>308</v>
      </c>
      <c r="CE33" s="633"/>
      <c r="CF33" s="633"/>
      <c r="CG33" s="633"/>
      <c r="CH33" s="633"/>
      <c r="CI33" s="633"/>
      <c r="CJ33" s="633"/>
      <c r="CK33" s="633"/>
      <c r="CL33" s="633"/>
      <c r="CM33" s="633"/>
      <c r="CN33" s="633"/>
      <c r="CO33" s="633"/>
      <c r="CP33" s="633"/>
      <c r="CQ33" s="634"/>
      <c r="CR33" s="635">
        <v>4358096</v>
      </c>
      <c r="CS33" s="648"/>
      <c r="CT33" s="648"/>
      <c r="CU33" s="648"/>
      <c r="CV33" s="648"/>
      <c r="CW33" s="648"/>
      <c r="CX33" s="648"/>
      <c r="CY33" s="649"/>
      <c r="CZ33" s="638">
        <v>56</v>
      </c>
      <c r="DA33" s="650"/>
      <c r="DB33" s="650"/>
      <c r="DC33" s="651"/>
      <c r="DD33" s="641">
        <v>3359680</v>
      </c>
      <c r="DE33" s="648"/>
      <c r="DF33" s="648"/>
      <c r="DG33" s="648"/>
      <c r="DH33" s="648"/>
      <c r="DI33" s="648"/>
      <c r="DJ33" s="648"/>
      <c r="DK33" s="649"/>
      <c r="DL33" s="641">
        <v>2128741</v>
      </c>
      <c r="DM33" s="648"/>
      <c r="DN33" s="648"/>
      <c r="DO33" s="648"/>
      <c r="DP33" s="648"/>
      <c r="DQ33" s="648"/>
      <c r="DR33" s="648"/>
      <c r="DS33" s="648"/>
      <c r="DT33" s="648"/>
      <c r="DU33" s="648"/>
      <c r="DV33" s="649"/>
      <c r="DW33" s="638">
        <v>51.5</v>
      </c>
      <c r="DX33" s="650"/>
      <c r="DY33" s="650"/>
      <c r="DZ33" s="650"/>
      <c r="EA33" s="650"/>
      <c r="EB33" s="650"/>
      <c r="EC33" s="662"/>
    </row>
    <row r="34" spans="2:133" ht="11.25" customHeight="1" x14ac:dyDescent="0.15">
      <c r="B34" s="632" t="s">
        <v>309</v>
      </c>
      <c r="C34" s="633"/>
      <c r="D34" s="633"/>
      <c r="E34" s="633"/>
      <c r="F34" s="633"/>
      <c r="G34" s="633"/>
      <c r="H34" s="633"/>
      <c r="I34" s="633"/>
      <c r="J34" s="633"/>
      <c r="K34" s="633"/>
      <c r="L34" s="633"/>
      <c r="M34" s="633"/>
      <c r="N34" s="633"/>
      <c r="O34" s="633"/>
      <c r="P34" s="633"/>
      <c r="Q34" s="634"/>
      <c r="R34" s="635">
        <v>259124</v>
      </c>
      <c r="S34" s="636"/>
      <c r="T34" s="636"/>
      <c r="U34" s="636"/>
      <c r="V34" s="636"/>
      <c r="W34" s="636"/>
      <c r="X34" s="636"/>
      <c r="Y34" s="637"/>
      <c r="Z34" s="673">
        <v>3.2</v>
      </c>
      <c r="AA34" s="673"/>
      <c r="AB34" s="673"/>
      <c r="AC34" s="673"/>
      <c r="AD34" s="674" t="s">
        <v>122</v>
      </c>
      <c r="AE34" s="674"/>
      <c r="AF34" s="674"/>
      <c r="AG34" s="674"/>
      <c r="AH34" s="674"/>
      <c r="AI34" s="674"/>
      <c r="AJ34" s="674"/>
      <c r="AK34" s="674"/>
      <c r="AL34" s="638" t="s">
        <v>122</v>
      </c>
      <c r="AM34" s="639"/>
      <c r="AN34" s="639"/>
      <c r="AO34" s="675"/>
      <c r="AP34" s="213"/>
      <c r="AQ34" s="214"/>
      <c r="AS34" s="211"/>
      <c r="AT34" s="211"/>
      <c r="AU34" s="211"/>
      <c r="AV34" s="211"/>
      <c r="AW34" s="211"/>
      <c r="AX34" s="211"/>
      <c r="AY34" s="211"/>
      <c r="AZ34" s="211"/>
      <c r="BA34" s="211"/>
      <c r="BB34" s="211"/>
      <c r="BC34" s="211"/>
      <c r="BD34" s="211"/>
      <c r="BE34" s="211"/>
      <c r="BF34" s="211"/>
      <c r="BG34" s="214"/>
      <c r="BH34" s="214"/>
      <c r="BI34" s="214"/>
      <c r="BJ34" s="214"/>
      <c r="BK34" s="214"/>
      <c r="BL34" s="214"/>
      <c r="BM34" s="214"/>
      <c r="BN34" s="214"/>
      <c r="BO34" s="214"/>
      <c r="BP34" s="214"/>
      <c r="BQ34" s="214"/>
      <c r="BR34" s="214"/>
      <c r="BS34" s="214"/>
      <c r="BT34" s="214"/>
      <c r="BU34" s="214"/>
      <c r="BV34" s="214"/>
      <c r="BW34" s="214"/>
      <c r="BX34" s="214"/>
      <c r="BY34" s="214"/>
      <c r="BZ34" s="214"/>
      <c r="CA34" s="214"/>
      <c r="CB34" s="214"/>
      <c r="CD34" s="632" t="s">
        <v>310</v>
      </c>
      <c r="CE34" s="633"/>
      <c r="CF34" s="633"/>
      <c r="CG34" s="633"/>
      <c r="CH34" s="633"/>
      <c r="CI34" s="633"/>
      <c r="CJ34" s="633"/>
      <c r="CK34" s="633"/>
      <c r="CL34" s="633"/>
      <c r="CM34" s="633"/>
      <c r="CN34" s="633"/>
      <c r="CO34" s="633"/>
      <c r="CP34" s="633"/>
      <c r="CQ34" s="634"/>
      <c r="CR34" s="635">
        <v>1205233</v>
      </c>
      <c r="CS34" s="636"/>
      <c r="CT34" s="636"/>
      <c r="CU34" s="636"/>
      <c r="CV34" s="636"/>
      <c r="CW34" s="636"/>
      <c r="CX34" s="636"/>
      <c r="CY34" s="637"/>
      <c r="CZ34" s="638">
        <v>15.5</v>
      </c>
      <c r="DA34" s="650"/>
      <c r="DB34" s="650"/>
      <c r="DC34" s="651"/>
      <c r="DD34" s="641">
        <v>675505</v>
      </c>
      <c r="DE34" s="636"/>
      <c r="DF34" s="636"/>
      <c r="DG34" s="636"/>
      <c r="DH34" s="636"/>
      <c r="DI34" s="636"/>
      <c r="DJ34" s="636"/>
      <c r="DK34" s="637"/>
      <c r="DL34" s="641">
        <v>506935</v>
      </c>
      <c r="DM34" s="636"/>
      <c r="DN34" s="636"/>
      <c r="DO34" s="636"/>
      <c r="DP34" s="636"/>
      <c r="DQ34" s="636"/>
      <c r="DR34" s="636"/>
      <c r="DS34" s="636"/>
      <c r="DT34" s="636"/>
      <c r="DU34" s="636"/>
      <c r="DV34" s="637"/>
      <c r="DW34" s="638">
        <v>12.3</v>
      </c>
      <c r="DX34" s="650"/>
      <c r="DY34" s="650"/>
      <c r="DZ34" s="650"/>
      <c r="EA34" s="650"/>
      <c r="EB34" s="650"/>
      <c r="EC34" s="662"/>
    </row>
    <row r="35" spans="2:133" ht="11.25" customHeight="1" x14ac:dyDescent="0.15">
      <c r="B35" s="632" t="s">
        <v>311</v>
      </c>
      <c r="C35" s="633"/>
      <c r="D35" s="633"/>
      <c r="E35" s="633"/>
      <c r="F35" s="633"/>
      <c r="G35" s="633"/>
      <c r="H35" s="633"/>
      <c r="I35" s="633"/>
      <c r="J35" s="633"/>
      <c r="K35" s="633"/>
      <c r="L35" s="633"/>
      <c r="M35" s="633"/>
      <c r="N35" s="633"/>
      <c r="O35" s="633"/>
      <c r="P35" s="633"/>
      <c r="Q35" s="634"/>
      <c r="R35" s="635">
        <v>949055</v>
      </c>
      <c r="S35" s="636"/>
      <c r="T35" s="636"/>
      <c r="U35" s="636"/>
      <c r="V35" s="636"/>
      <c r="W35" s="636"/>
      <c r="X35" s="636"/>
      <c r="Y35" s="637"/>
      <c r="Z35" s="673">
        <v>11.7</v>
      </c>
      <c r="AA35" s="673"/>
      <c r="AB35" s="673"/>
      <c r="AC35" s="673"/>
      <c r="AD35" s="674" t="s">
        <v>122</v>
      </c>
      <c r="AE35" s="674"/>
      <c r="AF35" s="674"/>
      <c r="AG35" s="674"/>
      <c r="AH35" s="674"/>
      <c r="AI35" s="674"/>
      <c r="AJ35" s="674"/>
      <c r="AK35" s="674"/>
      <c r="AL35" s="638" t="s">
        <v>122</v>
      </c>
      <c r="AM35" s="639"/>
      <c r="AN35" s="639"/>
      <c r="AO35" s="675"/>
      <c r="AP35" s="215"/>
      <c r="AQ35" s="687" t="s">
        <v>312</v>
      </c>
      <c r="AR35" s="688"/>
      <c r="AS35" s="688"/>
      <c r="AT35" s="688"/>
      <c r="AU35" s="688"/>
      <c r="AV35" s="688"/>
      <c r="AW35" s="688"/>
      <c r="AX35" s="688"/>
      <c r="AY35" s="688"/>
      <c r="AZ35" s="688"/>
      <c r="BA35" s="688"/>
      <c r="BB35" s="688"/>
      <c r="BC35" s="688"/>
      <c r="BD35" s="688"/>
      <c r="BE35" s="688"/>
      <c r="BF35" s="689"/>
      <c r="BG35" s="687" t="s">
        <v>313</v>
      </c>
      <c r="BH35" s="688"/>
      <c r="BI35" s="688"/>
      <c r="BJ35" s="688"/>
      <c r="BK35" s="688"/>
      <c r="BL35" s="688"/>
      <c r="BM35" s="688"/>
      <c r="BN35" s="688"/>
      <c r="BO35" s="688"/>
      <c r="BP35" s="688"/>
      <c r="BQ35" s="688"/>
      <c r="BR35" s="688"/>
      <c r="BS35" s="688"/>
      <c r="BT35" s="688"/>
      <c r="BU35" s="688"/>
      <c r="BV35" s="688"/>
      <c r="BW35" s="688"/>
      <c r="BX35" s="688"/>
      <c r="BY35" s="688"/>
      <c r="BZ35" s="688"/>
      <c r="CA35" s="688"/>
      <c r="CB35" s="689"/>
      <c r="CD35" s="632" t="s">
        <v>314</v>
      </c>
      <c r="CE35" s="633"/>
      <c r="CF35" s="633"/>
      <c r="CG35" s="633"/>
      <c r="CH35" s="633"/>
      <c r="CI35" s="633"/>
      <c r="CJ35" s="633"/>
      <c r="CK35" s="633"/>
      <c r="CL35" s="633"/>
      <c r="CM35" s="633"/>
      <c r="CN35" s="633"/>
      <c r="CO35" s="633"/>
      <c r="CP35" s="633"/>
      <c r="CQ35" s="634"/>
      <c r="CR35" s="635">
        <v>188489</v>
      </c>
      <c r="CS35" s="648"/>
      <c r="CT35" s="648"/>
      <c r="CU35" s="648"/>
      <c r="CV35" s="648"/>
      <c r="CW35" s="648"/>
      <c r="CX35" s="648"/>
      <c r="CY35" s="649"/>
      <c r="CZ35" s="638">
        <v>2.4</v>
      </c>
      <c r="DA35" s="650"/>
      <c r="DB35" s="650"/>
      <c r="DC35" s="651"/>
      <c r="DD35" s="641">
        <v>149893</v>
      </c>
      <c r="DE35" s="648"/>
      <c r="DF35" s="648"/>
      <c r="DG35" s="648"/>
      <c r="DH35" s="648"/>
      <c r="DI35" s="648"/>
      <c r="DJ35" s="648"/>
      <c r="DK35" s="649"/>
      <c r="DL35" s="641">
        <v>127348</v>
      </c>
      <c r="DM35" s="648"/>
      <c r="DN35" s="648"/>
      <c r="DO35" s="648"/>
      <c r="DP35" s="648"/>
      <c r="DQ35" s="648"/>
      <c r="DR35" s="648"/>
      <c r="DS35" s="648"/>
      <c r="DT35" s="648"/>
      <c r="DU35" s="648"/>
      <c r="DV35" s="649"/>
      <c r="DW35" s="638">
        <v>3.1</v>
      </c>
      <c r="DX35" s="650"/>
      <c r="DY35" s="650"/>
      <c r="DZ35" s="650"/>
      <c r="EA35" s="650"/>
      <c r="EB35" s="650"/>
      <c r="EC35" s="662"/>
    </row>
    <row r="36" spans="2:133" ht="11.25" customHeight="1" x14ac:dyDescent="0.15">
      <c r="B36" s="632" t="s">
        <v>315</v>
      </c>
      <c r="C36" s="633"/>
      <c r="D36" s="633"/>
      <c r="E36" s="633"/>
      <c r="F36" s="633"/>
      <c r="G36" s="633"/>
      <c r="H36" s="633"/>
      <c r="I36" s="633"/>
      <c r="J36" s="633"/>
      <c r="K36" s="633"/>
      <c r="L36" s="633"/>
      <c r="M36" s="633"/>
      <c r="N36" s="633"/>
      <c r="O36" s="633"/>
      <c r="P36" s="633"/>
      <c r="Q36" s="634"/>
      <c r="R36" s="635">
        <v>424441</v>
      </c>
      <c r="S36" s="636"/>
      <c r="T36" s="636"/>
      <c r="U36" s="636"/>
      <c r="V36" s="636"/>
      <c r="W36" s="636"/>
      <c r="X36" s="636"/>
      <c r="Y36" s="637"/>
      <c r="Z36" s="673">
        <v>5.2</v>
      </c>
      <c r="AA36" s="673"/>
      <c r="AB36" s="673"/>
      <c r="AC36" s="673"/>
      <c r="AD36" s="674" t="s">
        <v>122</v>
      </c>
      <c r="AE36" s="674"/>
      <c r="AF36" s="674"/>
      <c r="AG36" s="674"/>
      <c r="AH36" s="674"/>
      <c r="AI36" s="674"/>
      <c r="AJ36" s="674"/>
      <c r="AK36" s="674"/>
      <c r="AL36" s="638" t="s">
        <v>122</v>
      </c>
      <c r="AM36" s="639"/>
      <c r="AN36" s="639"/>
      <c r="AO36" s="675"/>
      <c r="AP36" s="215"/>
      <c r="AQ36" s="684" t="s">
        <v>316</v>
      </c>
      <c r="AR36" s="685"/>
      <c r="AS36" s="685"/>
      <c r="AT36" s="685"/>
      <c r="AU36" s="685"/>
      <c r="AV36" s="685"/>
      <c r="AW36" s="685"/>
      <c r="AX36" s="685"/>
      <c r="AY36" s="686"/>
      <c r="AZ36" s="690">
        <v>1293114</v>
      </c>
      <c r="BA36" s="691"/>
      <c r="BB36" s="691"/>
      <c r="BC36" s="691"/>
      <c r="BD36" s="691"/>
      <c r="BE36" s="691"/>
      <c r="BF36" s="692"/>
      <c r="BG36" s="693" t="s">
        <v>317</v>
      </c>
      <c r="BH36" s="694"/>
      <c r="BI36" s="694"/>
      <c r="BJ36" s="694"/>
      <c r="BK36" s="694"/>
      <c r="BL36" s="694"/>
      <c r="BM36" s="694"/>
      <c r="BN36" s="694"/>
      <c r="BO36" s="694"/>
      <c r="BP36" s="694"/>
      <c r="BQ36" s="694"/>
      <c r="BR36" s="694"/>
      <c r="BS36" s="694"/>
      <c r="BT36" s="694"/>
      <c r="BU36" s="695"/>
      <c r="BV36" s="690">
        <v>45525</v>
      </c>
      <c r="BW36" s="691"/>
      <c r="BX36" s="691"/>
      <c r="BY36" s="691"/>
      <c r="BZ36" s="691"/>
      <c r="CA36" s="691"/>
      <c r="CB36" s="692"/>
      <c r="CD36" s="632" t="s">
        <v>318</v>
      </c>
      <c r="CE36" s="633"/>
      <c r="CF36" s="633"/>
      <c r="CG36" s="633"/>
      <c r="CH36" s="633"/>
      <c r="CI36" s="633"/>
      <c r="CJ36" s="633"/>
      <c r="CK36" s="633"/>
      <c r="CL36" s="633"/>
      <c r="CM36" s="633"/>
      <c r="CN36" s="633"/>
      <c r="CO36" s="633"/>
      <c r="CP36" s="633"/>
      <c r="CQ36" s="634"/>
      <c r="CR36" s="635">
        <v>1542616</v>
      </c>
      <c r="CS36" s="636"/>
      <c r="CT36" s="636"/>
      <c r="CU36" s="636"/>
      <c r="CV36" s="636"/>
      <c r="CW36" s="636"/>
      <c r="CX36" s="636"/>
      <c r="CY36" s="637"/>
      <c r="CZ36" s="638">
        <v>19.8</v>
      </c>
      <c r="DA36" s="650"/>
      <c r="DB36" s="650"/>
      <c r="DC36" s="651"/>
      <c r="DD36" s="641">
        <v>1226627</v>
      </c>
      <c r="DE36" s="636"/>
      <c r="DF36" s="636"/>
      <c r="DG36" s="636"/>
      <c r="DH36" s="636"/>
      <c r="DI36" s="636"/>
      <c r="DJ36" s="636"/>
      <c r="DK36" s="637"/>
      <c r="DL36" s="641">
        <v>1016686</v>
      </c>
      <c r="DM36" s="636"/>
      <c r="DN36" s="636"/>
      <c r="DO36" s="636"/>
      <c r="DP36" s="636"/>
      <c r="DQ36" s="636"/>
      <c r="DR36" s="636"/>
      <c r="DS36" s="636"/>
      <c r="DT36" s="636"/>
      <c r="DU36" s="636"/>
      <c r="DV36" s="637"/>
      <c r="DW36" s="638">
        <v>24.6</v>
      </c>
      <c r="DX36" s="650"/>
      <c r="DY36" s="650"/>
      <c r="DZ36" s="650"/>
      <c r="EA36" s="650"/>
      <c r="EB36" s="650"/>
      <c r="EC36" s="662"/>
    </row>
    <row r="37" spans="2:133" ht="11.25" customHeight="1" x14ac:dyDescent="0.15">
      <c r="B37" s="632" t="s">
        <v>319</v>
      </c>
      <c r="C37" s="633"/>
      <c r="D37" s="633"/>
      <c r="E37" s="633"/>
      <c r="F37" s="633"/>
      <c r="G37" s="633"/>
      <c r="H37" s="633"/>
      <c r="I37" s="633"/>
      <c r="J37" s="633"/>
      <c r="K37" s="633"/>
      <c r="L37" s="633"/>
      <c r="M37" s="633"/>
      <c r="N37" s="633"/>
      <c r="O37" s="633"/>
      <c r="P37" s="633"/>
      <c r="Q37" s="634"/>
      <c r="R37" s="635">
        <v>126776</v>
      </c>
      <c r="S37" s="636"/>
      <c r="T37" s="636"/>
      <c r="U37" s="636"/>
      <c r="V37" s="636"/>
      <c r="W37" s="636"/>
      <c r="X37" s="636"/>
      <c r="Y37" s="637"/>
      <c r="Z37" s="673">
        <v>1.6</v>
      </c>
      <c r="AA37" s="673"/>
      <c r="AB37" s="673"/>
      <c r="AC37" s="673"/>
      <c r="AD37" s="674">
        <v>8</v>
      </c>
      <c r="AE37" s="674"/>
      <c r="AF37" s="674"/>
      <c r="AG37" s="674"/>
      <c r="AH37" s="674"/>
      <c r="AI37" s="674"/>
      <c r="AJ37" s="674"/>
      <c r="AK37" s="674"/>
      <c r="AL37" s="638">
        <v>0</v>
      </c>
      <c r="AM37" s="639"/>
      <c r="AN37" s="639"/>
      <c r="AO37" s="675"/>
      <c r="AQ37" s="668" t="s">
        <v>320</v>
      </c>
      <c r="AR37" s="669"/>
      <c r="AS37" s="669"/>
      <c r="AT37" s="669"/>
      <c r="AU37" s="669"/>
      <c r="AV37" s="669"/>
      <c r="AW37" s="669"/>
      <c r="AX37" s="669"/>
      <c r="AY37" s="670"/>
      <c r="AZ37" s="635">
        <v>584708</v>
      </c>
      <c r="BA37" s="636"/>
      <c r="BB37" s="636"/>
      <c r="BC37" s="636"/>
      <c r="BD37" s="648"/>
      <c r="BE37" s="648"/>
      <c r="BF37" s="671"/>
      <c r="BG37" s="632" t="s">
        <v>321</v>
      </c>
      <c r="BH37" s="633"/>
      <c r="BI37" s="633"/>
      <c r="BJ37" s="633"/>
      <c r="BK37" s="633"/>
      <c r="BL37" s="633"/>
      <c r="BM37" s="633"/>
      <c r="BN37" s="633"/>
      <c r="BO37" s="633"/>
      <c r="BP37" s="633"/>
      <c r="BQ37" s="633"/>
      <c r="BR37" s="633"/>
      <c r="BS37" s="633"/>
      <c r="BT37" s="633"/>
      <c r="BU37" s="634"/>
      <c r="BV37" s="635">
        <v>44226</v>
      </c>
      <c r="BW37" s="636"/>
      <c r="BX37" s="636"/>
      <c r="BY37" s="636"/>
      <c r="BZ37" s="636"/>
      <c r="CA37" s="636"/>
      <c r="CB37" s="672"/>
      <c r="CD37" s="632" t="s">
        <v>322</v>
      </c>
      <c r="CE37" s="633"/>
      <c r="CF37" s="633"/>
      <c r="CG37" s="633"/>
      <c r="CH37" s="633"/>
      <c r="CI37" s="633"/>
      <c r="CJ37" s="633"/>
      <c r="CK37" s="633"/>
      <c r="CL37" s="633"/>
      <c r="CM37" s="633"/>
      <c r="CN37" s="633"/>
      <c r="CO37" s="633"/>
      <c r="CP37" s="633"/>
      <c r="CQ37" s="634"/>
      <c r="CR37" s="635">
        <v>368123</v>
      </c>
      <c r="CS37" s="648"/>
      <c r="CT37" s="648"/>
      <c r="CU37" s="648"/>
      <c r="CV37" s="648"/>
      <c r="CW37" s="648"/>
      <c r="CX37" s="648"/>
      <c r="CY37" s="649"/>
      <c r="CZ37" s="638">
        <v>4.7</v>
      </c>
      <c r="DA37" s="650"/>
      <c r="DB37" s="650"/>
      <c r="DC37" s="651"/>
      <c r="DD37" s="641">
        <v>363567</v>
      </c>
      <c r="DE37" s="648"/>
      <c r="DF37" s="648"/>
      <c r="DG37" s="648"/>
      <c r="DH37" s="648"/>
      <c r="DI37" s="648"/>
      <c r="DJ37" s="648"/>
      <c r="DK37" s="649"/>
      <c r="DL37" s="641">
        <v>349367</v>
      </c>
      <c r="DM37" s="648"/>
      <c r="DN37" s="648"/>
      <c r="DO37" s="648"/>
      <c r="DP37" s="648"/>
      <c r="DQ37" s="648"/>
      <c r="DR37" s="648"/>
      <c r="DS37" s="648"/>
      <c r="DT37" s="648"/>
      <c r="DU37" s="648"/>
      <c r="DV37" s="649"/>
      <c r="DW37" s="638">
        <v>8.5</v>
      </c>
      <c r="DX37" s="650"/>
      <c r="DY37" s="650"/>
      <c r="DZ37" s="650"/>
      <c r="EA37" s="650"/>
      <c r="EB37" s="650"/>
      <c r="EC37" s="662"/>
    </row>
    <row r="38" spans="2:133" ht="11.25" customHeight="1" x14ac:dyDescent="0.15">
      <c r="B38" s="632" t="s">
        <v>323</v>
      </c>
      <c r="C38" s="633"/>
      <c r="D38" s="633"/>
      <c r="E38" s="633"/>
      <c r="F38" s="633"/>
      <c r="G38" s="633"/>
      <c r="H38" s="633"/>
      <c r="I38" s="633"/>
      <c r="J38" s="633"/>
      <c r="K38" s="633"/>
      <c r="L38" s="633"/>
      <c r="M38" s="633"/>
      <c r="N38" s="633"/>
      <c r="O38" s="633"/>
      <c r="P38" s="633"/>
      <c r="Q38" s="634"/>
      <c r="R38" s="635">
        <v>387100</v>
      </c>
      <c r="S38" s="636"/>
      <c r="T38" s="636"/>
      <c r="U38" s="636"/>
      <c r="V38" s="636"/>
      <c r="W38" s="636"/>
      <c r="X38" s="636"/>
      <c r="Y38" s="637"/>
      <c r="Z38" s="673">
        <v>4.8</v>
      </c>
      <c r="AA38" s="673"/>
      <c r="AB38" s="673"/>
      <c r="AC38" s="673"/>
      <c r="AD38" s="674" t="s">
        <v>122</v>
      </c>
      <c r="AE38" s="674"/>
      <c r="AF38" s="674"/>
      <c r="AG38" s="674"/>
      <c r="AH38" s="674"/>
      <c r="AI38" s="674"/>
      <c r="AJ38" s="674"/>
      <c r="AK38" s="674"/>
      <c r="AL38" s="638" t="s">
        <v>122</v>
      </c>
      <c r="AM38" s="639"/>
      <c r="AN38" s="639"/>
      <c r="AO38" s="675"/>
      <c r="AQ38" s="668" t="s">
        <v>324</v>
      </c>
      <c r="AR38" s="669"/>
      <c r="AS38" s="669"/>
      <c r="AT38" s="669"/>
      <c r="AU38" s="669"/>
      <c r="AV38" s="669"/>
      <c r="AW38" s="669"/>
      <c r="AX38" s="669"/>
      <c r="AY38" s="670"/>
      <c r="AZ38" s="635">
        <v>176751</v>
      </c>
      <c r="BA38" s="636"/>
      <c r="BB38" s="636"/>
      <c r="BC38" s="636"/>
      <c r="BD38" s="648"/>
      <c r="BE38" s="648"/>
      <c r="BF38" s="671"/>
      <c r="BG38" s="632" t="s">
        <v>325</v>
      </c>
      <c r="BH38" s="633"/>
      <c r="BI38" s="633"/>
      <c r="BJ38" s="633"/>
      <c r="BK38" s="633"/>
      <c r="BL38" s="633"/>
      <c r="BM38" s="633"/>
      <c r="BN38" s="633"/>
      <c r="BO38" s="633"/>
      <c r="BP38" s="633"/>
      <c r="BQ38" s="633"/>
      <c r="BR38" s="633"/>
      <c r="BS38" s="633"/>
      <c r="BT38" s="633"/>
      <c r="BU38" s="634"/>
      <c r="BV38" s="635">
        <v>1145</v>
      </c>
      <c r="BW38" s="636"/>
      <c r="BX38" s="636"/>
      <c r="BY38" s="636"/>
      <c r="BZ38" s="636"/>
      <c r="CA38" s="636"/>
      <c r="CB38" s="672"/>
      <c r="CD38" s="632" t="s">
        <v>326</v>
      </c>
      <c r="CE38" s="633"/>
      <c r="CF38" s="633"/>
      <c r="CG38" s="633"/>
      <c r="CH38" s="633"/>
      <c r="CI38" s="633"/>
      <c r="CJ38" s="633"/>
      <c r="CK38" s="633"/>
      <c r="CL38" s="633"/>
      <c r="CM38" s="633"/>
      <c r="CN38" s="633"/>
      <c r="CO38" s="633"/>
      <c r="CP38" s="633"/>
      <c r="CQ38" s="634"/>
      <c r="CR38" s="635">
        <v>589721</v>
      </c>
      <c r="CS38" s="636"/>
      <c r="CT38" s="636"/>
      <c r="CU38" s="636"/>
      <c r="CV38" s="636"/>
      <c r="CW38" s="636"/>
      <c r="CX38" s="636"/>
      <c r="CY38" s="637"/>
      <c r="CZ38" s="638">
        <v>7.6</v>
      </c>
      <c r="DA38" s="650"/>
      <c r="DB38" s="650"/>
      <c r="DC38" s="651"/>
      <c r="DD38" s="641">
        <v>506403</v>
      </c>
      <c r="DE38" s="636"/>
      <c r="DF38" s="636"/>
      <c r="DG38" s="636"/>
      <c r="DH38" s="636"/>
      <c r="DI38" s="636"/>
      <c r="DJ38" s="636"/>
      <c r="DK38" s="637"/>
      <c r="DL38" s="641">
        <v>477772</v>
      </c>
      <c r="DM38" s="636"/>
      <c r="DN38" s="636"/>
      <c r="DO38" s="636"/>
      <c r="DP38" s="636"/>
      <c r="DQ38" s="636"/>
      <c r="DR38" s="636"/>
      <c r="DS38" s="636"/>
      <c r="DT38" s="636"/>
      <c r="DU38" s="636"/>
      <c r="DV38" s="637"/>
      <c r="DW38" s="638">
        <v>11.6</v>
      </c>
      <c r="DX38" s="650"/>
      <c r="DY38" s="650"/>
      <c r="DZ38" s="650"/>
      <c r="EA38" s="650"/>
      <c r="EB38" s="650"/>
      <c r="EC38" s="662"/>
    </row>
    <row r="39" spans="2:133" ht="11.25" customHeight="1" x14ac:dyDescent="0.15">
      <c r="B39" s="632" t="s">
        <v>327</v>
      </c>
      <c r="C39" s="633"/>
      <c r="D39" s="633"/>
      <c r="E39" s="633"/>
      <c r="F39" s="633"/>
      <c r="G39" s="633"/>
      <c r="H39" s="633"/>
      <c r="I39" s="633"/>
      <c r="J39" s="633"/>
      <c r="K39" s="633"/>
      <c r="L39" s="633"/>
      <c r="M39" s="633"/>
      <c r="N39" s="633"/>
      <c r="O39" s="633"/>
      <c r="P39" s="633"/>
      <c r="Q39" s="634"/>
      <c r="R39" s="635" t="s">
        <v>122</v>
      </c>
      <c r="S39" s="636"/>
      <c r="T39" s="636"/>
      <c r="U39" s="636"/>
      <c r="V39" s="636"/>
      <c r="W39" s="636"/>
      <c r="X39" s="636"/>
      <c r="Y39" s="637"/>
      <c r="Z39" s="673" t="s">
        <v>122</v>
      </c>
      <c r="AA39" s="673"/>
      <c r="AB39" s="673"/>
      <c r="AC39" s="673"/>
      <c r="AD39" s="674" t="s">
        <v>122</v>
      </c>
      <c r="AE39" s="674"/>
      <c r="AF39" s="674"/>
      <c r="AG39" s="674"/>
      <c r="AH39" s="674"/>
      <c r="AI39" s="674"/>
      <c r="AJ39" s="674"/>
      <c r="AK39" s="674"/>
      <c r="AL39" s="638" t="s">
        <v>122</v>
      </c>
      <c r="AM39" s="639"/>
      <c r="AN39" s="639"/>
      <c r="AO39" s="675"/>
      <c r="AQ39" s="668" t="s">
        <v>328</v>
      </c>
      <c r="AR39" s="669"/>
      <c r="AS39" s="669"/>
      <c r="AT39" s="669"/>
      <c r="AU39" s="669"/>
      <c r="AV39" s="669"/>
      <c r="AW39" s="669"/>
      <c r="AX39" s="669"/>
      <c r="AY39" s="670"/>
      <c r="AZ39" s="635">
        <v>59587</v>
      </c>
      <c r="BA39" s="636"/>
      <c r="BB39" s="636"/>
      <c r="BC39" s="636"/>
      <c r="BD39" s="648"/>
      <c r="BE39" s="648"/>
      <c r="BF39" s="671"/>
      <c r="BG39" s="632" t="s">
        <v>329</v>
      </c>
      <c r="BH39" s="633"/>
      <c r="BI39" s="633"/>
      <c r="BJ39" s="633"/>
      <c r="BK39" s="633"/>
      <c r="BL39" s="633"/>
      <c r="BM39" s="633"/>
      <c r="BN39" s="633"/>
      <c r="BO39" s="633"/>
      <c r="BP39" s="633"/>
      <c r="BQ39" s="633"/>
      <c r="BR39" s="633"/>
      <c r="BS39" s="633"/>
      <c r="BT39" s="633"/>
      <c r="BU39" s="634"/>
      <c r="BV39" s="635">
        <v>1817</v>
      </c>
      <c r="BW39" s="636"/>
      <c r="BX39" s="636"/>
      <c r="BY39" s="636"/>
      <c r="BZ39" s="636"/>
      <c r="CA39" s="636"/>
      <c r="CB39" s="672"/>
      <c r="CD39" s="632" t="s">
        <v>330</v>
      </c>
      <c r="CE39" s="633"/>
      <c r="CF39" s="633"/>
      <c r="CG39" s="633"/>
      <c r="CH39" s="633"/>
      <c r="CI39" s="633"/>
      <c r="CJ39" s="633"/>
      <c r="CK39" s="633"/>
      <c r="CL39" s="633"/>
      <c r="CM39" s="633"/>
      <c r="CN39" s="633"/>
      <c r="CO39" s="633"/>
      <c r="CP39" s="633"/>
      <c r="CQ39" s="634"/>
      <c r="CR39" s="635">
        <v>823837</v>
      </c>
      <c r="CS39" s="648"/>
      <c r="CT39" s="648"/>
      <c r="CU39" s="648"/>
      <c r="CV39" s="648"/>
      <c r="CW39" s="648"/>
      <c r="CX39" s="648"/>
      <c r="CY39" s="649"/>
      <c r="CZ39" s="638">
        <v>10.6</v>
      </c>
      <c r="DA39" s="650"/>
      <c r="DB39" s="650"/>
      <c r="DC39" s="651"/>
      <c r="DD39" s="641">
        <v>801252</v>
      </c>
      <c r="DE39" s="648"/>
      <c r="DF39" s="648"/>
      <c r="DG39" s="648"/>
      <c r="DH39" s="648"/>
      <c r="DI39" s="648"/>
      <c r="DJ39" s="648"/>
      <c r="DK39" s="649"/>
      <c r="DL39" s="641" t="s">
        <v>122</v>
      </c>
      <c r="DM39" s="648"/>
      <c r="DN39" s="648"/>
      <c r="DO39" s="648"/>
      <c r="DP39" s="648"/>
      <c r="DQ39" s="648"/>
      <c r="DR39" s="648"/>
      <c r="DS39" s="648"/>
      <c r="DT39" s="648"/>
      <c r="DU39" s="648"/>
      <c r="DV39" s="649"/>
      <c r="DW39" s="638" t="s">
        <v>122</v>
      </c>
      <c r="DX39" s="650"/>
      <c r="DY39" s="650"/>
      <c r="DZ39" s="650"/>
      <c r="EA39" s="650"/>
      <c r="EB39" s="650"/>
      <c r="EC39" s="662"/>
    </row>
    <row r="40" spans="2:133" ht="11.25" customHeight="1" x14ac:dyDescent="0.15">
      <c r="B40" s="632" t="s">
        <v>331</v>
      </c>
      <c r="C40" s="633"/>
      <c r="D40" s="633"/>
      <c r="E40" s="633"/>
      <c r="F40" s="633"/>
      <c r="G40" s="633"/>
      <c r="H40" s="633"/>
      <c r="I40" s="633"/>
      <c r="J40" s="633"/>
      <c r="K40" s="633"/>
      <c r="L40" s="633"/>
      <c r="M40" s="633"/>
      <c r="N40" s="633"/>
      <c r="O40" s="633"/>
      <c r="P40" s="633"/>
      <c r="Q40" s="634"/>
      <c r="R40" s="635">
        <v>17100</v>
      </c>
      <c r="S40" s="636"/>
      <c r="T40" s="636"/>
      <c r="U40" s="636"/>
      <c r="V40" s="636"/>
      <c r="W40" s="636"/>
      <c r="X40" s="636"/>
      <c r="Y40" s="637"/>
      <c r="Z40" s="673">
        <v>0.2</v>
      </c>
      <c r="AA40" s="673"/>
      <c r="AB40" s="673"/>
      <c r="AC40" s="673"/>
      <c r="AD40" s="674" t="s">
        <v>122</v>
      </c>
      <c r="AE40" s="674"/>
      <c r="AF40" s="674"/>
      <c r="AG40" s="674"/>
      <c r="AH40" s="674"/>
      <c r="AI40" s="674"/>
      <c r="AJ40" s="674"/>
      <c r="AK40" s="674"/>
      <c r="AL40" s="638" t="s">
        <v>122</v>
      </c>
      <c r="AM40" s="639"/>
      <c r="AN40" s="639"/>
      <c r="AO40" s="675"/>
      <c r="AQ40" s="668" t="s">
        <v>332</v>
      </c>
      <c r="AR40" s="669"/>
      <c r="AS40" s="669"/>
      <c r="AT40" s="669"/>
      <c r="AU40" s="669"/>
      <c r="AV40" s="669"/>
      <c r="AW40" s="669"/>
      <c r="AX40" s="669"/>
      <c r="AY40" s="670"/>
      <c r="AZ40" s="635">
        <v>59098</v>
      </c>
      <c r="BA40" s="636"/>
      <c r="BB40" s="636"/>
      <c r="BC40" s="636"/>
      <c r="BD40" s="648"/>
      <c r="BE40" s="648"/>
      <c r="BF40" s="671"/>
      <c r="BG40" s="676" t="s">
        <v>333</v>
      </c>
      <c r="BH40" s="677"/>
      <c r="BI40" s="677"/>
      <c r="BJ40" s="677"/>
      <c r="BK40" s="677"/>
      <c r="BL40" s="216"/>
      <c r="BM40" s="633" t="s">
        <v>334</v>
      </c>
      <c r="BN40" s="633"/>
      <c r="BO40" s="633"/>
      <c r="BP40" s="633"/>
      <c r="BQ40" s="633"/>
      <c r="BR40" s="633"/>
      <c r="BS40" s="633"/>
      <c r="BT40" s="633"/>
      <c r="BU40" s="634"/>
      <c r="BV40" s="635">
        <v>110</v>
      </c>
      <c r="BW40" s="636"/>
      <c r="BX40" s="636"/>
      <c r="BY40" s="636"/>
      <c r="BZ40" s="636"/>
      <c r="CA40" s="636"/>
      <c r="CB40" s="672"/>
      <c r="CD40" s="632" t="s">
        <v>335</v>
      </c>
      <c r="CE40" s="633"/>
      <c r="CF40" s="633"/>
      <c r="CG40" s="633"/>
      <c r="CH40" s="633"/>
      <c r="CI40" s="633"/>
      <c r="CJ40" s="633"/>
      <c r="CK40" s="633"/>
      <c r="CL40" s="633"/>
      <c r="CM40" s="633"/>
      <c r="CN40" s="633"/>
      <c r="CO40" s="633"/>
      <c r="CP40" s="633"/>
      <c r="CQ40" s="634"/>
      <c r="CR40" s="635">
        <v>8200</v>
      </c>
      <c r="CS40" s="636"/>
      <c r="CT40" s="636"/>
      <c r="CU40" s="636"/>
      <c r="CV40" s="636"/>
      <c r="CW40" s="636"/>
      <c r="CX40" s="636"/>
      <c r="CY40" s="637"/>
      <c r="CZ40" s="638">
        <v>0.1</v>
      </c>
      <c r="DA40" s="650"/>
      <c r="DB40" s="650"/>
      <c r="DC40" s="651"/>
      <c r="DD40" s="641" t="s">
        <v>122</v>
      </c>
      <c r="DE40" s="636"/>
      <c r="DF40" s="636"/>
      <c r="DG40" s="636"/>
      <c r="DH40" s="636"/>
      <c r="DI40" s="636"/>
      <c r="DJ40" s="636"/>
      <c r="DK40" s="637"/>
      <c r="DL40" s="641" t="s">
        <v>122</v>
      </c>
      <c r="DM40" s="636"/>
      <c r="DN40" s="636"/>
      <c r="DO40" s="636"/>
      <c r="DP40" s="636"/>
      <c r="DQ40" s="636"/>
      <c r="DR40" s="636"/>
      <c r="DS40" s="636"/>
      <c r="DT40" s="636"/>
      <c r="DU40" s="636"/>
      <c r="DV40" s="637"/>
      <c r="DW40" s="638" t="s">
        <v>122</v>
      </c>
      <c r="DX40" s="650"/>
      <c r="DY40" s="650"/>
      <c r="DZ40" s="650"/>
      <c r="EA40" s="650"/>
      <c r="EB40" s="650"/>
      <c r="EC40" s="662"/>
    </row>
    <row r="41" spans="2:133" ht="11.25" customHeight="1" x14ac:dyDescent="0.15">
      <c r="B41" s="616" t="s">
        <v>336</v>
      </c>
      <c r="C41" s="617"/>
      <c r="D41" s="617"/>
      <c r="E41" s="617"/>
      <c r="F41" s="617"/>
      <c r="G41" s="617"/>
      <c r="H41" s="617"/>
      <c r="I41" s="617"/>
      <c r="J41" s="617"/>
      <c r="K41" s="617"/>
      <c r="L41" s="617"/>
      <c r="M41" s="617"/>
      <c r="N41" s="617"/>
      <c r="O41" s="617"/>
      <c r="P41" s="617"/>
      <c r="Q41" s="618"/>
      <c r="R41" s="619">
        <v>8106865</v>
      </c>
      <c r="S41" s="660"/>
      <c r="T41" s="660"/>
      <c r="U41" s="660"/>
      <c r="V41" s="660"/>
      <c r="W41" s="660"/>
      <c r="X41" s="660"/>
      <c r="Y41" s="663"/>
      <c r="Z41" s="664">
        <v>100</v>
      </c>
      <c r="AA41" s="664"/>
      <c r="AB41" s="664"/>
      <c r="AC41" s="664"/>
      <c r="AD41" s="665">
        <v>4113818</v>
      </c>
      <c r="AE41" s="665"/>
      <c r="AF41" s="665"/>
      <c r="AG41" s="665"/>
      <c r="AH41" s="665"/>
      <c r="AI41" s="665"/>
      <c r="AJ41" s="665"/>
      <c r="AK41" s="665"/>
      <c r="AL41" s="622">
        <v>100</v>
      </c>
      <c r="AM41" s="666"/>
      <c r="AN41" s="666"/>
      <c r="AO41" s="667"/>
      <c r="AQ41" s="668" t="s">
        <v>337</v>
      </c>
      <c r="AR41" s="669"/>
      <c r="AS41" s="669"/>
      <c r="AT41" s="669"/>
      <c r="AU41" s="669"/>
      <c r="AV41" s="669"/>
      <c r="AW41" s="669"/>
      <c r="AX41" s="669"/>
      <c r="AY41" s="670"/>
      <c r="AZ41" s="635">
        <v>87585</v>
      </c>
      <c r="BA41" s="636"/>
      <c r="BB41" s="636"/>
      <c r="BC41" s="636"/>
      <c r="BD41" s="648"/>
      <c r="BE41" s="648"/>
      <c r="BF41" s="671"/>
      <c r="BG41" s="676"/>
      <c r="BH41" s="677"/>
      <c r="BI41" s="677"/>
      <c r="BJ41" s="677"/>
      <c r="BK41" s="677"/>
      <c r="BL41" s="216"/>
      <c r="BM41" s="633" t="s">
        <v>338</v>
      </c>
      <c r="BN41" s="633"/>
      <c r="BO41" s="633"/>
      <c r="BP41" s="633"/>
      <c r="BQ41" s="633"/>
      <c r="BR41" s="633"/>
      <c r="BS41" s="633"/>
      <c r="BT41" s="633"/>
      <c r="BU41" s="634"/>
      <c r="BV41" s="635" t="s">
        <v>122</v>
      </c>
      <c r="BW41" s="636"/>
      <c r="BX41" s="636"/>
      <c r="BY41" s="636"/>
      <c r="BZ41" s="636"/>
      <c r="CA41" s="636"/>
      <c r="CB41" s="672"/>
      <c r="CD41" s="632" t="s">
        <v>339</v>
      </c>
      <c r="CE41" s="633"/>
      <c r="CF41" s="633"/>
      <c r="CG41" s="633"/>
      <c r="CH41" s="633"/>
      <c r="CI41" s="633"/>
      <c r="CJ41" s="633"/>
      <c r="CK41" s="633"/>
      <c r="CL41" s="633"/>
      <c r="CM41" s="633"/>
      <c r="CN41" s="633"/>
      <c r="CO41" s="633"/>
      <c r="CP41" s="633"/>
      <c r="CQ41" s="634"/>
      <c r="CR41" s="635" t="s">
        <v>122</v>
      </c>
      <c r="CS41" s="648"/>
      <c r="CT41" s="648"/>
      <c r="CU41" s="648"/>
      <c r="CV41" s="648"/>
      <c r="CW41" s="648"/>
      <c r="CX41" s="648"/>
      <c r="CY41" s="649"/>
      <c r="CZ41" s="638" t="s">
        <v>122</v>
      </c>
      <c r="DA41" s="650"/>
      <c r="DB41" s="650"/>
      <c r="DC41" s="651"/>
      <c r="DD41" s="641" t="s">
        <v>122</v>
      </c>
      <c r="DE41" s="648"/>
      <c r="DF41" s="648"/>
      <c r="DG41" s="648"/>
      <c r="DH41" s="648"/>
      <c r="DI41" s="648"/>
      <c r="DJ41" s="648"/>
      <c r="DK41" s="649"/>
      <c r="DL41" s="642"/>
      <c r="DM41" s="643"/>
      <c r="DN41" s="643"/>
      <c r="DO41" s="643"/>
      <c r="DP41" s="643"/>
      <c r="DQ41" s="643"/>
      <c r="DR41" s="643"/>
      <c r="DS41" s="643"/>
      <c r="DT41" s="643"/>
      <c r="DU41" s="643"/>
      <c r="DV41" s="644"/>
      <c r="DW41" s="645"/>
      <c r="DX41" s="646"/>
      <c r="DY41" s="646"/>
      <c r="DZ41" s="646"/>
      <c r="EA41" s="646"/>
      <c r="EB41" s="646"/>
      <c r="EC41" s="647"/>
    </row>
    <row r="42" spans="2:133" ht="11.25" customHeight="1" x14ac:dyDescent="0.15">
      <c r="AQ42" s="680" t="s">
        <v>340</v>
      </c>
      <c r="AR42" s="681"/>
      <c r="AS42" s="681"/>
      <c r="AT42" s="681"/>
      <c r="AU42" s="681"/>
      <c r="AV42" s="681"/>
      <c r="AW42" s="681"/>
      <c r="AX42" s="681"/>
      <c r="AY42" s="682"/>
      <c r="AZ42" s="619">
        <v>325385</v>
      </c>
      <c r="BA42" s="660"/>
      <c r="BB42" s="660"/>
      <c r="BC42" s="660"/>
      <c r="BD42" s="620"/>
      <c r="BE42" s="620"/>
      <c r="BF42" s="683"/>
      <c r="BG42" s="678"/>
      <c r="BH42" s="679"/>
      <c r="BI42" s="679"/>
      <c r="BJ42" s="679"/>
      <c r="BK42" s="679"/>
      <c r="BL42" s="217"/>
      <c r="BM42" s="617" t="s">
        <v>341</v>
      </c>
      <c r="BN42" s="617"/>
      <c r="BO42" s="617"/>
      <c r="BP42" s="617"/>
      <c r="BQ42" s="617"/>
      <c r="BR42" s="617"/>
      <c r="BS42" s="617"/>
      <c r="BT42" s="617"/>
      <c r="BU42" s="618"/>
      <c r="BV42" s="619">
        <v>424</v>
      </c>
      <c r="BW42" s="660"/>
      <c r="BX42" s="660"/>
      <c r="BY42" s="660"/>
      <c r="BZ42" s="660"/>
      <c r="CA42" s="660"/>
      <c r="CB42" s="661"/>
      <c r="CD42" s="632" t="s">
        <v>342</v>
      </c>
      <c r="CE42" s="633"/>
      <c r="CF42" s="633"/>
      <c r="CG42" s="633"/>
      <c r="CH42" s="633"/>
      <c r="CI42" s="633"/>
      <c r="CJ42" s="633"/>
      <c r="CK42" s="633"/>
      <c r="CL42" s="633"/>
      <c r="CM42" s="633"/>
      <c r="CN42" s="633"/>
      <c r="CO42" s="633"/>
      <c r="CP42" s="633"/>
      <c r="CQ42" s="634"/>
      <c r="CR42" s="635">
        <v>1010747</v>
      </c>
      <c r="CS42" s="648"/>
      <c r="CT42" s="648"/>
      <c r="CU42" s="648"/>
      <c r="CV42" s="648"/>
      <c r="CW42" s="648"/>
      <c r="CX42" s="648"/>
      <c r="CY42" s="649"/>
      <c r="CZ42" s="638">
        <v>13</v>
      </c>
      <c r="DA42" s="650"/>
      <c r="DB42" s="650"/>
      <c r="DC42" s="651"/>
      <c r="DD42" s="641">
        <v>207789</v>
      </c>
      <c r="DE42" s="648"/>
      <c r="DF42" s="648"/>
      <c r="DG42" s="648"/>
      <c r="DH42" s="648"/>
      <c r="DI42" s="648"/>
      <c r="DJ42" s="648"/>
      <c r="DK42" s="649"/>
      <c r="DL42" s="642"/>
      <c r="DM42" s="643"/>
      <c r="DN42" s="643"/>
      <c r="DO42" s="643"/>
      <c r="DP42" s="643"/>
      <c r="DQ42" s="643"/>
      <c r="DR42" s="643"/>
      <c r="DS42" s="643"/>
      <c r="DT42" s="643"/>
      <c r="DU42" s="643"/>
      <c r="DV42" s="644"/>
      <c r="DW42" s="645"/>
      <c r="DX42" s="646"/>
      <c r="DY42" s="646"/>
      <c r="DZ42" s="646"/>
      <c r="EA42" s="646"/>
      <c r="EB42" s="646"/>
      <c r="EC42" s="647"/>
    </row>
    <row r="43" spans="2:133" ht="11.25" customHeight="1" x14ac:dyDescent="0.15">
      <c r="B43" s="207" t="s">
        <v>343</v>
      </c>
      <c r="CD43" s="632" t="s">
        <v>344</v>
      </c>
      <c r="CE43" s="633"/>
      <c r="CF43" s="633"/>
      <c r="CG43" s="633"/>
      <c r="CH43" s="633"/>
      <c r="CI43" s="633"/>
      <c r="CJ43" s="633"/>
      <c r="CK43" s="633"/>
      <c r="CL43" s="633"/>
      <c r="CM43" s="633"/>
      <c r="CN43" s="633"/>
      <c r="CO43" s="633"/>
      <c r="CP43" s="633"/>
      <c r="CQ43" s="634"/>
      <c r="CR43" s="635">
        <v>26223</v>
      </c>
      <c r="CS43" s="648"/>
      <c r="CT43" s="648"/>
      <c r="CU43" s="648"/>
      <c r="CV43" s="648"/>
      <c r="CW43" s="648"/>
      <c r="CX43" s="648"/>
      <c r="CY43" s="649"/>
      <c r="CZ43" s="638">
        <v>0.3</v>
      </c>
      <c r="DA43" s="650"/>
      <c r="DB43" s="650"/>
      <c r="DC43" s="651"/>
      <c r="DD43" s="641">
        <v>26223</v>
      </c>
      <c r="DE43" s="648"/>
      <c r="DF43" s="648"/>
      <c r="DG43" s="648"/>
      <c r="DH43" s="648"/>
      <c r="DI43" s="648"/>
      <c r="DJ43" s="648"/>
      <c r="DK43" s="649"/>
      <c r="DL43" s="642"/>
      <c r="DM43" s="643"/>
      <c r="DN43" s="643"/>
      <c r="DO43" s="643"/>
      <c r="DP43" s="643"/>
      <c r="DQ43" s="643"/>
      <c r="DR43" s="643"/>
      <c r="DS43" s="643"/>
      <c r="DT43" s="643"/>
      <c r="DU43" s="643"/>
      <c r="DV43" s="644"/>
      <c r="DW43" s="645"/>
      <c r="DX43" s="646"/>
      <c r="DY43" s="646"/>
      <c r="DZ43" s="646"/>
      <c r="EA43" s="646"/>
      <c r="EB43" s="646"/>
      <c r="EC43" s="647"/>
    </row>
    <row r="44" spans="2:133" ht="11.25" customHeight="1" x14ac:dyDescent="0.15">
      <c r="B44" s="652" t="s">
        <v>345</v>
      </c>
      <c r="C44" s="652"/>
      <c r="D44" s="652"/>
      <c r="E44" s="652"/>
      <c r="F44" s="652"/>
      <c r="G44" s="652"/>
      <c r="H44" s="652"/>
      <c r="I44" s="652"/>
      <c r="J44" s="652"/>
      <c r="K44" s="652"/>
      <c r="L44" s="652"/>
      <c r="M44" s="652"/>
      <c r="N44" s="652"/>
      <c r="O44" s="652"/>
      <c r="P44" s="652"/>
      <c r="Q44" s="652"/>
      <c r="R44" s="652"/>
      <c r="S44" s="652"/>
      <c r="T44" s="652"/>
      <c r="U44" s="652"/>
      <c r="V44" s="652"/>
      <c r="W44" s="652"/>
      <c r="X44" s="652"/>
      <c r="Y44" s="652"/>
      <c r="Z44" s="652"/>
      <c r="AA44" s="652"/>
      <c r="AB44" s="652"/>
      <c r="AC44" s="652"/>
      <c r="AD44" s="652"/>
      <c r="AE44" s="652"/>
      <c r="AF44" s="652"/>
      <c r="AG44" s="652"/>
      <c r="AH44" s="652"/>
      <c r="AI44" s="652"/>
      <c r="AJ44" s="652"/>
      <c r="AK44" s="652"/>
      <c r="AL44" s="652"/>
      <c r="AM44" s="652"/>
      <c r="AN44" s="652"/>
      <c r="AO44" s="652"/>
      <c r="AP44" s="652"/>
      <c r="AQ44" s="652"/>
      <c r="AR44" s="652"/>
      <c r="AS44" s="652"/>
      <c r="AT44" s="652"/>
      <c r="AU44" s="652"/>
      <c r="AV44" s="652"/>
      <c r="AW44" s="652"/>
      <c r="AX44" s="652"/>
      <c r="AY44" s="652"/>
      <c r="AZ44" s="652"/>
      <c r="BA44" s="652"/>
      <c r="BB44" s="652"/>
      <c r="BC44" s="652"/>
      <c r="BD44" s="652"/>
      <c r="BE44" s="652"/>
      <c r="BF44" s="652"/>
      <c r="BG44" s="652"/>
      <c r="BH44" s="652"/>
      <c r="BI44" s="652"/>
      <c r="BJ44" s="652"/>
      <c r="BK44" s="652"/>
      <c r="BL44" s="652"/>
      <c r="BM44" s="652"/>
      <c r="BN44" s="652"/>
      <c r="BO44" s="652"/>
      <c r="BP44" s="652"/>
      <c r="BQ44" s="652"/>
      <c r="BR44" s="652"/>
      <c r="BS44" s="652"/>
      <c r="BT44" s="652"/>
      <c r="BU44" s="652"/>
      <c r="BV44" s="652"/>
      <c r="BW44" s="652"/>
      <c r="BX44" s="652"/>
      <c r="BY44" s="652"/>
      <c r="BZ44" s="652"/>
      <c r="CA44" s="652"/>
      <c r="CB44" s="652"/>
      <c r="CC44" s="653"/>
      <c r="CD44" s="654" t="s">
        <v>293</v>
      </c>
      <c r="CE44" s="655"/>
      <c r="CF44" s="632" t="s">
        <v>346</v>
      </c>
      <c r="CG44" s="633"/>
      <c r="CH44" s="633"/>
      <c r="CI44" s="633"/>
      <c r="CJ44" s="633"/>
      <c r="CK44" s="633"/>
      <c r="CL44" s="633"/>
      <c r="CM44" s="633"/>
      <c r="CN44" s="633"/>
      <c r="CO44" s="633"/>
      <c r="CP44" s="633"/>
      <c r="CQ44" s="634"/>
      <c r="CR44" s="635">
        <v>1007464</v>
      </c>
      <c r="CS44" s="636"/>
      <c r="CT44" s="636"/>
      <c r="CU44" s="636"/>
      <c r="CV44" s="636"/>
      <c r="CW44" s="636"/>
      <c r="CX44" s="636"/>
      <c r="CY44" s="637"/>
      <c r="CZ44" s="638">
        <v>12.9</v>
      </c>
      <c r="DA44" s="639"/>
      <c r="DB44" s="639"/>
      <c r="DC44" s="640"/>
      <c r="DD44" s="641">
        <v>207675</v>
      </c>
      <c r="DE44" s="636"/>
      <c r="DF44" s="636"/>
      <c r="DG44" s="636"/>
      <c r="DH44" s="636"/>
      <c r="DI44" s="636"/>
      <c r="DJ44" s="636"/>
      <c r="DK44" s="637"/>
      <c r="DL44" s="642"/>
      <c r="DM44" s="643"/>
      <c r="DN44" s="643"/>
      <c r="DO44" s="643"/>
      <c r="DP44" s="643"/>
      <c r="DQ44" s="643"/>
      <c r="DR44" s="643"/>
      <c r="DS44" s="643"/>
      <c r="DT44" s="643"/>
      <c r="DU44" s="643"/>
      <c r="DV44" s="644"/>
      <c r="DW44" s="645"/>
      <c r="DX44" s="646"/>
      <c r="DY44" s="646"/>
      <c r="DZ44" s="646"/>
      <c r="EA44" s="646"/>
      <c r="EB44" s="646"/>
      <c r="EC44" s="647"/>
    </row>
    <row r="45" spans="2:133" ht="11.25" customHeight="1" x14ac:dyDescent="0.15">
      <c r="B45" s="652" t="s">
        <v>347</v>
      </c>
      <c r="C45" s="652"/>
      <c r="D45" s="652"/>
      <c r="E45" s="652"/>
      <c r="F45" s="652"/>
      <c r="G45" s="652"/>
      <c r="H45" s="652"/>
      <c r="I45" s="652"/>
      <c r="J45" s="652"/>
      <c r="K45" s="652"/>
      <c r="L45" s="652"/>
      <c r="M45" s="652"/>
      <c r="N45" s="652"/>
      <c r="O45" s="652"/>
      <c r="P45" s="652"/>
      <c r="Q45" s="652"/>
      <c r="R45" s="652"/>
      <c r="S45" s="652"/>
      <c r="T45" s="652"/>
      <c r="U45" s="652"/>
      <c r="V45" s="652"/>
      <c r="W45" s="652"/>
      <c r="X45" s="652"/>
      <c r="Y45" s="652"/>
      <c r="Z45" s="652"/>
      <c r="AA45" s="652"/>
      <c r="AB45" s="652"/>
      <c r="AC45" s="652"/>
      <c r="AD45" s="652"/>
      <c r="AE45" s="652"/>
      <c r="AF45" s="652"/>
      <c r="AG45" s="652"/>
      <c r="AH45" s="652"/>
      <c r="AI45" s="652"/>
      <c r="AJ45" s="652"/>
      <c r="AK45" s="652"/>
      <c r="AL45" s="652"/>
      <c r="AM45" s="652"/>
      <c r="AN45" s="652"/>
      <c r="AO45" s="652"/>
      <c r="AP45" s="652"/>
      <c r="AQ45" s="652"/>
      <c r="AR45" s="652"/>
      <c r="AS45" s="652"/>
      <c r="AT45" s="652"/>
      <c r="AU45" s="652"/>
      <c r="AV45" s="652"/>
      <c r="AW45" s="652"/>
      <c r="AX45" s="652"/>
      <c r="AY45" s="652"/>
      <c r="AZ45" s="652"/>
      <c r="BA45" s="652"/>
      <c r="BB45" s="652"/>
      <c r="BC45" s="652"/>
      <c r="BD45" s="652"/>
      <c r="BE45" s="652"/>
      <c r="BF45" s="652"/>
      <c r="BG45" s="652"/>
      <c r="BH45" s="652"/>
      <c r="BI45" s="652"/>
      <c r="BJ45" s="652"/>
      <c r="BK45" s="652"/>
      <c r="BL45" s="652"/>
      <c r="BM45" s="652"/>
      <c r="BN45" s="652"/>
      <c r="BO45" s="652"/>
      <c r="BP45" s="652"/>
      <c r="BQ45" s="652"/>
      <c r="BR45" s="652"/>
      <c r="BS45" s="652"/>
      <c r="BT45" s="652"/>
      <c r="BU45" s="652"/>
      <c r="BV45" s="652"/>
      <c r="BW45" s="652"/>
      <c r="BX45" s="652"/>
      <c r="BY45" s="652"/>
      <c r="BZ45" s="652"/>
      <c r="CA45" s="652"/>
      <c r="CB45" s="652"/>
      <c r="CC45" s="653"/>
      <c r="CD45" s="656"/>
      <c r="CE45" s="657"/>
      <c r="CF45" s="632" t="s">
        <v>348</v>
      </c>
      <c r="CG45" s="633"/>
      <c r="CH45" s="633"/>
      <c r="CI45" s="633"/>
      <c r="CJ45" s="633"/>
      <c r="CK45" s="633"/>
      <c r="CL45" s="633"/>
      <c r="CM45" s="633"/>
      <c r="CN45" s="633"/>
      <c r="CO45" s="633"/>
      <c r="CP45" s="633"/>
      <c r="CQ45" s="634"/>
      <c r="CR45" s="635">
        <v>651435</v>
      </c>
      <c r="CS45" s="648"/>
      <c r="CT45" s="648"/>
      <c r="CU45" s="648"/>
      <c r="CV45" s="648"/>
      <c r="CW45" s="648"/>
      <c r="CX45" s="648"/>
      <c r="CY45" s="649"/>
      <c r="CZ45" s="638">
        <v>8.4</v>
      </c>
      <c r="DA45" s="650"/>
      <c r="DB45" s="650"/>
      <c r="DC45" s="651"/>
      <c r="DD45" s="641">
        <v>106174</v>
      </c>
      <c r="DE45" s="648"/>
      <c r="DF45" s="648"/>
      <c r="DG45" s="648"/>
      <c r="DH45" s="648"/>
      <c r="DI45" s="648"/>
      <c r="DJ45" s="648"/>
      <c r="DK45" s="649"/>
      <c r="DL45" s="642"/>
      <c r="DM45" s="643"/>
      <c r="DN45" s="643"/>
      <c r="DO45" s="643"/>
      <c r="DP45" s="643"/>
      <c r="DQ45" s="643"/>
      <c r="DR45" s="643"/>
      <c r="DS45" s="643"/>
      <c r="DT45" s="643"/>
      <c r="DU45" s="643"/>
      <c r="DV45" s="644"/>
      <c r="DW45" s="645"/>
      <c r="DX45" s="646"/>
      <c r="DY45" s="646"/>
      <c r="DZ45" s="646"/>
      <c r="EA45" s="646"/>
      <c r="EB45" s="646"/>
      <c r="EC45" s="647"/>
    </row>
    <row r="46" spans="2:133" ht="11.25" customHeight="1" x14ac:dyDescent="0.15">
      <c r="B46" s="218"/>
      <c r="CD46" s="656"/>
      <c r="CE46" s="657"/>
      <c r="CF46" s="632" t="s">
        <v>349</v>
      </c>
      <c r="CG46" s="633"/>
      <c r="CH46" s="633"/>
      <c r="CI46" s="633"/>
      <c r="CJ46" s="633"/>
      <c r="CK46" s="633"/>
      <c r="CL46" s="633"/>
      <c r="CM46" s="633"/>
      <c r="CN46" s="633"/>
      <c r="CO46" s="633"/>
      <c r="CP46" s="633"/>
      <c r="CQ46" s="634"/>
      <c r="CR46" s="635">
        <v>355072</v>
      </c>
      <c r="CS46" s="636"/>
      <c r="CT46" s="636"/>
      <c r="CU46" s="636"/>
      <c r="CV46" s="636"/>
      <c r="CW46" s="636"/>
      <c r="CX46" s="636"/>
      <c r="CY46" s="637"/>
      <c r="CZ46" s="638">
        <v>4.5999999999999996</v>
      </c>
      <c r="DA46" s="639"/>
      <c r="DB46" s="639"/>
      <c r="DC46" s="640"/>
      <c r="DD46" s="641">
        <v>101444</v>
      </c>
      <c r="DE46" s="636"/>
      <c r="DF46" s="636"/>
      <c r="DG46" s="636"/>
      <c r="DH46" s="636"/>
      <c r="DI46" s="636"/>
      <c r="DJ46" s="636"/>
      <c r="DK46" s="637"/>
      <c r="DL46" s="642"/>
      <c r="DM46" s="643"/>
      <c r="DN46" s="643"/>
      <c r="DO46" s="643"/>
      <c r="DP46" s="643"/>
      <c r="DQ46" s="643"/>
      <c r="DR46" s="643"/>
      <c r="DS46" s="643"/>
      <c r="DT46" s="643"/>
      <c r="DU46" s="643"/>
      <c r="DV46" s="644"/>
      <c r="DW46" s="645"/>
      <c r="DX46" s="646"/>
      <c r="DY46" s="646"/>
      <c r="DZ46" s="646"/>
      <c r="EA46" s="646"/>
      <c r="EB46" s="646"/>
      <c r="EC46" s="647"/>
    </row>
    <row r="47" spans="2:133" ht="11.25" customHeight="1" x14ac:dyDescent="0.15">
      <c r="B47" s="218"/>
      <c r="CD47" s="656"/>
      <c r="CE47" s="657"/>
      <c r="CF47" s="632" t="s">
        <v>350</v>
      </c>
      <c r="CG47" s="633"/>
      <c r="CH47" s="633"/>
      <c r="CI47" s="633"/>
      <c r="CJ47" s="633"/>
      <c r="CK47" s="633"/>
      <c r="CL47" s="633"/>
      <c r="CM47" s="633"/>
      <c r="CN47" s="633"/>
      <c r="CO47" s="633"/>
      <c r="CP47" s="633"/>
      <c r="CQ47" s="634"/>
      <c r="CR47" s="635">
        <v>3283</v>
      </c>
      <c r="CS47" s="648"/>
      <c r="CT47" s="648"/>
      <c r="CU47" s="648"/>
      <c r="CV47" s="648"/>
      <c r="CW47" s="648"/>
      <c r="CX47" s="648"/>
      <c r="CY47" s="649"/>
      <c r="CZ47" s="638">
        <v>0</v>
      </c>
      <c r="DA47" s="650"/>
      <c r="DB47" s="650"/>
      <c r="DC47" s="651"/>
      <c r="DD47" s="641">
        <v>114</v>
      </c>
      <c r="DE47" s="648"/>
      <c r="DF47" s="648"/>
      <c r="DG47" s="648"/>
      <c r="DH47" s="648"/>
      <c r="DI47" s="648"/>
      <c r="DJ47" s="648"/>
      <c r="DK47" s="649"/>
      <c r="DL47" s="642"/>
      <c r="DM47" s="643"/>
      <c r="DN47" s="643"/>
      <c r="DO47" s="643"/>
      <c r="DP47" s="643"/>
      <c r="DQ47" s="643"/>
      <c r="DR47" s="643"/>
      <c r="DS47" s="643"/>
      <c r="DT47" s="643"/>
      <c r="DU47" s="643"/>
      <c r="DV47" s="644"/>
      <c r="DW47" s="645"/>
      <c r="DX47" s="646"/>
      <c r="DY47" s="646"/>
      <c r="DZ47" s="646"/>
      <c r="EA47" s="646"/>
      <c r="EB47" s="646"/>
      <c r="EC47" s="647"/>
    </row>
    <row r="48" spans="2:133" x14ac:dyDescent="0.15">
      <c r="B48" s="218"/>
      <c r="CD48" s="658"/>
      <c r="CE48" s="659"/>
      <c r="CF48" s="632" t="s">
        <v>351</v>
      </c>
      <c r="CG48" s="633"/>
      <c r="CH48" s="633"/>
      <c r="CI48" s="633"/>
      <c r="CJ48" s="633"/>
      <c r="CK48" s="633"/>
      <c r="CL48" s="633"/>
      <c r="CM48" s="633"/>
      <c r="CN48" s="633"/>
      <c r="CO48" s="633"/>
      <c r="CP48" s="633"/>
      <c r="CQ48" s="634"/>
      <c r="CR48" s="635" t="s">
        <v>122</v>
      </c>
      <c r="CS48" s="636"/>
      <c r="CT48" s="636"/>
      <c r="CU48" s="636"/>
      <c r="CV48" s="636"/>
      <c r="CW48" s="636"/>
      <c r="CX48" s="636"/>
      <c r="CY48" s="637"/>
      <c r="CZ48" s="638" t="s">
        <v>122</v>
      </c>
      <c r="DA48" s="639"/>
      <c r="DB48" s="639"/>
      <c r="DC48" s="640"/>
      <c r="DD48" s="641" t="s">
        <v>122</v>
      </c>
      <c r="DE48" s="636"/>
      <c r="DF48" s="636"/>
      <c r="DG48" s="636"/>
      <c r="DH48" s="636"/>
      <c r="DI48" s="636"/>
      <c r="DJ48" s="636"/>
      <c r="DK48" s="637"/>
      <c r="DL48" s="642"/>
      <c r="DM48" s="643"/>
      <c r="DN48" s="643"/>
      <c r="DO48" s="643"/>
      <c r="DP48" s="643"/>
      <c r="DQ48" s="643"/>
      <c r="DR48" s="643"/>
      <c r="DS48" s="643"/>
      <c r="DT48" s="643"/>
      <c r="DU48" s="643"/>
      <c r="DV48" s="644"/>
      <c r="DW48" s="645"/>
      <c r="DX48" s="646"/>
      <c r="DY48" s="646"/>
      <c r="DZ48" s="646"/>
      <c r="EA48" s="646"/>
      <c r="EB48" s="646"/>
      <c r="EC48" s="647"/>
    </row>
    <row r="49" spans="2:133" ht="11.25" customHeight="1" x14ac:dyDescent="0.15">
      <c r="B49" s="218"/>
      <c r="CD49" s="616" t="s">
        <v>352</v>
      </c>
      <c r="CE49" s="617"/>
      <c r="CF49" s="617"/>
      <c r="CG49" s="617"/>
      <c r="CH49" s="617"/>
      <c r="CI49" s="617"/>
      <c r="CJ49" s="617"/>
      <c r="CK49" s="617"/>
      <c r="CL49" s="617"/>
      <c r="CM49" s="617"/>
      <c r="CN49" s="617"/>
      <c r="CO49" s="617"/>
      <c r="CP49" s="617"/>
      <c r="CQ49" s="618"/>
      <c r="CR49" s="619">
        <v>7781781</v>
      </c>
      <c r="CS49" s="620"/>
      <c r="CT49" s="620"/>
      <c r="CU49" s="620"/>
      <c r="CV49" s="620"/>
      <c r="CW49" s="620"/>
      <c r="CX49" s="620"/>
      <c r="CY49" s="621"/>
      <c r="CZ49" s="622">
        <v>100</v>
      </c>
      <c r="DA49" s="623"/>
      <c r="DB49" s="623"/>
      <c r="DC49" s="624"/>
      <c r="DD49" s="625">
        <v>5561791</v>
      </c>
      <c r="DE49" s="620"/>
      <c r="DF49" s="620"/>
      <c r="DG49" s="620"/>
      <c r="DH49" s="620"/>
      <c r="DI49" s="620"/>
      <c r="DJ49" s="620"/>
      <c r="DK49" s="621"/>
      <c r="DL49" s="626"/>
      <c r="DM49" s="627"/>
      <c r="DN49" s="627"/>
      <c r="DO49" s="627"/>
      <c r="DP49" s="627"/>
      <c r="DQ49" s="627"/>
      <c r="DR49" s="627"/>
      <c r="DS49" s="627"/>
      <c r="DT49" s="627"/>
      <c r="DU49" s="627"/>
      <c r="DV49" s="628"/>
      <c r="DW49" s="629"/>
      <c r="DX49" s="630"/>
      <c r="DY49" s="630"/>
      <c r="DZ49" s="630"/>
      <c r="EA49" s="630"/>
      <c r="EB49" s="630"/>
      <c r="EC49" s="631"/>
    </row>
  </sheetData>
  <sheetProtection algorithmName="SHA-512" hashValue="eUF2S0gRtjK/vPVun6JriO2CJ0hAcwWJvJ5aD5bR+c9bi9I7i+x6znOFpe5q4cX3wL+jdJcKIQsndiYPm1Sx9w==" saltValue="BE3zAM+NlIUKZyFN5K2cP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4" customWidth="1"/>
    <col min="131" max="131" width="1.625" style="224" customWidth="1"/>
    <col min="132" max="16384" width="9" style="224" hidden="1"/>
  </cols>
  <sheetData>
    <row r="1" spans="1:131" ht="11.25" customHeight="1" thickBot="1" x14ac:dyDescent="0.2">
      <c r="A1" s="220"/>
      <c r="B1" s="220"/>
      <c r="C1" s="220"/>
      <c r="D1" s="220"/>
      <c r="E1" s="220"/>
      <c r="F1" s="220"/>
      <c r="G1" s="220"/>
      <c r="H1" s="220"/>
      <c r="I1" s="220"/>
      <c r="J1" s="220"/>
      <c r="K1" s="220"/>
      <c r="L1" s="220"/>
      <c r="M1" s="220"/>
      <c r="N1" s="221"/>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1"/>
      <c r="AO1" s="221"/>
      <c r="AP1" s="221"/>
      <c r="AQ1" s="221"/>
      <c r="AR1" s="221"/>
      <c r="AS1" s="221"/>
      <c r="AT1" s="221"/>
      <c r="AU1" s="221"/>
      <c r="AV1" s="221"/>
      <c r="AW1" s="221"/>
      <c r="AX1" s="221"/>
      <c r="AY1" s="221"/>
      <c r="AZ1" s="221"/>
      <c r="BA1" s="221"/>
      <c r="BB1" s="221"/>
      <c r="BC1" s="221"/>
      <c r="BD1" s="221"/>
      <c r="BE1" s="221"/>
      <c r="BF1" s="221"/>
      <c r="BG1" s="221"/>
      <c r="BH1" s="221"/>
      <c r="BI1" s="221"/>
      <c r="BJ1" s="221"/>
      <c r="BK1" s="221"/>
      <c r="BL1" s="221"/>
      <c r="BM1" s="221"/>
      <c r="BN1" s="221"/>
      <c r="BO1" s="221"/>
      <c r="BP1" s="221"/>
      <c r="BQ1" s="221"/>
      <c r="BR1" s="221"/>
      <c r="BS1" s="221"/>
      <c r="BT1" s="221"/>
      <c r="BU1" s="221"/>
      <c r="BV1" s="221"/>
      <c r="BW1" s="221"/>
      <c r="BX1" s="221"/>
      <c r="BY1" s="221"/>
      <c r="BZ1" s="221"/>
      <c r="CA1" s="221"/>
      <c r="CB1" s="221"/>
      <c r="CC1" s="221"/>
      <c r="CD1" s="221"/>
      <c r="CE1" s="221"/>
      <c r="CF1" s="221"/>
      <c r="CG1" s="221"/>
      <c r="CH1" s="221"/>
      <c r="CI1" s="221"/>
      <c r="CJ1" s="221"/>
      <c r="CK1" s="221"/>
      <c r="CL1" s="221"/>
      <c r="CM1" s="221"/>
      <c r="CN1" s="221"/>
      <c r="CO1" s="221"/>
      <c r="CP1" s="221"/>
      <c r="CQ1" s="221"/>
      <c r="CR1" s="221"/>
      <c r="CS1" s="221"/>
      <c r="CT1" s="221"/>
      <c r="CU1" s="221"/>
      <c r="CV1" s="221"/>
      <c r="CW1" s="221"/>
      <c r="CX1" s="221"/>
      <c r="CY1" s="221"/>
      <c r="CZ1" s="221"/>
      <c r="DA1" s="221"/>
      <c r="DB1" s="221"/>
      <c r="DC1" s="221"/>
      <c r="DD1" s="221"/>
      <c r="DE1" s="221"/>
      <c r="DF1" s="221"/>
      <c r="DG1" s="221"/>
      <c r="DH1" s="221"/>
      <c r="DI1" s="221"/>
      <c r="DJ1" s="221"/>
      <c r="DK1" s="221"/>
      <c r="DL1" s="221"/>
      <c r="DM1" s="221"/>
      <c r="DN1" s="221"/>
      <c r="DO1" s="221"/>
      <c r="DP1" s="221"/>
      <c r="DQ1" s="222"/>
      <c r="DR1" s="222"/>
      <c r="DS1" s="222"/>
      <c r="DT1" s="222"/>
      <c r="DU1" s="222"/>
      <c r="DV1" s="222"/>
      <c r="DW1" s="222"/>
      <c r="DX1" s="222"/>
      <c r="DY1" s="222"/>
      <c r="DZ1" s="222"/>
      <c r="EA1" s="223"/>
    </row>
    <row r="2" spans="1:131" ht="26.25" customHeight="1" thickBot="1" x14ac:dyDescent="0.2">
      <c r="A2" s="1104" t="s">
        <v>353</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221"/>
      <c r="BK2" s="221"/>
      <c r="BL2" s="221"/>
      <c r="BM2" s="221"/>
      <c r="BN2" s="221"/>
      <c r="BO2" s="221"/>
      <c r="BP2" s="221"/>
      <c r="BQ2" s="221"/>
      <c r="BR2" s="221"/>
      <c r="BS2" s="221"/>
      <c r="BT2" s="221"/>
      <c r="BU2" s="221"/>
      <c r="BV2" s="221"/>
      <c r="BW2" s="221"/>
      <c r="BX2" s="221"/>
      <c r="BY2" s="221"/>
      <c r="BZ2" s="221"/>
      <c r="CA2" s="221"/>
      <c r="CB2" s="221"/>
      <c r="CC2" s="221"/>
      <c r="CD2" s="221"/>
      <c r="CE2" s="221"/>
      <c r="CF2" s="221"/>
      <c r="CG2" s="221"/>
      <c r="CH2" s="221"/>
      <c r="CI2" s="221"/>
      <c r="CJ2" s="221"/>
      <c r="CK2" s="221"/>
      <c r="CL2" s="221"/>
      <c r="CM2" s="221"/>
      <c r="CN2" s="221"/>
      <c r="CO2" s="221"/>
      <c r="CP2" s="221"/>
      <c r="CQ2" s="221"/>
      <c r="CR2" s="221"/>
      <c r="CS2" s="221"/>
      <c r="CT2" s="221"/>
      <c r="CU2" s="221"/>
      <c r="CV2" s="221"/>
      <c r="CW2" s="221"/>
      <c r="CX2" s="221"/>
      <c r="CY2" s="221"/>
      <c r="CZ2" s="221"/>
      <c r="DA2" s="221"/>
      <c r="DB2" s="221"/>
      <c r="DC2" s="221"/>
      <c r="DD2" s="221"/>
      <c r="DE2" s="221"/>
      <c r="DF2" s="221"/>
      <c r="DG2" s="221"/>
      <c r="DH2" s="221"/>
      <c r="DI2" s="221"/>
      <c r="DJ2" s="1105" t="s">
        <v>354</v>
      </c>
      <c r="DK2" s="1106"/>
      <c r="DL2" s="1106"/>
      <c r="DM2" s="1106"/>
      <c r="DN2" s="1106"/>
      <c r="DO2" s="1107"/>
      <c r="DP2" s="221"/>
      <c r="DQ2" s="1105" t="s">
        <v>355</v>
      </c>
      <c r="DR2" s="1106"/>
      <c r="DS2" s="1106"/>
      <c r="DT2" s="1106"/>
      <c r="DU2" s="1106"/>
      <c r="DV2" s="1106"/>
      <c r="DW2" s="1106"/>
      <c r="DX2" s="1106"/>
      <c r="DY2" s="1106"/>
      <c r="DZ2" s="1107"/>
      <c r="EA2" s="223"/>
    </row>
    <row r="3" spans="1:131" ht="11.25" customHeight="1" x14ac:dyDescent="0.15">
      <c r="A3" s="221"/>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c r="AY3" s="221"/>
      <c r="AZ3" s="221"/>
      <c r="BA3" s="221"/>
      <c r="BB3" s="221"/>
      <c r="BC3" s="221"/>
      <c r="BD3" s="221"/>
      <c r="BE3" s="221"/>
      <c r="BF3" s="221"/>
      <c r="BG3" s="221"/>
      <c r="BH3" s="221"/>
      <c r="BI3" s="221"/>
      <c r="BJ3" s="221"/>
      <c r="BK3" s="221"/>
      <c r="BL3" s="221"/>
      <c r="BM3" s="221"/>
      <c r="BN3" s="221"/>
      <c r="BO3" s="221"/>
      <c r="BP3" s="221"/>
      <c r="BQ3" s="221"/>
      <c r="BR3" s="221"/>
      <c r="BS3" s="221"/>
      <c r="BT3" s="221"/>
      <c r="BU3" s="221"/>
      <c r="BV3" s="221"/>
      <c r="BW3" s="221"/>
      <c r="BX3" s="221"/>
      <c r="BY3" s="221"/>
      <c r="BZ3" s="221"/>
      <c r="CA3" s="221"/>
      <c r="CB3" s="221"/>
      <c r="CC3" s="221"/>
      <c r="CD3" s="221"/>
      <c r="CE3" s="221"/>
      <c r="CF3" s="221"/>
      <c r="CG3" s="221"/>
      <c r="CH3" s="221"/>
      <c r="CI3" s="221"/>
      <c r="CJ3" s="221"/>
      <c r="CK3" s="221"/>
      <c r="CL3" s="221"/>
      <c r="CM3" s="221"/>
      <c r="CN3" s="221"/>
      <c r="CO3" s="221"/>
      <c r="CP3" s="221"/>
      <c r="CQ3" s="221"/>
      <c r="CR3" s="221"/>
      <c r="CS3" s="221"/>
      <c r="CT3" s="221"/>
      <c r="CU3" s="221"/>
      <c r="CV3" s="221"/>
      <c r="CW3" s="221"/>
      <c r="CX3" s="221"/>
      <c r="CY3" s="221"/>
      <c r="CZ3" s="221"/>
      <c r="DA3" s="221"/>
      <c r="DB3" s="221"/>
      <c r="DC3" s="221"/>
      <c r="DD3" s="221"/>
      <c r="DE3" s="221"/>
      <c r="DF3" s="221"/>
      <c r="DG3" s="221"/>
      <c r="DH3" s="221"/>
      <c r="DI3" s="221"/>
      <c r="DJ3" s="221"/>
      <c r="DK3" s="221"/>
      <c r="DL3" s="221"/>
      <c r="DM3" s="221"/>
      <c r="DN3" s="221"/>
      <c r="DO3" s="221"/>
      <c r="DP3" s="221"/>
      <c r="DQ3" s="221"/>
      <c r="DR3" s="221"/>
      <c r="DS3" s="221"/>
      <c r="DT3" s="221"/>
      <c r="DU3" s="221"/>
      <c r="DV3" s="221"/>
      <c r="DW3" s="221"/>
      <c r="DX3" s="221"/>
      <c r="DY3" s="221"/>
      <c r="DZ3" s="221"/>
      <c r="EA3" s="223"/>
    </row>
    <row r="4" spans="1:131" s="228" customFormat="1" ht="26.25" customHeight="1" thickBot="1" x14ac:dyDescent="0.2">
      <c r="A4" s="1073" t="s">
        <v>356</v>
      </c>
      <c r="B4" s="1073"/>
      <c r="C4" s="1073"/>
      <c r="D4" s="1073"/>
      <c r="E4" s="1073"/>
      <c r="F4" s="1073"/>
      <c r="G4" s="1073"/>
      <c r="H4" s="1073"/>
      <c r="I4" s="1073"/>
      <c r="J4" s="1073"/>
      <c r="K4" s="1073"/>
      <c r="L4" s="1073"/>
      <c r="M4" s="1073"/>
      <c r="N4" s="1073"/>
      <c r="O4" s="1073"/>
      <c r="P4" s="1073"/>
      <c r="Q4" s="1073"/>
      <c r="R4" s="1073"/>
      <c r="S4" s="1073"/>
      <c r="T4" s="1073"/>
      <c r="U4" s="1073"/>
      <c r="V4" s="1073"/>
      <c r="W4" s="1073"/>
      <c r="X4" s="1073"/>
      <c r="Y4" s="1073"/>
      <c r="Z4" s="1073"/>
      <c r="AA4" s="1073"/>
      <c r="AB4" s="1073"/>
      <c r="AC4" s="1073"/>
      <c r="AD4" s="1073"/>
      <c r="AE4" s="1073"/>
      <c r="AF4" s="1073"/>
      <c r="AG4" s="1073"/>
      <c r="AH4" s="1073"/>
      <c r="AI4" s="1073"/>
      <c r="AJ4" s="1073"/>
      <c r="AK4" s="1073"/>
      <c r="AL4" s="1073"/>
      <c r="AM4" s="1073"/>
      <c r="AN4" s="1073"/>
      <c r="AO4" s="1073"/>
      <c r="AP4" s="1073"/>
      <c r="AQ4" s="1073"/>
      <c r="AR4" s="1073"/>
      <c r="AS4" s="1073"/>
      <c r="AT4" s="1073"/>
      <c r="AU4" s="1073"/>
      <c r="AV4" s="1073"/>
      <c r="AW4" s="1073"/>
      <c r="AX4" s="1073"/>
      <c r="AY4" s="1073"/>
      <c r="AZ4" s="225"/>
      <c r="BA4" s="225"/>
      <c r="BB4" s="225"/>
      <c r="BC4" s="225"/>
      <c r="BD4" s="225"/>
      <c r="BE4" s="226"/>
      <c r="BF4" s="226"/>
      <c r="BG4" s="226"/>
      <c r="BH4" s="226"/>
      <c r="BI4" s="226"/>
      <c r="BJ4" s="226"/>
      <c r="BK4" s="226"/>
      <c r="BL4" s="226"/>
      <c r="BM4" s="226"/>
      <c r="BN4" s="226"/>
      <c r="BO4" s="226"/>
      <c r="BP4" s="226"/>
      <c r="BQ4" s="744" t="s">
        <v>357</v>
      </c>
      <c r="BR4" s="744"/>
      <c r="BS4" s="744"/>
      <c r="BT4" s="744"/>
      <c r="BU4" s="744"/>
      <c r="BV4" s="744"/>
      <c r="BW4" s="744"/>
      <c r="BX4" s="744"/>
      <c r="BY4" s="744"/>
      <c r="BZ4" s="744"/>
      <c r="CA4" s="744"/>
      <c r="CB4" s="744"/>
      <c r="CC4" s="744"/>
      <c r="CD4" s="744"/>
      <c r="CE4" s="744"/>
      <c r="CF4" s="744"/>
      <c r="CG4" s="744"/>
      <c r="CH4" s="744"/>
      <c r="CI4" s="744"/>
      <c r="CJ4" s="744"/>
      <c r="CK4" s="744"/>
      <c r="CL4" s="744"/>
      <c r="CM4" s="744"/>
      <c r="CN4" s="744"/>
      <c r="CO4" s="744"/>
      <c r="CP4" s="744"/>
      <c r="CQ4" s="744"/>
      <c r="CR4" s="744"/>
      <c r="CS4" s="744"/>
      <c r="CT4" s="744"/>
      <c r="CU4" s="744"/>
      <c r="CV4" s="744"/>
      <c r="CW4" s="744"/>
      <c r="CX4" s="744"/>
      <c r="CY4" s="744"/>
      <c r="CZ4" s="744"/>
      <c r="DA4" s="744"/>
      <c r="DB4" s="744"/>
      <c r="DC4" s="744"/>
      <c r="DD4" s="744"/>
      <c r="DE4" s="744"/>
      <c r="DF4" s="744"/>
      <c r="DG4" s="744"/>
      <c r="DH4" s="744"/>
      <c r="DI4" s="744"/>
      <c r="DJ4" s="744"/>
      <c r="DK4" s="744"/>
      <c r="DL4" s="744"/>
      <c r="DM4" s="744"/>
      <c r="DN4" s="744"/>
      <c r="DO4" s="744"/>
      <c r="DP4" s="744"/>
      <c r="DQ4" s="744"/>
      <c r="DR4" s="744"/>
      <c r="DS4" s="744"/>
      <c r="DT4" s="744"/>
      <c r="DU4" s="744"/>
      <c r="DV4" s="744"/>
      <c r="DW4" s="744"/>
      <c r="DX4" s="744"/>
      <c r="DY4" s="744"/>
      <c r="DZ4" s="744"/>
      <c r="EA4" s="227"/>
    </row>
    <row r="5" spans="1:131" s="228" customFormat="1" ht="26.25" customHeight="1" x14ac:dyDescent="0.15">
      <c r="A5" s="1009" t="s">
        <v>358</v>
      </c>
      <c r="B5" s="1010"/>
      <c r="C5" s="1010"/>
      <c r="D5" s="1010"/>
      <c r="E5" s="1010"/>
      <c r="F5" s="1010"/>
      <c r="G5" s="1010"/>
      <c r="H5" s="1010"/>
      <c r="I5" s="1010"/>
      <c r="J5" s="1010"/>
      <c r="K5" s="1010"/>
      <c r="L5" s="1010"/>
      <c r="M5" s="1010"/>
      <c r="N5" s="1010"/>
      <c r="O5" s="1010"/>
      <c r="P5" s="1011"/>
      <c r="Q5" s="1015" t="s">
        <v>359</v>
      </c>
      <c r="R5" s="1016"/>
      <c r="S5" s="1016"/>
      <c r="T5" s="1016"/>
      <c r="U5" s="1017"/>
      <c r="V5" s="1015" t="s">
        <v>360</v>
      </c>
      <c r="W5" s="1016"/>
      <c r="X5" s="1016"/>
      <c r="Y5" s="1016"/>
      <c r="Z5" s="1017"/>
      <c r="AA5" s="1015" t="s">
        <v>361</v>
      </c>
      <c r="AB5" s="1016"/>
      <c r="AC5" s="1016"/>
      <c r="AD5" s="1016"/>
      <c r="AE5" s="1016"/>
      <c r="AF5" s="1108" t="s">
        <v>362</v>
      </c>
      <c r="AG5" s="1016"/>
      <c r="AH5" s="1016"/>
      <c r="AI5" s="1016"/>
      <c r="AJ5" s="1029"/>
      <c r="AK5" s="1016" t="s">
        <v>363</v>
      </c>
      <c r="AL5" s="1016"/>
      <c r="AM5" s="1016"/>
      <c r="AN5" s="1016"/>
      <c r="AO5" s="1017"/>
      <c r="AP5" s="1015" t="s">
        <v>364</v>
      </c>
      <c r="AQ5" s="1016"/>
      <c r="AR5" s="1016"/>
      <c r="AS5" s="1016"/>
      <c r="AT5" s="1017"/>
      <c r="AU5" s="1015" t="s">
        <v>365</v>
      </c>
      <c r="AV5" s="1016"/>
      <c r="AW5" s="1016"/>
      <c r="AX5" s="1016"/>
      <c r="AY5" s="1029"/>
      <c r="AZ5" s="225"/>
      <c r="BA5" s="225"/>
      <c r="BB5" s="225"/>
      <c r="BC5" s="225"/>
      <c r="BD5" s="225"/>
      <c r="BE5" s="226"/>
      <c r="BF5" s="226"/>
      <c r="BG5" s="226"/>
      <c r="BH5" s="226"/>
      <c r="BI5" s="226"/>
      <c r="BJ5" s="226"/>
      <c r="BK5" s="226"/>
      <c r="BL5" s="226"/>
      <c r="BM5" s="226"/>
      <c r="BN5" s="226"/>
      <c r="BO5" s="226"/>
      <c r="BP5" s="226"/>
      <c r="BQ5" s="1009" t="s">
        <v>366</v>
      </c>
      <c r="BR5" s="1010"/>
      <c r="BS5" s="1010"/>
      <c r="BT5" s="1010"/>
      <c r="BU5" s="1010"/>
      <c r="BV5" s="1010"/>
      <c r="BW5" s="1010"/>
      <c r="BX5" s="1010"/>
      <c r="BY5" s="1010"/>
      <c r="BZ5" s="1010"/>
      <c r="CA5" s="1010"/>
      <c r="CB5" s="1010"/>
      <c r="CC5" s="1010"/>
      <c r="CD5" s="1010"/>
      <c r="CE5" s="1010"/>
      <c r="CF5" s="1010"/>
      <c r="CG5" s="1011"/>
      <c r="CH5" s="1015" t="s">
        <v>367</v>
      </c>
      <c r="CI5" s="1016"/>
      <c r="CJ5" s="1016"/>
      <c r="CK5" s="1016"/>
      <c r="CL5" s="1017"/>
      <c r="CM5" s="1015" t="s">
        <v>368</v>
      </c>
      <c r="CN5" s="1016"/>
      <c r="CO5" s="1016"/>
      <c r="CP5" s="1016"/>
      <c r="CQ5" s="1017"/>
      <c r="CR5" s="1015" t="s">
        <v>369</v>
      </c>
      <c r="CS5" s="1016"/>
      <c r="CT5" s="1016"/>
      <c r="CU5" s="1016"/>
      <c r="CV5" s="1017"/>
      <c r="CW5" s="1015" t="s">
        <v>370</v>
      </c>
      <c r="CX5" s="1016"/>
      <c r="CY5" s="1016"/>
      <c r="CZ5" s="1016"/>
      <c r="DA5" s="1017"/>
      <c r="DB5" s="1015" t="s">
        <v>371</v>
      </c>
      <c r="DC5" s="1016"/>
      <c r="DD5" s="1016"/>
      <c r="DE5" s="1016"/>
      <c r="DF5" s="1017"/>
      <c r="DG5" s="1098" t="s">
        <v>372</v>
      </c>
      <c r="DH5" s="1099"/>
      <c r="DI5" s="1099"/>
      <c r="DJ5" s="1099"/>
      <c r="DK5" s="1100"/>
      <c r="DL5" s="1098" t="s">
        <v>373</v>
      </c>
      <c r="DM5" s="1099"/>
      <c r="DN5" s="1099"/>
      <c r="DO5" s="1099"/>
      <c r="DP5" s="1100"/>
      <c r="DQ5" s="1015" t="s">
        <v>374</v>
      </c>
      <c r="DR5" s="1016"/>
      <c r="DS5" s="1016"/>
      <c r="DT5" s="1016"/>
      <c r="DU5" s="1017"/>
      <c r="DV5" s="1015" t="s">
        <v>365</v>
      </c>
      <c r="DW5" s="1016"/>
      <c r="DX5" s="1016"/>
      <c r="DY5" s="1016"/>
      <c r="DZ5" s="1029"/>
      <c r="EA5" s="227"/>
    </row>
    <row r="6" spans="1:131" s="228" customFormat="1" ht="26.25" customHeight="1" thickBot="1" x14ac:dyDescent="0.2">
      <c r="A6" s="1012"/>
      <c r="B6" s="1013"/>
      <c r="C6" s="1013"/>
      <c r="D6" s="1013"/>
      <c r="E6" s="1013"/>
      <c r="F6" s="1013"/>
      <c r="G6" s="1013"/>
      <c r="H6" s="1013"/>
      <c r="I6" s="1013"/>
      <c r="J6" s="1013"/>
      <c r="K6" s="1013"/>
      <c r="L6" s="1013"/>
      <c r="M6" s="1013"/>
      <c r="N6" s="1013"/>
      <c r="O6" s="1013"/>
      <c r="P6" s="1014"/>
      <c r="Q6" s="1018"/>
      <c r="R6" s="1019"/>
      <c r="S6" s="1019"/>
      <c r="T6" s="1019"/>
      <c r="U6" s="1020"/>
      <c r="V6" s="1018"/>
      <c r="W6" s="1019"/>
      <c r="X6" s="1019"/>
      <c r="Y6" s="1019"/>
      <c r="Z6" s="1020"/>
      <c r="AA6" s="1018"/>
      <c r="AB6" s="1019"/>
      <c r="AC6" s="1019"/>
      <c r="AD6" s="1019"/>
      <c r="AE6" s="1019"/>
      <c r="AF6" s="1109"/>
      <c r="AG6" s="1019"/>
      <c r="AH6" s="1019"/>
      <c r="AI6" s="1019"/>
      <c r="AJ6" s="1030"/>
      <c r="AK6" s="1019"/>
      <c r="AL6" s="1019"/>
      <c r="AM6" s="1019"/>
      <c r="AN6" s="1019"/>
      <c r="AO6" s="1020"/>
      <c r="AP6" s="1018"/>
      <c r="AQ6" s="1019"/>
      <c r="AR6" s="1019"/>
      <c r="AS6" s="1019"/>
      <c r="AT6" s="1020"/>
      <c r="AU6" s="1018"/>
      <c r="AV6" s="1019"/>
      <c r="AW6" s="1019"/>
      <c r="AX6" s="1019"/>
      <c r="AY6" s="1030"/>
      <c r="AZ6" s="225"/>
      <c r="BA6" s="225"/>
      <c r="BB6" s="225"/>
      <c r="BC6" s="225"/>
      <c r="BD6" s="225"/>
      <c r="BE6" s="226"/>
      <c r="BF6" s="226"/>
      <c r="BG6" s="226"/>
      <c r="BH6" s="226"/>
      <c r="BI6" s="226"/>
      <c r="BJ6" s="226"/>
      <c r="BK6" s="226"/>
      <c r="BL6" s="226"/>
      <c r="BM6" s="226"/>
      <c r="BN6" s="226"/>
      <c r="BO6" s="226"/>
      <c r="BP6" s="226"/>
      <c r="BQ6" s="1012"/>
      <c r="BR6" s="1013"/>
      <c r="BS6" s="1013"/>
      <c r="BT6" s="1013"/>
      <c r="BU6" s="1013"/>
      <c r="BV6" s="1013"/>
      <c r="BW6" s="1013"/>
      <c r="BX6" s="1013"/>
      <c r="BY6" s="1013"/>
      <c r="BZ6" s="1013"/>
      <c r="CA6" s="1013"/>
      <c r="CB6" s="1013"/>
      <c r="CC6" s="1013"/>
      <c r="CD6" s="1013"/>
      <c r="CE6" s="1013"/>
      <c r="CF6" s="1013"/>
      <c r="CG6" s="1014"/>
      <c r="CH6" s="1018"/>
      <c r="CI6" s="1019"/>
      <c r="CJ6" s="1019"/>
      <c r="CK6" s="1019"/>
      <c r="CL6" s="1020"/>
      <c r="CM6" s="1018"/>
      <c r="CN6" s="1019"/>
      <c r="CO6" s="1019"/>
      <c r="CP6" s="1019"/>
      <c r="CQ6" s="1020"/>
      <c r="CR6" s="1018"/>
      <c r="CS6" s="1019"/>
      <c r="CT6" s="1019"/>
      <c r="CU6" s="1019"/>
      <c r="CV6" s="1020"/>
      <c r="CW6" s="1018"/>
      <c r="CX6" s="1019"/>
      <c r="CY6" s="1019"/>
      <c r="CZ6" s="1019"/>
      <c r="DA6" s="1020"/>
      <c r="DB6" s="1018"/>
      <c r="DC6" s="1019"/>
      <c r="DD6" s="1019"/>
      <c r="DE6" s="1019"/>
      <c r="DF6" s="1020"/>
      <c r="DG6" s="1101"/>
      <c r="DH6" s="1102"/>
      <c r="DI6" s="1102"/>
      <c r="DJ6" s="1102"/>
      <c r="DK6" s="1103"/>
      <c r="DL6" s="1101"/>
      <c r="DM6" s="1102"/>
      <c r="DN6" s="1102"/>
      <c r="DO6" s="1102"/>
      <c r="DP6" s="1103"/>
      <c r="DQ6" s="1018"/>
      <c r="DR6" s="1019"/>
      <c r="DS6" s="1019"/>
      <c r="DT6" s="1019"/>
      <c r="DU6" s="1020"/>
      <c r="DV6" s="1018"/>
      <c r="DW6" s="1019"/>
      <c r="DX6" s="1019"/>
      <c r="DY6" s="1019"/>
      <c r="DZ6" s="1030"/>
      <c r="EA6" s="227"/>
    </row>
    <row r="7" spans="1:131" s="228" customFormat="1" ht="26.25" customHeight="1" thickTop="1" x14ac:dyDescent="0.15">
      <c r="A7" s="229">
        <v>1</v>
      </c>
      <c r="B7" s="1061" t="s">
        <v>375</v>
      </c>
      <c r="C7" s="1062"/>
      <c r="D7" s="1062"/>
      <c r="E7" s="1062"/>
      <c r="F7" s="1062"/>
      <c r="G7" s="1062"/>
      <c r="H7" s="1062"/>
      <c r="I7" s="1062"/>
      <c r="J7" s="1062"/>
      <c r="K7" s="1062"/>
      <c r="L7" s="1062"/>
      <c r="M7" s="1062"/>
      <c r="N7" s="1062"/>
      <c r="O7" s="1062"/>
      <c r="P7" s="1063"/>
      <c r="Q7" s="1116">
        <v>8107</v>
      </c>
      <c r="R7" s="1117"/>
      <c r="S7" s="1117"/>
      <c r="T7" s="1117"/>
      <c r="U7" s="1117"/>
      <c r="V7" s="1117">
        <v>7782</v>
      </c>
      <c r="W7" s="1117"/>
      <c r="X7" s="1117"/>
      <c r="Y7" s="1117"/>
      <c r="Z7" s="1117"/>
      <c r="AA7" s="1117">
        <v>325</v>
      </c>
      <c r="AB7" s="1117"/>
      <c r="AC7" s="1117"/>
      <c r="AD7" s="1117"/>
      <c r="AE7" s="1118"/>
      <c r="AF7" s="1119">
        <v>294</v>
      </c>
      <c r="AG7" s="1120"/>
      <c r="AH7" s="1120"/>
      <c r="AI7" s="1120"/>
      <c r="AJ7" s="1121"/>
      <c r="AK7" s="1122">
        <v>949</v>
      </c>
      <c r="AL7" s="1123"/>
      <c r="AM7" s="1123"/>
      <c r="AN7" s="1123"/>
      <c r="AO7" s="1123"/>
      <c r="AP7" s="1123">
        <v>5638</v>
      </c>
      <c r="AQ7" s="1123"/>
      <c r="AR7" s="1123"/>
      <c r="AS7" s="1123"/>
      <c r="AT7" s="1123"/>
      <c r="AU7" s="1124"/>
      <c r="AV7" s="1124"/>
      <c r="AW7" s="1124"/>
      <c r="AX7" s="1124"/>
      <c r="AY7" s="1125"/>
      <c r="AZ7" s="225"/>
      <c r="BA7" s="225"/>
      <c r="BB7" s="225"/>
      <c r="BC7" s="225"/>
      <c r="BD7" s="225"/>
      <c r="BE7" s="226"/>
      <c r="BF7" s="226"/>
      <c r="BG7" s="226"/>
      <c r="BH7" s="226"/>
      <c r="BI7" s="226"/>
      <c r="BJ7" s="226"/>
      <c r="BK7" s="226"/>
      <c r="BL7" s="226"/>
      <c r="BM7" s="226"/>
      <c r="BN7" s="226"/>
      <c r="BO7" s="226"/>
      <c r="BP7" s="226"/>
      <c r="BQ7" s="229">
        <v>1</v>
      </c>
      <c r="BR7" s="230"/>
      <c r="BS7" s="1113" t="s">
        <v>553</v>
      </c>
      <c r="BT7" s="1114"/>
      <c r="BU7" s="1114"/>
      <c r="BV7" s="1114"/>
      <c r="BW7" s="1114"/>
      <c r="BX7" s="1114"/>
      <c r="BY7" s="1114"/>
      <c r="BZ7" s="1114"/>
      <c r="CA7" s="1114"/>
      <c r="CB7" s="1114"/>
      <c r="CC7" s="1114"/>
      <c r="CD7" s="1114"/>
      <c r="CE7" s="1114"/>
      <c r="CF7" s="1114"/>
      <c r="CG7" s="1126"/>
      <c r="CH7" s="1110">
        <v>2</v>
      </c>
      <c r="CI7" s="1111"/>
      <c r="CJ7" s="1111"/>
      <c r="CK7" s="1111"/>
      <c r="CL7" s="1112"/>
      <c r="CM7" s="1110">
        <v>26</v>
      </c>
      <c r="CN7" s="1111"/>
      <c r="CO7" s="1111"/>
      <c r="CP7" s="1111"/>
      <c r="CQ7" s="1112"/>
      <c r="CR7" s="1110">
        <v>5</v>
      </c>
      <c r="CS7" s="1111"/>
      <c r="CT7" s="1111"/>
      <c r="CU7" s="1111"/>
      <c r="CV7" s="1112"/>
      <c r="CW7" s="1110">
        <v>1</v>
      </c>
      <c r="CX7" s="1111"/>
      <c r="CY7" s="1111"/>
      <c r="CZ7" s="1111"/>
      <c r="DA7" s="1112"/>
      <c r="DB7" s="1110" t="s">
        <v>554</v>
      </c>
      <c r="DC7" s="1111"/>
      <c r="DD7" s="1111"/>
      <c r="DE7" s="1111"/>
      <c r="DF7" s="1112"/>
      <c r="DG7" s="1110" t="s">
        <v>493</v>
      </c>
      <c r="DH7" s="1111"/>
      <c r="DI7" s="1111"/>
      <c r="DJ7" s="1111"/>
      <c r="DK7" s="1112"/>
      <c r="DL7" s="1110" t="s">
        <v>493</v>
      </c>
      <c r="DM7" s="1111"/>
      <c r="DN7" s="1111"/>
      <c r="DO7" s="1111"/>
      <c r="DP7" s="1112"/>
      <c r="DQ7" s="1110" t="s">
        <v>493</v>
      </c>
      <c r="DR7" s="1111"/>
      <c r="DS7" s="1111"/>
      <c r="DT7" s="1111"/>
      <c r="DU7" s="1112"/>
      <c r="DV7" s="1113"/>
      <c r="DW7" s="1114"/>
      <c r="DX7" s="1114"/>
      <c r="DY7" s="1114"/>
      <c r="DZ7" s="1115"/>
      <c r="EA7" s="227"/>
    </row>
    <row r="8" spans="1:131" s="228" customFormat="1" ht="26.25" customHeight="1" x14ac:dyDescent="0.15">
      <c r="A8" s="231">
        <v>2</v>
      </c>
      <c r="B8" s="1044"/>
      <c r="C8" s="1045"/>
      <c r="D8" s="1045"/>
      <c r="E8" s="1045"/>
      <c r="F8" s="1045"/>
      <c r="G8" s="1045"/>
      <c r="H8" s="1045"/>
      <c r="I8" s="1045"/>
      <c r="J8" s="1045"/>
      <c r="K8" s="1045"/>
      <c r="L8" s="1045"/>
      <c r="M8" s="1045"/>
      <c r="N8" s="1045"/>
      <c r="O8" s="1045"/>
      <c r="P8" s="1046"/>
      <c r="Q8" s="1052"/>
      <c r="R8" s="1053"/>
      <c r="S8" s="1053"/>
      <c r="T8" s="1053"/>
      <c r="U8" s="1053"/>
      <c r="V8" s="1053"/>
      <c r="W8" s="1053"/>
      <c r="X8" s="1053"/>
      <c r="Y8" s="1053"/>
      <c r="Z8" s="1053"/>
      <c r="AA8" s="1053"/>
      <c r="AB8" s="1053"/>
      <c r="AC8" s="1053"/>
      <c r="AD8" s="1053"/>
      <c r="AE8" s="1054"/>
      <c r="AF8" s="1049"/>
      <c r="AG8" s="1050"/>
      <c r="AH8" s="1050"/>
      <c r="AI8" s="1050"/>
      <c r="AJ8" s="1051"/>
      <c r="AK8" s="1094"/>
      <c r="AL8" s="1095"/>
      <c r="AM8" s="1095"/>
      <c r="AN8" s="1095"/>
      <c r="AO8" s="1095"/>
      <c r="AP8" s="1095"/>
      <c r="AQ8" s="1095"/>
      <c r="AR8" s="1095"/>
      <c r="AS8" s="1095"/>
      <c r="AT8" s="1095"/>
      <c r="AU8" s="1096"/>
      <c r="AV8" s="1096"/>
      <c r="AW8" s="1096"/>
      <c r="AX8" s="1096"/>
      <c r="AY8" s="1097"/>
      <c r="AZ8" s="225"/>
      <c r="BA8" s="225"/>
      <c r="BB8" s="225"/>
      <c r="BC8" s="225"/>
      <c r="BD8" s="225"/>
      <c r="BE8" s="226"/>
      <c r="BF8" s="226"/>
      <c r="BG8" s="226"/>
      <c r="BH8" s="226"/>
      <c r="BI8" s="226"/>
      <c r="BJ8" s="226"/>
      <c r="BK8" s="226"/>
      <c r="BL8" s="226"/>
      <c r="BM8" s="226"/>
      <c r="BN8" s="226"/>
      <c r="BO8" s="226"/>
      <c r="BP8" s="226"/>
      <c r="BQ8" s="231">
        <v>2</v>
      </c>
      <c r="BR8" s="232"/>
      <c r="BS8" s="1006"/>
      <c r="BT8" s="1007"/>
      <c r="BU8" s="1007"/>
      <c r="BV8" s="1007"/>
      <c r="BW8" s="1007"/>
      <c r="BX8" s="1007"/>
      <c r="BY8" s="1007"/>
      <c r="BZ8" s="1007"/>
      <c r="CA8" s="1007"/>
      <c r="CB8" s="1007"/>
      <c r="CC8" s="1007"/>
      <c r="CD8" s="1007"/>
      <c r="CE8" s="1007"/>
      <c r="CF8" s="1007"/>
      <c r="CG8" s="1028"/>
      <c r="CH8" s="1003"/>
      <c r="CI8" s="1004"/>
      <c r="CJ8" s="1004"/>
      <c r="CK8" s="1004"/>
      <c r="CL8" s="1005"/>
      <c r="CM8" s="1003"/>
      <c r="CN8" s="1004"/>
      <c r="CO8" s="1004"/>
      <c r="CP8" s="1004"/>
      <c r="CQ8" s="1005"/>
      <c r="CR8" s="1003"/>
      <c r="CS8" s="1004"/>
      <c r="CT8" s="1004"/>
      <c r="CU8" s="1004"/>
      <c r="CV8" s="1005"/>
      <c r="CW8" s="1003"/>
      <c r="CX8" s="1004"/>
      <c r="CY8" s="1004"/>
      <c r="CZ8" s="1004"/>
      <c r="DA8" s="1005"/>
      <c r="DB8" s="1003"/>
      <c r="DC8" s="1004"/>
      <c r="DD8" s="1004"/>
      <c r="DE8" s="1004"/>
      <c r="DF8" s="1005"/>
      <c r="DG8" s="1003"/>
      <c r="DH8" s="1004"/>
      <c r="DI8" s="1004"/>
      <c r="DJ8" s="1004"/>
      <c r="DK8" s="1005"/>
      <c r="DL8" s="1003"/>
      <c r="DM8" s="1004"/>
      <c r="DN8" s="1004"/>
      <c r="DO8" s="1004"/>
      <c r="DP8" s="1005"/>
      <c r="DQ8" s="1003"/>
      <c r="DR8" s="1004"/>
      <c r="DS8" s="1004"/>
      <c r="DT8" s="1004"/>
      <c r="DU8" s="1005"/>
      <c r="DV8" s="1006"/>
      <c r="DW8" s="1007"/>
      <c r="DX8" s="1007"/>
      <c r="DY8" s="1007"/>
      <c r="DZ8" s="1008"/>
      <c r="EA8" s="227"/>
    </row>
    <row r="9" spans="1:131" s="228" customFormat="1" ht="26.25" customHeight="1" x14ac:dyDescent="0.15">
      <c r="A9" s="231">
        <v>3</v>
      </c>
      <c r="B9" s="1044"/>
      <c r="C9" s="1045"/>
      <c r="D9" s="1045"/>
      <c r="E9" s="1045"/>
      <c r="F9" s="1045"/>
      <c r="G9" s="1045"/>
      <c r="H9" s="1045"/>
      <c r="I9" s="1045"/>
      <c r="J9" s="1045"/>
      <c r="K9" s="1045"/>
      <c r="L9" s="1045"/>
      <c r="M9" s="1045"/>
      <c r="N9" s="1045"/>
      <c r="O9" s="1045"/>
      <c r="P9" s="1046"/>
      <c r="Q9" s="1052"/>
      <c r="R9" s="1053"/>
      <c r="S9" s="1053"/>
      <c r="T9" s="1053"/>
      <c r="U9" s="1053"/>
      <c r="V9" s="1053"/>
      <c r="W9" s="1053"/>
      <c r="X9" s="1053"/>
      <c r="Y9" s="1053"/>
      <c r="Z9" s="1053"/>
      <c r="AA9" s="1053"/>
      <c r="AB9" s="1053"/>
      <c r="AC9" s="1053"/>
      <c r="AD9" s="1053"/>
      <c r="AE9" s="1054"/>
      <c r="AF9" s="1049"/>
      <c r="AG9" s="1050"/>
      <c r="AH9" s="1050"/>
      <c r="AI9" s="1050"/>
      <c r="AJ9" s="1051"/>
      <c r="AK9" s="1094"/>
      <c r="AL9" s="1095"/>
      <c r="AM9" s="1095"/>
      <c r="AN9" s="1095"/>
      <c r="AO9" s="1095"/>
      <c r="AP9" s="1095"/>
      <c r="AQ9" s="1095"/>
      <c r="AR9" s="1095"/>
      <c r="AS9" s="1095"/>
      <c r="AT9" s="1095"/>
      <c r="AU9" s="1096"/>
      <c r="AV9" s="1096"/>
      <c r="AW9" s="1096"/>
      <c r="AX9" s="1096"/>
      <c r="AY9" s="1097"/>
      <c r="AZ9" s="225"/>
      <c r="BA9" s="225"/>
      <c r="BB9" s="225"/>
      <c r="BC9" s="225"/>
      <c r="BD9" s="225"/>
      <c r="BE9" s="226"/>
      <c r="BF9" s="226"/>
      <c r="BG9" s="226"/>
      <c r="BH9" s="226"/>
      <c r="BI9" s="226"/>
      <c r="BJ9" s="226"/>
      <c r="BK9" s="226"/>
      <c r="BL9" s="226"/>
      <c r="BM9" s="226"/>
      <c r="BN9" s="226"/>
      <c r="BO9" s="226"/>
      <c r="BP9" s="226"/>
      <c r="BQ9" s="231">
        <v>3</v>
      </c>
      <c r="BR9" s="232"/>
      <c r="BS9" s="1006"/>
      <c r="BT9" s="1007"/>
      <c r="BU9" s="1007"/>
      <c r="BV9" s="1007"/>
      <c r="BW9" s="1007"/>
      <c r="BX9" s="1007"/>
      <c r="BY9" s="1007"/>
      <c r="BZ9" s="1007"/>
      <c r="CA9" s="1007"/>
      <c r="CB9" s="1007"/>
      <c r="CC9" s="1007"/>
      <c r="CD9" s="1007"/>
      <c r="CE9" s="1007"/>
      <c r="CF9" s="1007"/>
      <c r="CG9" s="1028"/>
      <c r="CH9" s="1003"/>
      <c r="CI9" s="1004"/>
      <c r="CJ9" s="1004"/>
      <c r="CK9" s="1004"/>
      <c r="CL9" s="1005"/>
      <c r="CM9" s="1003"/>
      <c r="CN9" s="1004"/>
      <c r="CO9" s="1004"/>
      <c r="CP9" s="1004"/>
      <c r="CQ9" s="1005"/>
      <c r="CR9" s="1003"/>
      <c r="CS9" s="1004"/>
      <c r="CT9" s="1004"/>
      <c r="CU9" s="1004"/>
      <c r="CV9" s="1005"/>
      <c r="CW9" s="1003"/>
      <c r="CX9" s="1004"/>
      <c r="CY9" s="1004"/>
      <c r="CZ9" s="1004"/>
      <c r="DA9" s="1005"/>
      <c r="DB9" s="1003"/>
      <c r="DC9" s="1004"/>
      <c r="DD9" s="1004"/>
      <c r="DE9" s="1004"/>
      <c r="DF9" s="1005"/>
      <c r="DG9" s="1003"/>
      <c r="DH9" s="1004"/>
      <c r="DI9" s="1004"/>
      <c r="DJ9" s="1004"/>
      <c r="DK9" s="1005"/>
      <c r="DL9" s="1003"/>
      <c r="DM9" s="1004"/>
      <c r="DN9" s="1004"/>
      <c r="DO9" s="1004"/>
      <c r="DP9" s="1005"/>
      <c r="DQ9" s="1003"/>
      <c r="DR9" s="1004"/>
      <c r="DS9" s="1004"/>
      <c r="DT9" s="1004"/>
      <c r="DU9" s="1005"/>
      <c r="DV9" s="1006"/>
      <c r="DW9" s="1007"/>
      <c r="DX9" s="1007"/>
      <c r="DY9" s="1007"/>
      <c r="DZ9" s="1008"/>
      <c r="EA9" s="227"/>
    </row>
    <row r="10" spans="1:131" s="228" customFormat="1" ht="26.25" customHeight="1" x14ac:dyDescent="0.15">
      <c r="A10" s="231">
        <v>4</v>
      </c>
      <c r="B10" s="1044"/>
      <c r="C10" s="1045"/>
      <c r="D10" s="1045"/>
      <c r="E10" s="1045"/>
      <c r="F10" s="1045"/>
      <c r="G10" s="1045"/>
      <c r="H10" s="1045"/>
      <c r="I10" s="1045"/>
      <c r="J10" s="1045"/>
      <c r="K10" s="1045"/>
      <c r="L10" s="1045"/>
      <c r="M10" s="1045"/>
      <c r="N10" s="1045"/>
      <c r="O10" s="1045"/>
      <c r="P10" s="1046"/>
      <c r="Q10" s="1052"/>
      <c r="R10" s="1053"/>
      <c r="S10" s="1053"/>
      <c r="T10" s="1053"/>
      <c r="U10" s="1053"/>
      <c r="V10" s="1053"/>
      <c r="W10" s="1053"/>
      <c r="X10" s="1053"/>
      <c r="Y10" s="1053"/>
      <c r="Z10" s="1053"/>
      <c r="AA10" s="1053"/>
      <c r="AB10" s="1053"/>
      <c r="AC10" s="1053"/>
      <c r="AD10" s="1053"/>
      <c r="AE10" s="1054"/>
      <c r="AF10" s="1049"/>
      <c r="AG10" s="1050"/>
      <c r="AH10" s="1050"/>
      <c r="AI10" s="1050"/>
      <c r="AJ10" s="1051"/>
      <c r="AK10" s="1094"/>
      <c r="AL10" s="1095"/>
      <c r="AM10" s="1095"/>
      <c r="AN10" s="1095"/>
      <c r="AO10" s="1095"/>
      <c r="AP10" s="1095"/>
      <c r="AQ10" s="1095"/>
      <c r="AR10" s="1095"/>
      <c r="AS10" s="1095"/>
      <c r="AT10" s="1095"/>
      <c r="AU10" s="1096"/>
      <c r="AV10" s="1096"/>
      <c r="AW10" s="1096"/>
      <c r="AX10" s="1096"/>
      <c r="AY10" s="1097"/>
      <c r="AZ10" s="225"/>
      <c r="BA10" s="225"/>
      <c r="BB10" s="225"/>
      <c r="BC10" s="225"/>
      <c r="BD10" s="225"/>
      <c r="BE10" s="226"/>
      <c r="BF10" s="226"/>
      <c r="BG10" s="226"/>
      <c r="BH10" s="226"/>
      <c r="BI10" s="226"/>
      <c r="BJ10" s="226"/>
      <c r="BK10" s="226"/>
      <c r="BL10" s="226"/>
      <c r="BM10" s="226"/>
      <c r="BN10" s="226"/>
      <c r="BO10" s="226"/>
      <c r="BP10" s="226"/>
      <c r="BQ10" s="231">
        <v>4</v>
      </c>
      <c r="BR10" s="232"/>
      <c r="BS10" s="1006"/>
      <c r="BT10" s="1007"/>
      <c r="BU10" s="1007"/>
      <c r="BV10" s="1007"/>
      <c r="BW10" s="1007"/>
      <c r="BX10" s="1007"/>
      <c r="BY10" s="1007"/>
      <c r="BZ10" s="1007"/>
      <c r="CA10" s="1007"/>
      <c r="CB10" s="1007"/>
      <c r="CC10" s="1007"/>
      <c r="CD10" s="1007"/>
      <c r="CE10" s="1007"/>
      <c r="CF10" s="1007"/>
      <c r="CG10" s="1028"/>
      <c r="CH10" s="1003"/>
      <c r="CI10" s="1004"/>
      <c r="CJ10" s="1004"/>
      <c r="CK10" s="1004"/>
      <c r="CL10" s="1005"/>
      <c r="CM10" s="1003"/>
      <c r="CN10" s="1004"/>
      <c r="CO10" s="1004"/>
      <c r="CP10" s="1004"/>
      <c r="CQ10" s="1005"/>
      <c r="CR10" s="1003"/>
      <c r="CS10" s="1004"/>
      <c r="CT10" s="1004"/>
      <c r="CU10" s="1004"/>
      <c r="CV10" s="1005"/>
      <c r="CW10" s="1003"/>
      <c r="CX10" s="1004"/>
      <c r="CY10" s="1004"/>
      <c r="CZ10" s="1004"/>
      <c r="DA10" s="1005"/>
      <c r="DB10" s="1003"/>
      <c r="DC10" s="1004"/>
      <c r="DD10" s="1004"/>
      <c r="DE10" s="1004"/>
      <c r="DF10" s="1005"/>
      <c r="DG10" s="1003"/>
      <c r="DH10" s="1004"/>
      <c r="DI10" s="1004"/>
      <c r="DJ10" s="1004"/>
      <c r="DK10" s="1005"/>
      <c r="DL10" s="1003"/>
      <c r="DM10" s="1004"/>
      <c r="DN10" s="1004"/>
      <c r="DO10" s="1004"/>
      <c r="DP10" s="1005"/>
      <c r="DQ10" s="1003"/>
      <c r="DR10" s="1004"/>
      <c r="DS10" s="1004"/>
      <c r="DT10" s="1004"/>
      <c r="DU10" s="1005"/>
      <c r="DV10" s="1006"/>
      <c r="DW10" s="1007"/>
      <c r="DX10" s="1007"/>
      <c r="DY10" s="1007"/>
      <c r="DZ10" s="1008"/>
      <c r="EA10" s="227"/>
    </row>
    <row r="11" spans="1:131" s="228" customFormat="1" ht="26.25" customHeight="1" x14ac:dyDescent="0.15">
      <c r="A11" s="231">
        <v>5</v>
      </c>
      <c r="B11" s="1044"/>
      <c r="C11" s="1045"/>
      <c r="D11" s="1045"/>
      <c r="E11" s="1045"/>
      <c r="F11" s="1045"/>
      <c r="G11" s="1045"/>
      <c r="H11" s="1045"/>
      <c r="I11" s="1045"/>
      <c r="J11" s="1045"/>
      <c r="K11" s="1045"/>
      <c r="L11" s="1045"/>
      <c r="M11" s="1045"/>
      <c r="N11" s="1045"/>
      <c r="O11" s="1045"/>
      <c r="P11" s="1046"/>
      <c r="Q11" s="1052"/>
      <c r="R11" s="1053"/>
      <c r="S11" s="1053"/>
      <c r="T11" s="1053"/>
      <c r="U11" s="1053"/>
      <c r="V11" s="1053"/>
      <c r="W11" s="1053"/>
      <c r="X11" s="1053"/>
      <c r="Y11" s="1053"/>
      <c r="Z11" s="1053"/>
      <c r="AA11" s="1053"/>
      <c r="AB11" s="1053"/>
      <c r="AC11" s="1053"/>
      <c r="AD11" s="1053"/>
      <c r="AE11" s="1054"/>
      <c r="AF11" s="1049"/>
      <c r="AG11" s="1050"/>
      <c r="AH11" s="1050"/>
      <c r="AI11" s="1050"/>
      <c r="AJ11" s="1051"/>
      <c r="AK11" s="1094"/>
      <c r="AL11" s="1095"/>
      <c r="AM11" s="1095"/>
      <c r="AN11" s="1095"/>
      <c r="AO11" s="1095"/>
      <c r="AP11" s="1095"/>
      <c r="AQ11" s="1095"/>
      <c r="AR11" s="1095"/>
      <c r="AS11" s="1095"/>
      <c r="AT11" s="1095"/>
      <c r="AU11" s="1096"/>
      <c r="AV11" s="1096"/>
      <c r="AW11" s="1096"/>
      <c r="AX11" s="1096"/>
      <c r="AY11" s="1097"/>
      <c r="AZ11" s="225"/>
      <c r="BA11" s="225"/>
      <c r="BB11" s="225"/>
      <c r="BC11" s="225"/>
      <c r="BD11" s="225"/>
      <c r="BE11" s="226"/>
      <c r="BF11" s="226"/>
      <c r="BG11" s="226"/>
      <c r="BH11" s="226"/>
      <c r="BI11" s="226"/>
      <c r="BJ11" s="226"/>
      <c r="BK11" s="226"/>
      <c r="BL11" s="226"/>
      <c r="BM11" s="226"/>
      <c r="BN11" s="226"/>
      <c r="BO11" s="226"/>
      <c r="BP11" s="226"/>
      <c r="BQ11" s="231">
        <v>5</v>
      </c>
      <c r="BR11" s="232"/>
      <c r="BS11" s="1006"/>
      <c r="BT11" s="1007"/>
      <c r="BU11" s="1007"/>
      <c r="BV11" s="1007"/>
      <c r="BW11" s="1007"/>
      <c r="BX11" s="1007"/>
      <c r="BY11" s="1007"/>
      <c r="BZ11" s="1007"/>
      <c r="CA11" s="1007"/>
      <c r="CB11" s="1007"/>
      <c r="CC11" s="1007"/>
      <c r="CD11" s="1007"/>
      <c r="CE11" s="1007"/>
      <c r="CF11" s="1007"/>
      <c r="CG11" s="1028"/>
      <c r="CH11" s="1003"/>
      <c r="CI11" s="1004"/>
      <c r="CJ11" s="1004"/>
      <c r="CK11" s="1004"/>
      <c r="CL11" s="1005"/>
      <c r="CM11" s="1003"/>
      <c r="CN11" s="1004"/>
      <c r="CO11" s="1004"/>
      <c r="CP11" s="1004"/>
      <c r="CQ11" s="1005"/>
      <c r="CR11" s="1003"/>
      <c r="CS11" s="1004"/>
      <c r="CT11" s="1004"/>
      <c r="CU11" s="1004"/>
      <c r="CV11" s="1005"/>
      <c r="CW11" s="1003"/>
      <c r="CX11" s="1004"/>
      <c r="CY11" s="1004"/>
      <c r="CZ11" s="1004"/>
      <c r="DA11" s="1005"/>
      <c r="DB11" s="1003"/>
      <c r="DC11" s="1004"/>
      <c r="DD11" s="1004"/>
      <c r="DE11" s="1004"/>
      <c r="DF11" s="1005"/>
      <c r="DG11" s="1003"/>
      <c r="DH11" s="1004"/>
      <c r="DI11" s="1004"/>
      <c r="DJ11" s="1004"/>
      <c r="DK11" s="1005"/>
      <c r="DL11" s="1003"/>
      <c r="DM11" s="1004"/>
      <c r="DN11" s="1004"/>
      <c r="DO11" s="1004"/>
      <c r="DP11" s="1005"/>
      <c r="DQ11" s="1003"/>
      <c r="DR11" s="1004"/>
      <c r="DS11" s="1004"/>
      <c r="DT11" s="1004"/>
      <c r="DU11" s="1005"/>
      <c r="DV11" s="1006"/>
      <c r="DW11" s="1007"/>
      <c r="DX11" s="1007"/>
      <c r="DY11" s="1007"/>
      <c r="DZ11" s="1008"/>
      <c r="EA11" s="227"/>
    </row>
    <row r="12" spans="1:131" s="228" customFormat="1" ht="26.25" customHeight="1" x14ac:dyDescent="0.15">
      <c r="A12" s="231">
        <v>6</v>
      </c>
      <c r="B12" s="1044"/>
      <c r="C12" s="1045"/>
      <c r="D12" s="1045"/>
      <c r="E12" s="1045"/>
      <c r="F12" s="1045"/>
      <c r="G12" s="1045"/>
      <c r="H12" s="1045"/>
      <c r="I12" s="1045"/>
      <c r="J12" s="1045"/>
      <c r="K12" s="1045"/>
      <c r="L12" s="1045"/>
      <c r="M12" s="1045"/>
      <c r="N12" s="1045"/>
      <c r="O12" s="1045"/>
      <c r="P12" s="1046"/>
      <c r="Q12" s="1052"/>
      <c r="R12" s="1053"/>
      <c r="S12" s="1053"/>
      <c r="T12" s="1053"/>
      <c r="U12" s="1053"/>
      <c r="V12" s="1053"/>
      <c r="W12" s="1053"/>
      <c r="X12" s="1053"/>
      <c r="Y12" s="1053"/>
      <c r="Z12" s="1053"/>
      <c r="AA12" s="1053"/>
      <c r="AB12" s="1053"/>
      <c r="AC12" s="1053"/>
      <c r="AD12" s="1053"/>
      <c r="AE12" s="1054"/>
      <c r="AF12" s="1049"/>
      <c r="AG12" s="1050"/>
      <c r="AH12" s="1050"/>
      <c r="AI12" s="1050"/>
      <c r="AJ12" s="1051"/>
      <c r="AK12" s="1094"/>
      <c r="AL12" s="1095"/>
      <c r="AM12" s="1095"/>
      <c r="AN12" s="1095"/>
      <c r="AO12" s="1095"/>
      <c r="AP12" s="1095"/>
      <c r="AQ12" s="1095"/>
      <c r="AR12" s="1095"/>
      <c r="AS12" s="1095"/>
      <c r="AT12" s="1095"/>
      <c r="AU12" s="1096"/>
      <c r="AV12" s="1096"/>
      <c r="AW12" s="1096"/>
      <c r="AX12" s="1096"/>
      <c r="AY12" s="1097"/>
      <c r="AZ12" s="225"/>
      <c r="BA12" s="225"/>
      <c r="BB12" s="225"/>
      <c r="BC12" s="225"/>
      <c r="BD12" s="225"/>
      <c r="BE12" s="226"/>
      <c r="BF12" s="226"/>
      <c r="BG12" s="226"/>
      <c r="BH12" s="226"/>
      <c r="BI12" s="226"/>
      <c r="BJ12" s="226"/>
      <c r="BK12" s="226"/>
      <c r="BL12" s="226"/>
      <c r="BM12" s="226"/>
      <c r="BN12" s="226"/>
      <c r="BO12" s="226"/>
      <c r="BP12" s="226"/>
      <c r="BQ12" s="231">
        <v>6</v>
      </c>
      <c r="BR12" s="232"/>
      <c r="BS12" s="1006"/>
      <c r="BT12" s="1007"/>
      <c r="BU12" s="1007"/>
      <c r="BV12" s="1007"/>
      <c r="BW12" s="1007"/>
      <c r="BX12" s="1007"/>
      <c r="BY12" s="1007"/>
      <c r="BZ12" s="1007"/>
      <c r="CA12" s="1007"/>
      <c r="CB12" s="1007"/>
      <c r="CC12" s="1007"/>
      <c r="CD12" s="1007"/>
      <c r="CE12" s="1007"/>
      <c r="CF12" s="1007"/>
      <c r="CG12" s="1028"/>
      <c r="CH12" s="1003"/>
      <c r="CI12" s="1004"/>
      <c r="CJ12" s="1004"/>
      <c r="CK12" s="1004"/>
      <c r="CL12" s="1005"/>
      <c r="CM12" s="1003"/>
      <c r="CN12" s="1004"/>
      <c r="CO12" s="1004"/>
      <c r="CP12" s="1004"/>
      <c r="CQ12" s="1005"/>
      <c r="CR12" s="1003"/>
      <c r="CS12" s="1004"/>
      <c r="CT12" s="1004"/>
      <c r="CU12" s="1004"/>
      <c r="CV12" s="1005"/>
      <c r="CW12" s="1003"/>
      <c r="CX12" s="1004"/>
      <c r="CY12" s="1004"/>
      <c r="CZ12" s="1004"/>
      <c r="DA12" s="1005"/>
      <c r="DB12" s="1003"/>
      <c r="DC12" s="1004"/>
      <c r="DD12" s="1004"/>
      <c r="DE12" s="1004"/>
      <c r="DF12" s="1005"/>
      <c r="DG12" s="1003"/>
      <c r="DH12" s="1004"/>
      <c r="DI12" s="1004"/>
      <c r="DJ12" s="1004"/>
      <c r="DK12" s="1005"/>
      <c r="DL12" s="1003"/>
      <c r="DM12" s="1004"/>
      <c r="DN12" s="1004"/>
      <c r="DO12" s="1004"/>
      <c r="DP12" s="1005"/>
      <c r="DQ12" s="1003"/>
      <c r="DR12" s="1004"/>
      <c r="DS12" s="1004"/>
      <c r="DT12" s="1004"/>
      <c r="DU12" s="1005"/>
      <c r="DV12" s="1006"/>
      <c r="DW12" s="1007"/>
      <c r="DX12" s="1007"/>
      <c r="DY12" s="1007"/>
      <c r="DZ12" s="1008"/>
      <c r="EA12" s="227"/>
    </row>
    <row r="13" spans="1:131" s="228" customFormat="1" ht="26.25" customHeight="1" x14ac:dyDescent="0.15">
      <c r="A13" s="231">
        <v>7</v>
      </c>
      <c r="B13" s="1044"/>
      <c r="C13" s="1045"/>
      <c r="D13" s="1045"/>
      <c r="E13" s="1045"/>
      <c r="F13" s="1045"/>
      <c r="G13" s="1045"/>
      <c r="H13" s="1045"/>
      <c r="I13" s="1045"/>
      <c r="J13" s="1045"/>
      <c r="K13" s="1045"/>
      <c r="L13" s="1045"/>
      <c r="M13" s="1045"/>
      <c r="N13" s="1045"/>
      <c r="O13" s="1045"/>
      <c r="P13" s="1046"/>
      <c r="Q13" s="1052"/>
      <c r="R13" s="1053"/>
      <c r="S13" s="1053"/>
      <c r="T13" s="1053"/>
      <c r="U13" s="1053"/>
      <c r="V13" s="1053"/>
      <c r="W13" s="1053"/>
      <c r="X13" s="1053"/>
      <c r="Y13" s="1053"/>
      <c r="Z13" s="1053"/>
      <c r="AA13" s="1053"/>
      <c r="AB13" s="1053"/>
      <c r="AC13" s="1053"/>
      <c r="AD13" s="1053"/>
      <c r="AE13" s="1054"/>
      <c r="AF13" s="1049"/>
      <c r="AG13" s="1050"/>
      <c r="AH13" s="1050"/>
      <c r="AI13" s="1050"/>
      <c r="AJ13" s="1051"/>
      <c r="AK13" s="1094"/>
      <c r="AL13" s="1095"/>
      <c r="AM13" s="1095"/>
      <c r="AN13" s="1095"/>
      <c r="AO13" s="1095"/>
      <c r="AP13" s="1095"/>
      <c r="AQ13" s="1095"/>
      <c r="AR13" s="1095"/>
      <c r="AS13" s="1095"/>
      <c r="AT13" s="1095"/>
      <c r="AU13" s="1096"/>
      <c r="AV13" s="1096"/>
      <c r="AW13" s="1096"/>
      <c r="AX13" s="1096"/>
      <c r="AY13" s="1097"/>
      <c r="AZ13" s="225"/>
      <c r="BA13" s="225"/>
      <c r="BB13" s="225"/>
      <c r="BC13" s="225"/>
      <c r="BD13" s="225"/>
      <c r="BE13" s="226"/>
      <c r="BF13" s="226"/>
      <c r="BG13" s="226"/>
      <c r="BH13" s="226"/>
      <c r="BI13" s="226"/>
      <c r="BJ13" s="226"/>
      <c r="BK13" s="226"/>
      <c r="BL13" s="226"/>
      <c r="BM13" s="226"/>
      <c r="BN13" s="226"/>
      <c r="BO13" s="226"/>
      <c r="BP13" s="226"/>
      <c r="BQ13" s="231">
        <v>7</v>
      </c>
      <c r="BR13" s="232"/>
      <c r="BS13" s="1006"/>
      <c r="BT13" s="1007"/>
      <c r="BU13" s="1007"/>
      <c r="BV13" s="1007"/>
      <c r="BW13" s="1007"/>
      <c r="BX13" s="1007"/>
      <c r="BY13" s="1007"/>
      <c r="BZ13" s="1007"/>
      <c r="CA13" s="1007"/>
      <c r="CB13" s="1007"/>
      <c r="CC13" s="1007"/>
      <c r="CD13" s="1007"/>
      <c r="CE13" s="1007"/>
      <c r="CF13" s="1007"/>
      <c r="CG13" s="1028"/>
      <c r="CH13" s="1003"/>
      <c r="CI13" s="1004"/>
      <c r="CJ13" s="1004"/>
      <c r="CK13" s="1004"/>
      <c r="CL13" s="1005"/>
      <c r="CM13" s="1003"/>
      <c r="CN13" s="1004"/>
      <c r="CO13" s="1004"/>
      <c r="CP13" s="1004"/>
      <c r="CQ13" s="1005"/>
      <c r="CR13" s="1003"/>
      <c r="CS13" s="1004"/>
      <c r="CT13" s="1004"/>
      <c r="CU13" s="1004"/>
      <c r="CV13" s="1005"/>
      <c r="CW13" s="1003"/>
      <c r="CX13" s="1004"/>
      <c r="CY13" s="1004"/>
      <c r="CZ13" s="1004"/>
      <c r="DA13" s="1005"/>
      <c r="DB13" s="1003"/>
      <c r="DC13" s="1004"/>
      <c r="DD13" s="1004"/>
      <c r="DE13" s="1004"/>
      <c r="DF13" s="1005"/>
      <c r="DG13" s="1003"/>
      <c r="DH13" s="1004"/>
      <c r="DI13" s="1004"/>
      <c r="DJ13" s="1004"/>
      <c r="DK13" s="1005"/>
      <c r="DL13" s="1003"/>
      <c r="DM13" s="1004"/>
      <c r="DN13" s="1004"/>
      <c r="DO13" s="1004"/>
      <c r="DP13" s="1005"/>
      <c r="DQ13" s="1003"/>
      <c r="DR13" s="1004"/>
      <c r="DS13" s="1004"/>
      <c r="DT13" s="1004"/>
      <c r="DU13" s="1005"/>
      <c r="DV13" s="1006"/>
      <c r="DW13" s="1007"/>
      <c r="DX13" s="1007"/>
      <c r="DY13" s="1007"/>
      <c r="DZ13" s="1008"/>
      <c r="EA13" s="227"/>
    </row>
    <row r="14" spans="1:131" s="228" customFormat="1" ht="26.25" customHeight="1" x14ac:dyDescent="0.15">
      <c r="A14" s="231">
        <v>8</v>
      </c>
      <c r="B14" s="1044"/>
      <c r="C14" s="1045"/>
      <c r="D14" s="1045"/>
      <c r="E14" s="1045"/>
      <c r="F14" s="1045"/>
      <c r="G14" s="1045"/>
      <c r="H14" s="1045"/>
      <c r="I14" s="1045"/>
      <c r="J14" s="1045"/>
      <c r="K14" s="1045"/>
      <c r="L14" s="1045"/>
      <c r="M14" s="1045"/>
      <c r="N14" s="1045"/>
      <c r="O14" s="1045"/>
      <c r="P14" s="1046"/>
      <c r="Q14" s="1052"/>
      <c r="R14" s="1053"/>
      <c r="S14" s="1053"/>
      <c r="T14" s="1053"/>
      <c r="U14" s="1053"/>
      <c r="V14" s="1053"/>
      <c r="W14" s="1053"/>
      <c r="X14" s="1053"/>
      <c r="Y14" s="1053"/>
      <c r="Z14" s="1053"/>
      <c r="AA14" s="1053"/>
      <c r="AB14" s="1053"/>
      <c r="AC14" s="1053"/>
      <c r="AD14" s="1053"/>
      <c r="AE14" s="1054"/>
      <c r="AF14" s="1049"/>
      <c r="AG14" s="1050"/>
      <c r="AH14" s="1050"/>
      <c r="AI14" s="1050"/>
      <c r="AJ14" s="1051"/>
      <c r="AK14" s="1094"/>
      <c r="AL14" s="1095"/>
      <c r="AM14" s="1095"/>
      <c r="AN14" s="1095"/>
      <c r="AO14" s="1095"/>
      <c r="AP14" s="1095"/>
      <c r="AQ14" s="1095"/>
      <c r="AR14" s="1095"/>
      <c r="AS14" s="1095"/>
      <c r="AT14" s="1095"/>
      <c r="AU14" s="1096"/>
      <c r="AV14" s="1096"/>
      <c r="AW14" s="1096"/>
      <c r="AX14" s="1096"/>
      <c r="AY14" s="1097"/>
      <c r="AZ14" s="225"/>
      <c r="BA14" s="225"/>
      <c r="BB14" s="225"/>
      <c r="BC14" s="225"/>
      <c r="BD14" s="225"/>
      <c r="BE14" s="226"/>
      <c r="BF14" s="226"/>
      <c r="BG14" s="226"/>
      <c r="BH14" s="226"/>
      <c r="BI14" s="226"/>
      <c r="BJ14" s="226"/>
      <c r="BK14" s="226"/>
      <c r="BL14" s="226"/>
      <c r="BM14" s="226"/>
      <c r="BN14" s="226"/>
      <c r="BO14" s="226"/>
      <c r="BP14" s="226"/>
      <c r="BQ14" s="231">
        <v>8</v>
      </c>
      <c r="BR14" s="232"/>
      <c r="BS14" s="1006"/>
      <c r="BT14" s="1007"/>
      <c r="BU14" s="1007"/>
      <c r="BV14" s="1007"/>
      <c r="BW14" s="1007"/>
      <c r="BX14" s="1007"/>
      <c r="BY14" s="1007"/>
      <c r="BZ14" s="1007"/>
      <c r="CA14" s="1007"/>
      <c r="CB14" s="1007"/>
      <c r="CC14" s="1007"/>
      <c r="CD14" s="1007"/>
      <c r="CE14" s="1007"/>
      <c r="CF14" s="1007"/>
      <c r="CG14" s="1028"/>
      <c r="CH14" s="1003"/>
      <c r="CI14" s="1004"/>
      <c r="CJ14" s="1004"/>
      <c r="CK14" s="1004"/>
      <c r="CL14" s="1005"/>
      <c r="CM14" s="1003"/>
      <c r="CN14" s="1004"/>
      <c r="CO14" s="1004"/>
      <c r="CP14" s="1004"/>
      <c r="CQ14" s="1005"/>
      <c r="CR14" s="1003"/>
      <c r="CS14" s="1004"/>
      <c r="CT14" s="1004"/>
      <c r="CU14" s="1004"/>
      <c r="CV14" s="1005"/>
      <c r="CW14" s="1003"/>
      <c r="CX14" s="1004"/>
      <c r="CY14" s="1004"/>
      <c r="CZ14" s="1004"/>
      <c r="DA14" s="1005"/>
      <c r="DB14" s="1003"/>
      <c r="DC14" s="1004"/>
      <c r="DD14" s="1004"/>
      <c r="DE14" s="1004"/>
      <c r="DF14" s="1005"/>
      <c r="DG14" s="1003"/>
      <c r="DH14" s="1004"/>
      <c r="DI14" s="1004"/>
      <c r="DJ14" s="1004"/>
      <c r="DK14" s="1005"/>
      <c r="DL14" s="1003"/>
      <c r="DM14" s="1004"/>
      <c r="DN14" s="1004"/>
      <c r="DO14" s="1004"/>
      <c r="DP14" s="1005"/>
      <c r="DQ14" s="1003"/>
      <c r="DR14" s="1004"/>
      <c r="DS14" s="1004"/>
      <c r="DT14" s="1004"/>
      <c r="DU14" s="1005"/>
      <c r="DV14" s="1006"/>
      <c r="DW14" s="1007"/>
      <c r="DX14" s="1007"/>
      <c r="DY14" s="1007"/>
      <c r="DZ14" s="1008"/>
      <c r="EA14" s="227"/>
    </row>
    <row r="15" spans="1:131" s="228" customFormat="1" ht="26.25" customHeight="1" x14ac:dyDescent="0.15">
      <c r="A15" s="231">
        <v>9</v>
      </c>
      <c r="B15" s="1044"/>
      <c r="C15" s="1045"/>
      <c r="D15" s="1045"/>
      <c r="E15" s="1045"/>
      <c r="F15" s="1045"/>
      <c r="G15" s="1045"/>
      <c r="H15" s="1045"/>
      <c r="I15" s="1045"/>
      <c r="J15" s="1045"/>
      <c r="K15" s="1045"/>
      <c r="L15" s="1045"/>
      <c r="M15" s="1045"/>
      <c r="N15" s="1045"/>
      <c r="O15" s="1045"/>
      <c r="P15" s="1046"/>
      <c r="Q15" s="1052"/>
      <c r="R15" s="1053"/>
      <c r="S15" s="1053"/>
      <c r="T15" s="1053"/>
      <c r="U15" s="1053"/>
      <c r="V15" s="1053"/>
      <c r="W15" s="1053"/>
      <c r="X15" s="1053"/>
      <c r="Y15" s="1053"/>
      <c r="Z15" s="1053"/>
      <c r="AA15" s="1053"/>
      <c r="AB15" s="1053"/>
      <c r="AC15" s="1053"/>
      <c r="AD15" s="1053"/>
      <c r="AE15" s="1054"/>
      <c r="AF15" s="1049"/>
      <c r="AG15" s="1050"/>
      <c r="AH15" s="1050"/>
      <c r="AI15" s="1050"/>
      <c r="AJ15" s="1051"/>
      <c r="AK15" s="1094"/>
      <c r="AL15" s="1095"/>
      <c r="AM15" s="1095"/>
      <c r="AN15" s="1095"/>
      <c r="AO15" s="1095"/>
      <c r="AP15" s="1095"/>
      <c r="AQ15" s="1095"/>
      <c r="AR15" s="1095"/>
      <c r="AS15" s="1095"/>
      <c r="AT15" s="1095"/>
      <c r="AU15" s="1096"/>
      <c r="AV15" s="1096"/>
      <c r="AW15" s="1096"/>
      <c r="AX15" s="1096"/>
      <c r="AY15" s="1097"/>
      <c r="AZ15" s="225"/>
      <c r="BA15" s="225"/>
      <c r="BB15" s="225"/>
      <c r="BC15" s="225"/>
      <c r="BD15" s="225"/>
      <c r="BE15" s="226"/>
      <c r="BF15" s="226"/>
      <c r="BG15" s="226"/>
      <c r="BH15" s="226"/>
      <c r="BI15" s="226"/>
      <c r="BJ15" s="226"/>
      <c r="BK15" s="226"/>
      <c r="BL15" s="226"/>
      <c r="BM15" s="226"/>
      <c r="BN15" s="226"/>
      <c r="BO15" s="226"/>
      <c r="BP15" s="226"/>
      <c r="BQ15" s="231">
        <v>9</v>
      </c>
      <c r="BR15" s="232"/>
      <c r="BS15" s="1006"/>
      <c r="BT15" s="1007"/>
      <c r="BU15" s="1007"/>
      <c r="BV15" s="1007"/>
      <c r="BW15" s="1007"/>
      <c r="BX15" s="1007"/>
      <c r="BY15" s="1007"/>
      <c r="BZ15" s="1007"/>
      <c r="CA15" s="1007"/>
      <c r="CB15" s="1007"/>
      <c r="CC15" s="1007"/>
      <c r="CD15" s="1007"/>
      <c r="CE15" s="1007"/>
      <c r="CF15" s="1007"/>
      <c r="CG15" s="1028"/>
      <c r="CH15" s="1003"/>
      <c r="CI15" s="1004"/>
      <c r="CJ15" s="1004"/>
      <c r="CK15" s="1004"/>
      <c r="CL15" s="1005"/>
      <c r="CM15" s="1003"/>
      <c r="CN15" s="1004"/>
      <c r="CO15" s="1004"/>
      <c r="CP15" s="1004"/>
      <c r="CQ15" s="1005"/>
      <c r="CR15" s="1003"/>
      <c r="CS15" s="1004"/>
      <c r="CT15" s="1004"/>
      <c r="CU15" s="1004"/>
      <c r="CV15" s="1005"/>
      <c r="CW15" s="1003"/>
      <c r="CX15" s="1004"/>
      <c r="CY15" s="1004"/>
      <c r="CZ15" s="1004"/>
      <c r="DA15" s="1005"/>
      <c r="DB15" s="1003"/>
      <c r="DC15" s="1004"/>
      <c r="DD15" s="1004"/>
      <c r="DE15" s="1004"/>
      <c r="DF15" s="1005"/>
      <c r="DG15" s="1003"/>
      <c r="DH15" s="1004"/>
      <c r="DI15" s="1004"/>
      <c r="DJ15" s="1004"/>
      <c r="DK15" s="1005"/>
      <c r="DL15" s="1003"/>
      <c r="DM15" s="1004"/>
      <c r="DN15" s="1004"/>
      <c r="DO15" s="1004"/>
      <c r="DP15" s="1005"/>
      <c r="DQ15" s="1003"/>
      <c r="DR15" s="1004"/>
      <c r="DS15" s="1004"/>
      <c r="DT15" s="1004"/>
      <c r="DU15" s="1005"/>
      <c r="DV15" s="1006"/>
      <c r="DW15" s="1007"/>
      <c r="DX15" s="1007"/>
      <c r="DY15" s="1007"/>
      <c r="DZ15" s="1008"/>
      <c r="EA15" s="227"/>
    </row>
    <row r="16" spans="1:131" s="228" customFormat="1" ht="26.25" customHeight="1" x14ac:dyDescent="0.15">
      <c r="A16" s="231">
        <v>10</v>
      </c>
      <c r="B16" s="1044"/>
      <c r="C16" s="1045"/>
      <c r="D16" s="1045"/>
      <c r="E16" s="1045"/>
      <c r="F16" s="1045"/>
      <c r="G16" s="1045"/>
      <c r="H16" s="1045"/>
      <c r="I16" s="1045"/>
      <c r="J16" s="1045"/>
      <c r="K16" s="1045"/>
      <c r="L16" s="1045"/>
      <c r="M16" s="1045"/>
      <c r="N16" s="1045"/>
      <c r="O16" s="1045"/>
      <c r="P16" s="1046"/>
      <c r="Q16" s="1052"/>
      <c r="R16" s="1053"/>
      <c r="S16" s="1053"/>
      <c r="T16" s="1053"/>
      <c r="U16" s="1053"/>
      <c r="V16" s="1053"/>
      <c r="W16" s="1053"/>
      <c r="X16" s="1053"/>
      <c r="Y16" s="1053"/>
      <c r="Z16" s="1053"/>
      <c r="AA16" s="1053"/>
      <c r="AB16" s="1053"/>
      <c r="AC16" s="1053"/>
      <c r="AD16" s="1053"/>
      <c r="AE16" s="1054"/>
      <c r="AF16" s="1049"/>
      <c r="AG16" s="1050"/>
      <c r="AH16" s="1050"/>
      <c r="AI16" s="1050"/>
      <c r="AJ16" s="1051"/>
      <c r="AK16" s="1094"/>
      <c r="AL16" s="1095"/>
      <c r="AM16" s="1095"/>
      <c r="AN16" s="1095"/>
      <c r="AO16" s="1095"/>
      <c r="AP16" s="1095"/>
      <c r="AQ16" s="1095"/>
      <c r="AR16" s="1095"/>
      <c r="AS16" s="1095"/>
      <c r="AT16" s="1095"/>
      <c r="AU16" s="1096"/>
      <c r="AV16" s="1096"/>
      <c r="AW16" s="1096"/>
      <c r="AX16" s="1096"/>
      <c r="AY16" s="1097"/>
      <c r="AZ16" s="225"/>
      <c r="BA16" s="225"/>
      <c r="BB16" s="225"/>
      <c r="BC16" s="225"/>
      <c r="BD16" s="225"/>
      <c r="BE16" s="226"/>
      <c r="BF16" s="226"/>
      <c r="BG16" s="226"/>
      <c r="BH16" s="226"/>
      <c r="BI16" s="226"/>
      <c r="BJ16" s="226"/>
      <c r="BK16" s="226"/>
      <c r="BL16" s="226"/>
      <c r="BM16" s="226"/>
      <c r="BN16" s="226"/>
      <c r="BO16" s="226"/>
      <c r="BP16" s="226"/>
      <c r="BQ16" s="231">
        <v>10</v>
      </c>
      <c r="BR16" s="232"/>
      <c r="BS16" s="1006"/>
      <c r="BT16" s="1007"/>
      <c r="BU16" s="1007"/>
      <c r="BV16" s="1007"/>
      <c r="BW16" s="1007"/>
      <c r="BX16" s="1007"/>
      <c r="BY16" s="1007"/>
      <c r="BZ16" s="1007"/>
      <c r="CA16" s="1007"/>
      <c r="CB16" s="1007"/>
      <c r="CC16" s="1007"/>
      <c r="CD16" s="1007"/>
      <c r="CE16" s="1007"/>
      <c r="CF16" s="1007"/>
      <c r="CG16" s="1028"/>
      <c r="CH16" s="1003"/>
      <c r="CI16" s="1004"/>
      <c r="CJ16" s="1004"/>
      <c r="CK16" s="1004"/>
      <c r="CL16" s="1005"/>
      <c r="CM16" s="1003"/>
      <c r="CN16" s="1004"/>
      <c r="CO16" s="1004"/>
      <c r="CP16" s="1004"/>
      <c r="CQ16" s="1005"/>
      <c r="CR16" s="1003"/>
      <c r="CS16" s="1004"/>
      <c r="CT16" s="1004"/>
      <c r="CU16" s="1004"/>
      <c r="CV16" s="1005"/>
      <c r="CW16" s="1003"/>
      <c r="CX16" s="1004"/>
      <c r="CY16" s="1004"/>
      <c r="CZ16" s="1004"/>
      <c r="DA16" s="1005"/>
      <c r="DB16" s="1003"/>
      <c r="DC16" s="1004"/>
      <c r="DD16" s="1004"/>
      <c r="DE16" s="1004"/>
      <c r="DF16" s="1005"/>
      <c r="DG16" s="1003"/>
      <c r="DH16" s="1004"/>
      <c r="DI16" s="1004"/>
      <c r="DJ16" s="1004"/>
      <c r="DK16" s="1005"/>
      <c r="DL16" s="1003"/>
      <c r="DM16" s="1004"/>
      <c r="DN16" s="1004"/>
      <c r="DO16" s="1004"/>
      <c r="DP16" s="1005"/>
      <c r="DQ16" s="1003"/>
      <c r="DR16" s="1004"/>
      <c r="DS16" s="1004"/>
      <c r="DT16" s="1004"/>
      <c r="DU16" s="1005"/>
      <c r="DV16" s="1006"/>
      <c r="DW16" s="1007"/>
      <c r="DX16" s="1007"/>
      <c r="DY16" s="1007"/>
      <c r="DZ16" s="1008"/>
      <c r="EA16" s="227"/>
    </row>
    <row r="17" spans="1:131" s="228" customFormat="1" ht="26.25" customHeight="1" x14ac:dyDescent="0.15">
      <c r="A17" s="231">
        <v>11</v>
      </c>
      <c r="B17" s="1044"/>
      <c r="C17" s="1045"/>
      <c r="D17" s="1045"/>
      <c r="E17" s="1045"/>
      <c r="F17" s="1045"/>
      <c r="G17" s="1045"/>
      <c r="H17" s="1045"/>
      <c r="I17" s="1045"/>
      <c r="J17" s="1045"/>
      <c r="K17" s="1045"/>
      <c r="L17" s="1045"/>
      <c r="M17" s="1045"/>
      <c r="N17" s="1045"/>
      <c r="O17" s="1045"/>
      <c r="P17" s="1046"/>
      <c r="Q17" s="1052"/>
      <c r="R17" s="1053"/>
      <c r="S17" s="1053"/>
      <c r="T17" s="1053"/>
      <c r="U17" s="1053"/>
      <c r="V17" s="1053"/>
      <c r="W17" s="1053"/>
      <c r="X17" s="1053"/>
      <c r="Y17" s="1053"/>
      <c r="Z17" s="1053"/>
      <c r="AA17" s="1053"/>
      <c r="AB17" s="1053"/>
      <c r="AC17" s="1053"/>
      <c r="AD17" s="1053"/>
      <c r="AE17" s="1054"/>
      <c r="AF17" s="1049"/>
      <c r="AG17" s="1050"/>
      <c r="AH17" s="1050"/>
      <c r="AI17" s="1050"/>
      <c r="AJ17" s="1051"/>
      <c r="AK17" s="1094"/>
      <c r="AL17" s="1095"/>
      <c r="AM17" s="1095"/>
      <c r="AN17" s="1095"/>
      <c r="AO17" s="1095"/>
      <c r="AP17" s="1095"/>
      <c r="AQ17" s="1095"/>
      <c r="AR17" s="1095"/>
      <c r="AS17" s="1095"/>
      <c r="AT17" s="1095"/>
      <c r="AU17" s="1096"/>
      <c r="AV17" s="1096"/>
      <c r="AW17" s="1096"/>
      <c r="AX17" s="1096"/>
      <c r="AY17" s="1097"/>
      <c r="AZ17" s="225"/>
      <c r="BA17" s="225"/>
      <c r="BB17" s="225"/>
      <c r="BC17" s="225"/>
      <c r="BD17" s="225"/>
      <c r="BE17" s="226"/>
      <c r="BF17" s="226"/>
      <c r="BG17" s="226"/>
      <c r="BH17" s="226"/>
      <c r="BI17" s="226"/>
      <c r="BJ17" s="226"/>
      <c r="BK17" s="226"/>
      <c r="BL17" s="226"/>
      <c r="BM17" s="226"/>
      <c r="BN17" s="226"/>
      <c r="BO17" s="226"/>
      <c r="BP17" s="226"/>
      <c r="BQ17" s="231">
        <v>11</v>
      </c>
      <c r="BR17" s="232"/>
      <c r="BS17" s="1006"/>
      <c r="BT17" s="1007"/>
      <c r="BU17" s="1007"/>
      <c r="BV17" s="1007"/>
      <c r="BW17" s="1007"/>
      <c r="BX17" s="1007"/>
      <c r="BY17" s="1007"/>
      <c r="BZ17" s="1007"/>
      <c r="CA17" s="1007"/>
      <c r="CB17" s="1007"/>
      <c r="CC17" s="1007"/>
      <c r="CD17" s="1007"/>
      <c r="CE17" s="1007"/>
      <c r="CF17" s="1007"/>
      <c r="CG17" s="1028"/>
      <c r="CH17" s="1003"/>
      <c r="CI17" s="1004"/>
      <c r="CJ17" s="1004"/>
      <c r="CK17" s="1004"/>
      <c r="CL17" s="1005"/>
      <c r="CM17" s="1003"/>
      <c r="CN17" s="1004"/>
      <c r="CO17" s="1004"/>
      <c r="CP17" s="1004"/>
      <c r="CQ17" s="1005"/>
      <c r="CR17" s="1003"/>
      <c r="CS17" s="1004"/>
      <c r="CT17" s="1004"/>
      <c r="CU17" s="1004"/>
      <c r="CV17" s="1005"/>
      <c r="CW17" s="1003"/>
      <c r="CX17" s="1004"/>
      <c r="CY17" s="1004"/>
      <c r="CZ17" s="1004"/>
      <c r="DA17" s="1005"/>
      <c r="DB17" s="1003"/>
      <c r="DC17" s="1004"/>
      <c r="DD17" s="1004"/>
      <c r="DE17" s="1004"/>
      <c r="DF17" s="1005"/>
      <c r="DG17" s="1003"/>
      <c r="DH17" s="1004"/>
      <c r="DI17" s="1004"/>
      <c r="DJ17" s="1004"/>
      <c r="DK17" s="1005"/>
      <c r="DL17" s="1003"/>
      <c r="DM17" s="1004"/>
      <c r="DN17" s="1004"/>
      <c r="DO17" s="1004"/>
      <c r="DP17" s="1005"/>
      <c r="DQ17" s="1003"/>
      <c r="DR17" s="1004"/>
      <c r="DS17" s="1004"/>
      <c r="DT17" s="1004"/>
      <c r="DU17" s="1005"/>
      <c r="DV17" s="1006"/>
      <c r="DW17" s="1007"/>
      <c r="DX17" s="1007"/>
      <c r="DY17" s="1007"/>
      <c r="DZ17" s="1008"/>
      <c r="EA17" s="227"/>
    </row>
    <row r="18" spans="1:131" s="228" customFormat="1" ht="26.25" customHeight="1" x14ac:dyDescent="0.15">
      <c r="A18" s="231">
        <v>12</v>
      </c>
      <c r="B18" s="1044"/>
      <c r="C18" s="1045"/>
      <c r="D18" s="1045"/>
      <c r="E18" s="1045"/>
      <c r="F18" s="1045"/>
      <c r="G18" s="1045"/>
      <c r="H18" s="1045"/>
      <c r="I18" s="1045"/>
      <c r="J18" s="1045"/>
      <c r="K18" s="1045"/>
      <c r="L18" s="1045"/>
      <c r="M18" s="1045"/>
      <c r="N18" s="1045"/>
      <c r="O18" s="1045"/>
      <c r="P18" s="1046"/>
      <c r="Q18" s="1052"/>
      <c r="R18" s="1053"/>
      <c r="S18" s="1053"/>
      <c r="T18" s="1053"/>
      <c r="U18" s="1053"/>
      <c r="V18" s="1053"/>
      <c r="W18" s="1053"/>
      <c r="X18" s="1053"/>
      <c r="Y18" s="1053"/>
      <c r="Z18" s="1053"/>
      <c r="AA18" s="1053"/>
      <c r="AB18" s="1053"/>
      <c r="AC18" s="1053"/>
      <c r="AD18" s="1053"/>
      <c r="AE18" s="1054"/>
      <c r="AF18" s="1049"/>
      <c r="AG18" s="1050"/>
      <c r="AH18" s="1050"/>
      <c r="AI18" s="1050"/>
      <c r="AJ18" s="1051"/>
      <c r="AK18" s="1094"/>
      <c r="AL18" s="1095"/>
      <c r="AM18" s="1095"/>
      <c r="AN18" s="1095"/>
      <c r="AO18" s="1095"/>
      <c r="AP18" s="1095"/>
      <c r="AQ18" s="1095"/>
      <c r="AR18" s="1095"/>
      <c r="AS18" s="1095"/>
      <c r="AT18" s="1095"/>
      <c r="AU18" s="1096"/>
      <c r="AV18" s="1096"/>
      <c r="AW18" s="1096"/>
      <c r="AX18" s="1096"/>
      <c r="AY18" s="1097"/>
      <c r="AZ18" s="225"/>
      <c r="BA18" s="225"/>
      <c r="BB18" s="225"/>
      <c r="BC18" s="225"/>
      <c r="BD18" s="225"/>
      <c r="BE18" s="226"/>
      <c r="BF18" s="226"/>
      <c r="BG18" s="226"/>
      <c r="BH18" s="226"/>
      <c r="BI18" s="226"/>
      <c r="BJ18" s="226"/>
      <c r="BK18" s="226"/>
      <c r="BL18" s="226"/>
      <c r="BM18" s="226"/>
      <c r="BN18" s="226"/>
      <c r="BO18" s="226"/>
      <c r="BP18" s="226"/>
      <c r="BQ18" s="231">
        <v>12</v>
      </c>
      <c r="BR18" s="232"/>
      <c r="BS18" s="1006"/>
      <c r="BT18" s="1007"/>
      <c r="BU18" s="1007"/>
      <c r="BV18" s="1007"/>
      <c r="BW18" s="1007"/>
      <c r="BX18" s="1007"/>
      <c r="BY18" s="1007"/>
      <c r="BZ18" s="1007"/>
      <c r="CA18" s="1007"/>
      <c r="CB18" s="1007"/>
      <c r="CC18" s="1007"/>
      <c r="CD18" s="1007"/>
      <c r="CE18" s="1007"/>
      <c r="CF18" s="1007"/>
      <c r="CG18" s="1028"/>
      <c r="CH18" s="1003"/>
      <c r="CI18" s="1004"/>
      <c r="CJ18" s="1004"/>
      <c r="CK18" s="1004"/>
      <c r="CL18" s="1005"/>
      <c r="CM18" s="1003"/>
      <c r="CN18" s="1004"/>
      <c r="CO18" s="1004"/>
      <c r="CP18" s="1004"/>
      <c r="CQ18" s="1005"/>
      <c r="CR18" s="1003"/>
      <c r="CS18" s="1004"/>
      <c r="CT18" s="1004"/>
      <c r="CU18" s="1004"/>
      <c r="CV18" s="1005"/>
      <c r="CW18" s="1003"/>
      <c r="CX18" s="1004"/>
      <c r="CY18" s="1004"/>
      <c r="CZ18" s="1004"/>
      <c r="DA18" s="1005"/>
      <c r="DB18" s="1003"/>
      <c r="DC18" s="1004"/>
      <c r="DD18" s="1004"/>
      <c r="DE18" s="1004"/>
      <c r="DF18" s="1005"/>
      <c r="DG18" s="1003"/>
      <c r="DH18" s="1004"/>
      <c r="DI18" s="1004"/>
      <c r="DJ18" s="1004"/>
      <c r="DK18" s="1005"/>
      <c r="DL18" s="1003"/>
      <c r="DM18" s="1004"/>
      <c r="DN18" s="1004"/>
      <c r="DO18" s="1004"/>
      <c r="DP18" s="1005"/>
      <c r="DQ18" s="1003"/>
      <c r="DR18" s="1004"/>
      <c r="DS18" s="1004"/>
      <c r="DT18" s="1004"/>
      <c r="DU18" s="1005"/>
      <c r="DV18" s="1006"/>
      <c r="DW18" s="1007"/>
      <c r="DX18" s="1007"/>
      <c r="DY18" s="1007"/>
      <c r="DZ18" s="1008"/>
      <c r="EA18" s="227"/>
    </row>
    <row r="19" spans="1:131" s="228" customFormat="1" ht="26.25" customHeight="1" x14ac:dyDescent="0.15">
      <c r="A19" s="231">
        <v>13</v>
      </c>
      <c r="B19" s="1044"/>
      <c r="C19" s="1045"/>
      <c r="D19" s="1045"/>
      <c r="E19" s="1045"/>
      <c r="F19" s="1045"/>
      <c r="G19" s="1045"/>
      <c r="H19" s="1045"/>
      <c r="I19" s="1045"/>
      <c r="J19" s="1045"/>
      <c r="K19" s="1045"/>
      <c r="L19" s="1045"/>
      <c r="M19" s="1045"/>
      <c r="N19" s="1045"/>
      <c r="O19" s="1045"/>
      <c r="P19" s="1046"/>
      <c r="Q19" s="1052"/>
      <c r="R19" s="1053"/>
      <c r="S19" s="1053"/>
      <c r="T19" s="1053"/>
      <c r="U19" s="1053"/>
      <c r="V19" s="1053"/>
      <c r="W19" s="1053"/>
      <c r="X19" s="1053"/>
      <c r="Y19" s="1053"/>
      <c r="Z19" s="1053"/>
      <c r="AA19" s="1053"/>
      <c r="AB19" s="1053"/>
      <c r="AC19" s="1053"/>
      <c r="AD19" s="1053"/>
      <c r="AE19" s="1054"/>
      <c r="AF19" s="1049"/>
      <c r="AG19" s="1050"/>
      <c r="AH19" s="1050"/>
      <c r="AI19" s="1050"/>
      <c r="AJ19" s="1051"/>
      <c r="AK19" s="1094"/>
      <c r="AL19" s="1095"/>
      <c r="AM19" s="1095"/>
      <c r="AN19" s="1095"/>
      <c r="AO19" s="1095"/>
      <c r="AP19" s="1095"/>
      <c r="AQ19" s="1095"/>
      <c r="AR19" s="1095"/>
      <c r="AS19" s="1095"/>
      <c r="AT19" s="1095"/>
      <c r="AU19" s="1096"/>
      <c r="AV19" s="1096"/>
      <c r="AW19" s="1096"/>
      <c r="AX19" s="1096"/>
      <c r="AY19" s="1097"/>
      <c r="AZ19" s="225"/>
      <c r="BA19" s="225"/>
      <c r="BB19" s="225"/>
      <c r="BC19" s="225"/>
      <c r="BD19" s="225"/>
      <c r="BE19" s="226"/>
      <c r="BF19" s="226"/>
      <c r="BG19" s="226"/>
      <c r="BH19" s="226"/>
      <c r="BI19" s="226"/>
      <c r="BJ19" s="226"/>
      <c r="BK19" s="226"/>
      <c r="BL19" s="226"/>
      <c r="BM19" s="226"/>
      <c r="BN19" s="226"/>
      <c r="BO19" s="226"/>
      <c r="BP19" s="226"/>
      <c r="BQ19" s="231">
        <v>13</v>
      </c>
      <c r="BR19" s="232"/>
      <c r="BS19" s="1006"/>
      <c r="BT19" s="1007"/>
      <c r="BU19" s="1007"/>
      <c r="BV19" s="1007"/>
      <c r="BW19" s="1007"/>
      <c r="BX19" s="1007"/>
      <c r="BY19" s="1007"/>
      <c r="BZ19" s="1007"/>
      <c r="CA19" s="1007"/>
      <c r="CB19" s="1007"/>
      <c r="CC19" s="1007"/>
      <c r="CD19" s="1007"/>
      <c r="CE19" s="1007"/>
      <c r="CF19" s="1007"/>
      <c r="CG19" s="1028"/>
      <c r="CH19" s="1003"/>
      <c r="CI19" s="1004"/>
      <c r="CJ19" s="1004"/>
      <c r="CK19" s="1004"/>
      <c r="CL19" s="1005"/>
      <c r="CM19" s="1003"/>
      <c r="CN19" s="1004"/>
      <c r="CO19" s="1004"/>
      <c r="CP19" s="1004"/>
      <c r="CQ19" s="1005"/>
      <c r="CR19" s="1003"/>
      <c r="CS19" s="1004"/>
      <c r="CT19" s="1004"/>
      <c r="CU19" s="1004"/>
      <c r="CV19" s="1005"/>
      <c r="CW19" s="1003"/>
      <c r="CX19" s="1004"/>
      <c r="CY19" s="1004"/>
      <c r="CZ19" s="1004"/>
      <c r="DA19" s="1005"/>
      <c r="DB19" s="1003"/>
      <c r="DC19" s="1004"/>
      <c r="DD19" s="1004"/>
      <c r="DE19" s="1004"/>
      <c r="DF19" s="1005"/>
      <c r="DG19" s="1003"/>
      <c r="DH19" s="1004"/>
      <c r="DI19" s="1004"/>
      <c r="DJ19" s="1004"/>
      <c r="DK19" s="1005"/>
      <c r="DL19" s="1003"/>
      <c r="DM19" s="1004"/>
      <c r="DN19" s="1004"/>
      <c r="DO19" s="1004"/>
      <c r="DP19" s="1005"/>
      <c r="DQ19" s="1003"/>
      <c r="DR19" s="1004"/>
      <c r="DS19" s="1004"/>
      <c r="DT19" s="1004"/>
      <c r="DU19" s="1005"/>
      <c r="DV19" s="1006"/>
      <c r="DW19" s="1007"/>
      <c r="DX19" s="1007"/>
      <c r="DY19" s="1007"/>
      <c r="DZ19" s="1008"/>
      <c r="EA19" s="227"/>
    </row>
    <row r="20" spans="1:131" s="228" customFormat="1" ht="26.25" customHeight="1" x14ac:dyDescent="0.15">
      <c r="A20" s="231">
        <v>14</v>
      </c>
      <c r="B20" s="1044"/>
      <c r="C20" s="1045"/>
      <c r="D20" s="1045"/>
      <c r="E20" s="1045"/>
      <c r="F20" s="1045"/>
      <c r="G20" s="1045"/>
      <c r="H20" s="1045"/>
      <c r="I20" s="1045"/>
      <c r="J20" s="1045"/>
      <c r="K20" s="1045"/>
      <c r="L20" s="1045"/>
      <c r="M20" s="1045"/>
      <c r="N20" s="1045"/>
      <c r="O20" s="1045"/>
      <c r="P20" s="1046"/>
      <c r="Q20" s="1052"/>
      <c r="R20" s="1053"/>
      <c r="S20" s="1053"/>
      <c r="T20" s="1053"/>
      <c r="U20" s="1053"/>
      <c r="V20" s="1053"/>
      <c r="W20" s="1053"/>
      <c r="X20" s="1053"/>
      <c r="Y20" s="1053"/>
      <c r="Z20" s="1053"/>
      <c r="AA20" s="1053"/>
      <c r="AB20" s="1053"/>
      <c r="AC20" s="1053"/>
      <c r="AD20" s="1053"/>
      <c r="AE20" s="1054"/>
      <c r="AF20" s="1049"/>
      <c r="AG20" s="1050"/>
      <c r="AH20" s="1050"/>
      <c r="AI20" s="1050"/>
      <c r="AJ20" s="1051"/>
      <c r="AK20" s="1094"/>
      <c r="AL20" s="1095"/>
      <c r="AM20" s="1095"/>
      <c r="AN20" s="1095"/>
      <c r="AO20" s="1095"/>
      <c r="AP20" s="1095"/>
      <c r="AQ20" s="1095"/>
      <c r="AR20" s="1095"/>
      <c r="AS20" s="1095"/>
      <c r="AT20" s="1095"/>
      <c r="AU20" s="1096"/>
      <c r="AV20" s="1096"/>
      <c r="AW20" s="1096"/>
      <c r="AX20" s="1096"/>
      <c r="AY20" s="1097"/>
      <c r="AZ20" s="225"/>
      <c r="BA20" s="225"/>
      <c r="BB20" s="225"/>
      <c r="BC20" s="225"/>
      <c r="BD20" s="225"/>
      <c r="BE20" s="226"/>
      <c r="BF20" s="226"/>
      <c r="BG20" s="226"/>
      <c r="BH20" s="226"/>
      <c r="BI20" s="226"/>
      <c r="BJ20" s="226"/>
      <c r="BK20" s="226"/>
      <c r="BL20" s="226"/>
      <c r="BM20" s="226"/>
      <c r="BN20" s="226"/>
      <c r="BO20" s="226"/>
      <c r="BP20" s="226"/>
      <c r="BQ20" s="231">
        <v>14</v>
      </c>
      <c r="BR20" s="232"/>
      <c r="BS20" s="1006"/>
      <c r="BT20" s="1007"/>
      <c r="BU20" s="1007"/>
      <c r="BV20" s="1007"/>
      <c r="BW20" s="1007"/>
      <c r="BX20" s="1007"/>
      <c r="BY20" s="1007"/>
      <c r="BZ20" s="1007"/>
      <c r="CA20" s="1007"/>
      <c r="CB20" s="1007"/>
      <c r="CC20" s="1007"/>
      <c r="CD20" s="1007"/>
      <c r="CE20" s="1007"/>
      <c r="CF20" s="1007"/>
      <c r="CG20" s="1028"/>
      <c r="CH20" s="1003"/>
      <c r="CI20" s="1004"/>
      <c r="CJ20" s="1004"/>
      <c r="CK20" s="1004"/>
      <c r="CL20" s="1005"/>
      <c r="CM20" s="1003"/>
      <c r="CN20" s="1004"/>
      <c r="CO20" s="1004"/>
      <c r="CP20" s="1004"/>
      <c r="CQ20" s="1005"/>
      <c r="CR20" s="1003"/>
      <c r="CS20" s="1004"/>
      <c r="CT20" s="1004"/>
      <c r="CU20" s="1004"/>
      <c r="CV20" s="1005"/>
      <c r="CW20" s="1003"/>
      <c r="CX20" s="1004"/>
      <c r="CY20" s="1004"/>
      <c r="CZ20" s="1004"/>
      <c r="DA20" s="1005"/>
      <c r="DB20" s="1003"/>
      <c r="DC20" s="1004"/>
      <c r="DD20" s="1004"/>
      <c r="DE20" s="1004"/>
      <c r="DF20" s="1005"/>
      <c r="DG20" s="1003"/>
      <c r="DH20" s="1004"/>
      <c r="DI20" s="1004"/>
      <c r="DJ20" s="1004"/>
      <c r="DK20" s="1005"/>
      <c r="DL20" s="1003"/>
      <c r="DM20" s="1004"/>
      <c r="DN20" s="1004"/>
      <c r="DO20" s="1004"/>
      <c r="DP20" s="1005"/>
      <c r="DQ20" s="1003"/>
      <c r="DR20" s="1004"/>
      <c r="DS20" s="1004"/>
      <c r="DT20" s="1004"/>
      <c r="DU20" s="1005"/>
      <c r="DV20" s="1006"/>
      <c r="DW20" s="1007"/>
      <c r="DX20" s="1007"/>
      <c r="DY20" s="1007"/>
      <c r="DZ20" s="1008"/>
      <c r="EA20" s="227"/>
    </row>
    <row r="21" spans="1:131" s="228" customFormat="1" ht="26.25" customHeight="1" thickBot="1" x14ac:dyDescent="0.2">
      <c r="A21" s="231">
        <v>15</v>
      </c>
      <c r="B21" s="1044"/>
      <c r="C21" s="1045"/>
      <c r="D21" s="1045"/>
      <c r="E21" s="1045"/>
      <c r="F21" s="1045"/>
      <c r="G21" s="1045"/>
      <c r="H21" s="1045"/>
      <c r="I21" s="1045"/>
      <c r="J21" s="1045"/>
      <c r="K21" s="1045"/>
      <c r="L21" s="1045"/>
      <c r="M21" s="1045"/>
      <c r="N21" s="1045"/>
      <c r="O21" s="1045"/>
      <c r="P21" s="1046"/>
      <c r="Q21" s="1052"/>
      <c r="R21" s="1053"/>
      <c r="S21" s="1053"/>
      <c r="T21" s="1053"/>
      <c r="U21" s="1053"/>
      <c r="V21" s="1053"/>
      <c r="W21" s="1053"/>
      <c r="X21" s="1053"/>
      <c r="Y21" s="1053"/>
      <c r="Z21" s="1053"/>
      <c r="AA21" s="1053"/>
      <c r="AB21" s="1053"/>
      <c r="AC21" s="1053"/>
      <c r="AD21" s="1053"/>
      <c r="AE21" s="1054"/>
      <c r="AF21" s="1049"/>
      <c r="AG21" s="1050"/>
      <c r="AH21" s="1050"/>
      <c r="AI21" s="1050"/>
      <c r="AJ21" s="1051"/>
      <c r="AK21" s="1094"/>
      <c r="AL21" s="1095"/>
      <c r="AM21" s="1095"/>
      <c r="AN21" s="1095"/>
      <c r="AO21" s="1095"/>
      <c r="AP21" s="1095"/>
      <c r="AQ21" s="1095"/>
      <c r="AR21" s="1095"/>
      <c r="AS21" s="1095"/>
      <c r="AT21" s="1095"/>
      <c r="AU21" s="1096"/>
      <c r="AV21" s="1096"/>
      <c r="AW21" s="1096"/>
      <c r="AX21" s="1096"/>
      <c r="AY21" s="1097"/>
      <c r="AZ21" s="225"/>
      <c r="BA21" s="225"/>
      <c r="BB21" s="225"/>
      <c r="BC21" s="225"/>
      <c r="BD21" s="225"/>
      <c r="BE21" s="226"/>
      <c r="BF21" s="226"/>
      <c r="BG21" s="226"/>
      <c r="BH21" s="226"/>
      <c r="BI21" s="226"/>
      <c r="BJ21" s="226"/>
      <c r="BK21" s="226"/>
      <c r="BL21" s="226"/>
      <c r="BM21" s="226"/>
      <c r="BN21" s="226"/>
      <c r="BO21" s="226"/>
      <c r="BP21" s="226"/>
      <c r="BQ21" s="231">
        <v>15</v>
      </c>
      <c r="BR21" s="232"/>
      <c r="BS21" s="1006"/>
      <c r="BT21" s="1007"/>
      <c r="BU21" s="1007"/>
      <c r="BV21" s="1007"/>
      <c r="BW21" s="1007"/>
      <c r="BX21" s="1007"/>
      <c r="BY21" s="1007"/>
      <c r="BZ21" s="1007"/>
      <c r="CA21" s="1007"/>
      <c r="CB21" s="1007"/>
      <c r="CC21" s="1007"/>
      <c r="CD21" s="1007"/>
      <c r="CE21" s="1007"/>
      <c r="CF21" s="1007"/>
      <c r="CG21" s="1028"/>
      <c r="CH21" s="1003"/>
      <c r="CI21" s="1004"/>
      <c r="CJ21" s="1004"/>
      <c r="CK21" s="1004"/>
      <c r="CL21" s="1005"/>
      <c r="CM21" s="1003"/>
      <c r="CN21" s="1004"/>
      <c r="CO21" s="1004"/>
      <c r="CP21" s="1004"/>
      <c r="CQ21" s="1005"/>
      <c r="CR21" s="1003"/>
      <c r="CS21" s="1004"/>
      <c r="CT21" s="1004"/>
      <c r="CU21" s="1004"/>
      <c r="CV21" s="1005"/>
      <c r="CW21" s="1003"/>
      <c r="CX21" s="1004"/>
      <c r="CY21" s="1004"/>
      <c r="CZ21" s="1004"/>
      <c r="DA21" s="1005"/>
      <c r="DB21" s="1003"/>
      <c r="DC21" s="1004"/>
      <c r="DD21" s="1004"/>
      <c r="DE21" s="1004"/>
      <c r="DF21" s="1005"/>
      <c r="DG21" s="1003"/>
      <c r="DH21" s="1004"/>
      <c r="DI21" s="1004"/>
      <c r="DJ21" s="1004"/>
      <c r="DK21" s="1005"/>
      <c r="DL21" s="1003"/>
      <c r="DM21" s="1004"/>
      <c r="DN21" s="1004"/>
      <c r="DO21" s="1004"/>
      <c r="DP21" s="1005"/>
      <c r="DQ21" s="1003"/>
      <c r="DR21" s="1004"/>
      <c r="DS21" s="1004"/>
      <c r="DT21" s="1004"/>
      <c r="DU21" s="1005"/>
      <c r="DV21" s="1006"/>
      <c r="DW21" s="1007"/>
      <c r="DX21" s="1007"/>
      <c r="DY21" s="1007"/>
      <c r="DZ21" s="1008"/>
      <c r="EA21" s="227"/>
    </row>
    <row r="22" spans="1:131" s="228" customFormat="1" ht="26.25" customHeight="1" x14ac:dyDescent="0.15">
      <c r="A22" s="231">
        <v>16</v>
      </c>
      <c r="B22" s="1044"/>
      <c r="C22" s="1045"/>
      <c r="D22" s="1045"/>
      <c r="E22" s="1045"/>
      <c r="F22" s="1045"/>
      <c r="G22" s="1045"/>
      <c r="H22" s="1045"/>
      <c r="I22" s="1045"/>
      <c r="J22" s="1045"/>
      <c r="K22" s="1045"/>
      <c r="L22" s="1045"/>
      <c r="M22" s="1045"/>
      <c r="N22" s="1045"/>
      <c r="O22" s="1045"/>
      <c r="P22" s="1046"/>
      <c r="Q22" s="1087"/>
      <c r="R22" s="1088"/>
      <c r="S22" s="1088"/>
      <c r="T22" s="1088"/>
      <c r="U22" s="1088"/>
      <c r="V22" s="1088"/>
      <c r="W22" s="1088"/>
      <c r="X22" s="1088"/>
      <c r="Y22" s="1088"/>
      <c r="Z22" s="1088"/>
      <c r="AA22" s="1088"/>
      <c r="AB22" s="1088"/>
      <c r="AC22" s="1088"/>
      <c r="AD22" s="1088"/>
      <c r="AE22" s="1089"/>
      <c r="AF22" s="1049"/>
      <c r="AG22" s="1050"/>
      <c r="AH22" s="1050"/>
      <c r="AI22" s="1050"/>
      <c r="AJ22" s="1051"/>
      <c r="AK22" s="1090"/>
      <c r="AL22" s="1091"/>
      <c r="AM22" s="1091"/>
      <c r="AN22" s="1091"/>
      <c r="AO22" s="1091"/>
      <c r="AP22" s="1091"/>
      <c r="AQ22" s="1091"/>
      <c r="AR22" s="1091"/>
      <c r="AS22" s="1091"/>
      <c r="AT22" s="1091"/>
      <c r="AU22" s="1092"/>
      <c r="AV22" s="1092"/>
      <c r="AW22" s="1092"/>
      <c r="AX22" s="1092"/>
      <c r="AY22" s="1093"/>
      <c r="AZ22" s="1042" t="s">
        <v>376</v>
      </c>
      <c r="BA22" s="1042"/>
      <c r="BB22" s="1042"/>
      <c r="BC22" s="1042"/>
      <c r="BD22" s="1043"/>
      <c r="BE22" s="226"/>
      <c r="BF22" s="226"/>
      <c r="BG22" s="226"/>
      <c r="BH22" s="226"/>
      <c r="BI22" s="226"/>
      <c r="BJ22" s="226"/>
      <c r="BK22" s="226"/>
      <c r="BL22" s="226"/>
      <c r="BM22" s="226"/>
      <c r="BN22" s="226"/>
      <c r="BO22" s="226"/>
      <c r="BP22" s="226"/>
      <c r="BQ22" s="231">
        <v>16</v>
      </c>
      <c r="BR22" s="232"/>
      <c r="BS22" s="1006"/>
      <c r="BT22" s="1007"/>
      <c r="BU22" s="1007"/>
      <c r="BV22" s="1007"/>
      <c r="BW22" s="1007"/>
      <c r="BX22" s="1007"/>
      <c r="BY22" s="1007"/>
      <c r="BZ22" s="1007"/>
      <c r="CA22" s="1007"/>
      <c r="CB22" s="1007"/>
      <c r="CC22" s="1007"/>
      <c r="CD22" s="1007"/>
      <c r="CE22" s="1007"/>
      <c r="CF22" s="1007"/>
      <c r="CG22" s="1028"/>
      <c r="CH22" s="1003"/>
      <c r="CI22" s="1004"/>
      <c r="CJ22" s="1004"/>
      <c r="CK22" s="1004"/>
      <c r="CL22" s="1005"/>
      <c r="CM22" s="1003"/>
      <c r="CN22" s="1004"/>
      <c r="CO22" s="1004"/>
      <c r="CP22" s="1004"/>
      <c r="CQ22" s="1005"/>
      <c r="CR22" s="1003"/>
      <c r="CS22" s="1004"/>
      <c r="CT22" s="1004"/>
      <c r="CU22" s="1004"/>
      <c r="CV22" s="1005"/>
      <c r="CW22" s="1003"/>
      <c r="CX22" s="1004"/>
      <c r="CY22" s="1004"/>
      <c r="CZ22" s="1004"/>
      <c r="DA22" s="1005"/>
      <c r="DB22" s="1003"/>
      <c r="DC22" s="1004"/>
      <c r="DD22" s="1004"/>
      <c r="DE22" s="1004"/>
      <c r="DF22" s="1005"/>
      <c r="DG22" s="1003"/>
      <c r="DH22" s="1004"/>
      <c r="DI22" s="1004"/>
      <c r="DJ22" s="1004"/>
      <c r="DK22" s="1005"/>
      <c r="DL22" s="1003"/>
      <c r="DM22" s="1004"/>
      <c r="DN22" s="1004"/>
      <c r="DO22" s="1004"/>
      <c r="DP22" s="1005"/>
      <c r="DQ22" s="1003"/>
      <c r="DR22" s="1004"/>
      <c r="DS22" s="1004"/>
      <c r="DT22" s="1004"/>
      <c r="DU22" s="1005"/>
      <c r="DV22" s="1006"/>
      <c r="DW22" s="1007"/>
      <c r="DX22" s="1007"/>
      <c r="DY22" s="1007"/>
      <c r="DZ22" s="1008"/>
      <c r="EA22" s="227"/>
    </row>
    <row r="23" spans="1:131" s="228" customFormat="1" ht="26.25" customHeight="1" thickBot="1" x14ac:dyDescent="0.2">
      <c r="A23" s="233" t="s">
        <v>377</v>
      </c>
      <c r="B23" s="951" t="s">
        <v>378</v>
      </c>
      <c r="C23" s="952"/>
      <c r="D23" s="952"/>
      <c r="E23" s="952"/>
      <c r="F23" s="952"/>
      <c r="G23" s="952"/>
      <c r="H23" s="952"/>
      <c r="I23" s="952"/>
      <c r="J23" s="952"/>
      <c r="K23" s="952"/>
      <c r="L23" s="952"/>
      <c r="M23" s="952"/>
      <c r="N23" s="952"/>
      <c r="O23" s="952"/>
      <c r="P23" s="962"/>
      <c r="Q23" s="1081">
        <v>8107</v>
      </c>
      <c r="R23" s="1075"/>
      <c r="S23" s="1075"/>
      <c r="T23" s="1075"/>
      <c r="U23" s="1075"/>
      <c r="V23" s="1075">
        <v>7782</v>
      </c>
      <c r="W23" s="1075"/>
      <c r="X23" s="1075"/>
      <c r="Y23" s="1075"/>
      <c r="Z23" s="1075"/>
      <c r="AA23" s="1075">
        <v>325</v>
      </c>
      <c r="AB23" s="1075"/>
      <c r="AC23" s="1075"/>
      <c r="AD23" s="1075"/>
      <c r="AE23" s="1082"/>
      <c r="AF23" s="1083">
        <v>294</v>
      </c>
      <c r="AG23" s="1075"/>
      <c r="AH23" s="1075"/>
      <c r="AI23" s="1075"/>
      <c r="AJ23" s="1084"/>
      <c r="AK23" s="1085"/>
      <c r="AL23" s="1086"/>
      <c r="AM23" s="1086"/>
      <c r="AN23" s="1086"/>
      <c r="AO23" s="1086"/>
      <c r="AP23" s="1075">
        <v>5638</v>
      </c>
      <c r="AQ23" s="1075"/>
      <c r="AR23" s="1075"/>
      <c r="AS23" s="1075"/>
      <c r="AT23" s="1075"/>
      <c r="AU23" s="1076"/>
      <c r="AV23" s="1076"/>
      <c r="AW23" s="1076"/>
      <c r="AX23" s="1076"/>
      <c r="AY23" s="1077"/>
      <c r="AZ23" s="1078" t="s">
        <v>122</v>
      </c>
      <c r="BA23" s="1079"/>
      <c r="BB23" s="1079"/>
      <c r="BC23" s="1079"/>
      <c r="BD23" s="1080"/>
      <c r="BE23" s="226"/>
      <c r="BF23" s="226"/>
      <c r="BG23" s="226"/>
      <c r="BH23" s="226"/>
      <c r="BI23" s="226"/>
      <c r="BJ23" s="226"/>
      <c r="BK23" s="226"/>
      <c r="BL23" s="226"/>
      <c r="BM23" s="226"/>
      <c r="BN23" s="226"/>
      <c r="BO23" s="226"/>
      <c r="BP23" s="226"/>
      <c r="BQ23" s="231">
        <v>17</v>
      </c>
      <c r="BR23" s="232"/>
      <c r="BS23" s="1006"/>
      <c r="BT23" s="1007"/>
      <c r="BU23" s="1007"/>
      <c r="BV23" s="1007"/>
      <c r="BW23" s="1007"/>
      <c r="BX23" s="1007"/>
      <c r="BY23" s="1007"/>
      <c r="BZ23" s="1007"/>
      <c r="CA23" s="1007"/>
      <c r="CB23" s="1007"/>
      <c r="CC23" s="1007"/>
      <c r="CD23" s="1007"/>
      <c r="CE23" s="1007"/>
      <c r="CF23" s="1007"/>
      <c r="CG23" s="1028"/>
      <c r="CH23" s="1003"/>
      <c r="CI23" s="1004"/>
      <c r="CJ23" s="1004"/>
      <c r="CK23" s="1004"/>
      <c r="CL23" s="1005"/>
      <c r="CM23" s="1003"/>
      <c r="CN23" s="1004"/>
      <c r="CO23" s="1004"/>
      <c r="CP23" s="1004"/>
      <c r="CQ23" s="1005"/>
      <c r="CR23" s="1003"/>
      <c r="CS23" s="1004"/>
      <c r="CT23" s="1004"/>
      <c r="CU23" s="1004"/>
      <c r="CV23" s="1005"/>
      <c r="CW23" s="1003"/>
      <c r="CX23" s="1004"/>
      <c r="CY23" s="1004"/>
      <c r="CZ23" s="1004"/>
      <c r="DA23" s="1005"/>
      <c r="DB23" s="1003"/>
      <c r="DC23" s="1004"/>
      <c r="DD23" s="1004"/>
      <c r="DE23" s="1004"/>
      <c r="DF23" s="1005"/>
      <c r="DG23" s="1003"/>
      <c r="DH23" s="1004"/>
      <c r="DI23" s="1004"/>
      <c r="DJ23" s="1004"/>
      <c r="DK23" s="1005"/>
      <c r="DL23" s="1003"/>
      <c r="DM23" s="1004"/>
      <c r="DN23" s="1004"/>
      <c r="DO23" s="1004"/>
      <c r="DP23" s="1005"/>
      <c r="DQ23" s="1003"/>
      <c r="DR23" s="1004"/>
      <c r="DS23" s="1004"/>
      <c r="DT23" s="1004"/>
      <c r="DU23" s="1005"/>
      <c r="DV23" s="1006"/>
      <c r="DW23" s="1007"/>
      <c r="DX23" s="1007"/>
      <c r="DY23" s="1007"/>
      <c r="DZ23" s="1008"/>
      <c r="EA23" s="227"/>
    </row>
    <row r="24" spans="1:131" s="228" customFormat="1" ht="26.25" customHeight="1" x14ac:dyDescent="0.15">
      <c r="A24" s="1074" t="s">
        <v>379</v>
      </c>
      <c r="B24" s="1074"/>
      <c r="C24" s="1074"/>
      <c r="D24" s="1074"/>
      <c r="E24" s="1074"/>
      <c r="F24" s="1074"/>
      <c r="G24" s="1074"/>
      <c r="H24" s="1074"/>
      <c r="I24" s="1074"/>
      <c r="J24" s="1074"/>
      <c r="K24" s="1074"/>
      <c r="L24" s="1074"/>
      <c r="M24" s="1074"/>
      <c r="N24" s="1074"/>
      <c r="O24" s="1074"/>
      <c r="P24" s="1074"/>
      <c r="Q24" s="1074"/>
      <c r="R24" s="1074"/>
      <c r="S24" s="1074"/>
      <c r="T24" s="1074"/>
      <c r="U24" s="1074"/>
      <c r="V24" s="1074"/>
      <c r="W24" s="1074"/>
      <c r="X24" s="1074"/>
      <c r="Y24" s="1074"/>
      <c r="Z24" s="1074"/>
      <c r="AA24" s="1074"/>
      <c r="AB24" s="1074"/>
      <c r="AC24" s="1074"/>
      <c r="AD24" s="1074"/>
      <c r="AE24" s="1074"/>
      <c r="AF24" s="1074"/>
      <c r="AG24" s="1074"/>
      <c r="AH24" s="1074"/>
      <c r="AI24" s="1074"/>
      <c r="AJ24" s="1074"/>
      <c r="AK24" s="1074"/>
      <c r="AL24" s="1074"/>
      <c r="AM24" s="1074"/>
      <c r="AN24" s="1074"/>
      <c r="AO24" s="1074"/>
      <c r="AP24" s="1074"/>
      <c r="AQ24" s="1074"/>
      <c r="AR24" s="1074"/>
      <c r="AS24" s="1074"/>
      <c r="AT24" s="1074"/>
      <c r="AU24" s="1074"/>
      <c r="AV24" s="1074"/>
      <c r="AW24" s="1074"/>
      <c r="AX24" s="1074"/>
      <c r="AY24" s="1074"/>
      <c r="AZ24" s="225"/>
      <c r="BA24" s="225"/>
      <c r="BB24" s="225"/>
      <c r="BC24" s="225"/>
      <c r="BD24" s="225"/>
      <c r="BE24" s="226"/>
      <c r="BF24" s="226"/>
      <c r="BG24" s="226"/>
      <c r="BH24" s="226"/>
      <c r="BI24" s="226"/>
      <c r="BJ24" s="226"/>
      <c r="BK24" s="226"/>
      <c r="BL24" s="226"/>
      <c r="BM24" s="226"/>
      <c r="BN24" s="226"/>
      <c r="BO24" s="226"/>
      <c r="BP24" s="226"/>
      <c r="BQ24" s="231">
        <v>18</v>
      </c>
      <c r="BR24" s="232"/>
      <c r="BS24" s="1006"/>
      <c r="BT24" s="1007"/>
      <c r="BU24" s="1007"/>
      <c r="BV24" s="1007"/>
      <c r="BW24" s="1007"/>
      <c r="BX24" s="1007"/>
      <c r="BY24" s="1007"/>
      <c r="BZ24" s="1007"/>
      <c r="CA24" s="1007"/>
      <c r="CB24" s="1007"/>
      <c r="CC24" s="1007"/>
      <c r="CD24" s="1007"/>
      <c r="CE24" s="1007"/>
      <c r="CF24" s="1007"/>
      <c r="CG24" s="1028"/>
      <c r="CH24" s="1003"/>
      <c r="CI24" s="1004"/>
      <c r="CJ24" s="1004"/>
      <c r="CK24" s="1004"/>
      <c r="CL24" s="1005"/>
      <c r="CM24" s="1003"/>
      <c r="CN24" s="1004"/>
      <c r="CO24" s="1004"/>
      <c r="CP24" s="1004"/>
      <c r="CQ24" s="1005"/>
      <c r="CR24" s="1003"/>
      <c r="CS24" s="1004"/>
      <c r="CT24" s="1004"/>
      <c r="CU24" s="1004"/>
      <c r="CV24" s="1005"/>
      <c r="CW24" s="1003"/>
      <c r="CX24" s="1004"/>
      <c r="CY24" s="1004"/>
      <c r="CZ24" s="1004"/>
      <c r="DA24" s="1005"/>
      <c r="DB24" s="1003"/>
      <c r="DC24" s="1004"/>
      <c r="DD24" s="1004"/>
      <c r="DE24" s="1004"/>
      <c r="DF24" s="1005"/>
      <c r="DG24" s="1003"/>
      <c r="DH24" s="1004"/>
      <c r="DI24" s="1004"/>
      <c r="DJ24" s="1004"/>
      <c r="DK24" s="1005"/>
      <c r="DL24" s="1003"/>
      <c r="DM24" s="1004"/>
      <c r="DN24" s="1004"/>
      <c r="DO24" s="1004"/>
      <c r="DP24" s="1005"/>
      <c r="DQ24" s="1003"/>
      <c r="DR24" s="1004"/>
      <c r="DS24" s="1004"/>
      <c r="DT24" s="1004"/>
      <c r="DU24" s="1005"/>
      <c r="DV24" s="1006"/>
      <c r="DW24" s="1007"/>
      <c r="DX24" s="1007"/>
      <c r="DY24" s="1007"/>
      <c r="DZ24" s="1008"/>
      <c r="EA24" s="227"/>
    </row>
    <row r="25" spans="1:131" ht="26.25" customHeight="1" thickBot="1" x14ac:dyDescent="0.2">
      <c r="A25" s="1073" t="s">
        <v>380</v>
      </c>
      <c r="B25" s="1073"/>
      <c r="C25" s="1073"/>
      <c r="D25" s="1073"/>
      <c r="E25" s="1073"/>
      <c r="F25" s="1073"/>
      <c r="G25" s="1073"/>
      <c r="H25" s="1073"/>
      <c r="I25" s="1073"/>
      <c r="J25" s="1073"/>
      <c r="K25" s="1073"/>
      <c r="L25" s="1073"/>
      <c r="M25" s="1073"/>
      <c r="N25" s="1073"/>
      <c r="O25" s="1073"/>
      <c r="P25" s="1073"/>
      <c r="Q25" s="1073"/>
      <c r="R25" s="1073"/>
      <c r="S25" s="1073"/>
      <c r="T25" s="1073"/>
      <c r="U25" s="1073"/>
      <c r="V25" s="1073"/>
      <c r="W25" s="1073"/>
      <c r="X25" s="1073"/>
      <c r="Y25" s="1073"/>
      <c r="Z25" s="1073"/>
      <c r="AA25" s="1073"/>
      <c r="AB25" s="1073"/>
      <c r="AC25" s="1073"/>
      <c r="AD25" s="1073"/>
      <c r="AE25" s="1073"/>
      <c r="AF25" s="1073"/>
      <c r="AG25" s="1073"/>
      <c r="AH25" s="1073"/>
      <c r="AI25" s="1073"/>
      <c r="AJ25" s="1073"/>
      <c r="AK25" s="1073"/>
      <c r="AL25" s="1073"/>
      <c r="AM25" s="1073"/>
      <c r="AN25" s="1073"/>
      <c r="AO25" s="1073"/>
      <c r="AP25" s="1073"/>
      <c r="AQ25" s="1073"/>
      <c r="AR25" s="1073"/>
      <c r="AS25" s="1073"/>
      <c r="AT25" s="1073"/>
      <c r="AU25" s="1073"/>
      <c r="AV25" s="1073"/>
      <c r="AW25" s="1073"/>
      <c r="AX25" s="1073"/>
      <c r="AY25" s="1073"/>
      <c r="AZ25" s="1073"/>
      <c r="BA25" s="1073"/>
      <c r="BB25" s="1073"/>
      <c r="BC25" s="1073"/>
      <c r="BD25" s="1073"/>
      <c r="BE25" s="1073"/>
      <c r="BF25" s="1073"/>
      <c r="BG25" s="1073"/>
      <c r="BH25" s="1073"/>
      <c r="BI25" s="1073"/>
      <c r="BJ25" s="225"/>
      <c r="BK25" s="225"/>
      <c r="BL25" s="225"/>
      <c r="BM25" s="225"/>
      <c r="BN25" s="225"/>
      <c r="BO25" s="234"/>
      <c r="BP25" s="234"/>
      <c r="BQ25" s="231">
        <v>19</v>
      </c>
      <c r="BR25" s="232"/>
      <c r="BS25" s="1006"/>
      <c r="BT25" s="1007"/>
      <c r="BU25" s="1007"/>
      <c r="BV25" s="1007"/>
      <c r="BW25" s="1007"/>
      <c r="BX25" s="1007"/>
      <c r="BY25" s="1007"/>
      <c r="BZ25" s="1007"/>
      <c r="CA25" s="1007"/>
      <c r="CB25" s="1007"/>
      <c r="CC25" s="1007"/>
      <c r="CD25" s="1007"/>
      <c r="CE25" s="1007"/>
      <c r="CF25" s="1007"/>
      <c r="CG25" s="1028"/>
      <c r="CH25" s="1003"/>
      <c r="CI25" s="1004"/>
      <c r="CJ25" s="1004"/>
      <c r="CK25" s="1004"/>
      <c r="CL25" s="1005"/>
      <c r="CM25" s="1003"/>
      <c r="CN25" s="1004"/>
      <c r="CO25" s="1004"/>
      <c r="CP25" s="1004"/>
      <c r="CQ25" s="1005"/>
      <c r="CR25" s="1003"/>
      <c r="CS25" s="1004"/>
      <c r="CT25" s="1004"/>
      <c r="CU25" s="1004"/>
      <c r="CV25" s="1005"/>
      <c r="CW25" s="1003"/>
      <c r="CX25" s="1004"/>
      <c r="CY25" s="1004"/>
      <c r="CZ25" s="1004"/>
      <c r="DA25" s="1005"/>
      <c r="DB25" s="1003"/>
      <c r="DC25" s="1004"/>
      <c r="DD25" s="1004"/>
      <c r="DE25" s="1004"/>
      <c r="DF25" s="1005"/>
      <c r="DG25" s="1003"/>
      <c r="DH25" s="1004"/>
      <c r="DI25" s="1004"/>
      <c r="DJ25" s="1004"/>
      <c r="DK25" s="1005"/>
      <c r="DL25" s="1003"/>
      <c r="DM25" s="1004"/>
      <c r="DN25" s="1004"/>
      <c r="DO25" s="1004"/>
      <c r="DP25" s="1005"/>
      <c r="DQ25" s="1003"/>
      <c r="DR25" s="1004"/>
      <c r="DS25" s="1004"/>
      <c r="DT25" s="1004"/>
      <c r="DU25" s="1005"/>
      <c r="DV25" s="1006"/>
      <c r="DW25" s="1007"/>
      <c r="DX25" s="1007"/>
      <c r="DY25" s="1007"/>
      <c r="DZ25" s="1008"/>
      <c r="EA25" s="223"/>
    </row>
    <row r="26" spans="1:131" ht="26.25" customHeight="1" x14ac:dyDescent="0.15">
      <c r="A26" s="1009" t="s">
        <v>358</v>
      </c>
      <c r="B26" s="1010"/>
      <c r="C26" s="1010"/>
      <c r="D26" s="1010"/>
      <c r="E26" s="1010"/>
      <c r="F26" s="1010"/>
      <c r="G26" s="1010"/>
      <c r="H26" s="1010"/>
      <c r="I26" s="1010"/>
      <c r="J26" s="1010"/>
      <c r="K26" s="1010"/>
      <c r="L26" s="1010"/>
      <c r="M26" s="1010"/>
      <c r="N26" s="1010"/>
      <c r="O26" s="1010"/>
      <c r="P26" s="1011"/>
      <c r="Q26" s="1015" t="s">
        <v>381</v>
      </c>
      <c r="R26" s="1016"/>
      <c r="S26" s="1016"/>
      <c r="T26" s="1016"/>
      <c r="U26" s="1017"/>
      <c r="V26" s="1015" t="s">
        <v>382</v>
      </c>
      <c r="W26" s="1016"/>
      <c r="X26" s="1016"/>
      <c r="Y26" s="1016"/>
      <c r="Z26" s="1017"/>
      <c r="AA26" s="1015" t="s">
        <v>383</v>
      </c>
      <c r="AB26" s="1016"/>
      <c r="AC26" s="1016"/>
      <c r="AD26" s="1016"/>
      <c r="AE26" s="1016"/>
      <c r="AF26" s="1069" t="s">
        <v>384</v>
      </c>
      <c r="AG26" s="1022"/>
      <c r="AH26" s="1022"/>
      <c r="AI26" s="1022"/>
      <c r="AJ26" s="1070"/>
      <c r="AK26" s="1016" t="s">
        <v>385</v>
      </c>
      <c r="AL26" s="1016"/>
      <c r="AM26" s="1016"/>
      <c r="AN26" s="1016"/>
      <c r="AO26" s="1017"/>
      <c r="AP26" s="1015" t="s">
        <v>386</v>
      </c>
      <c r="AQ26" s="1016"/>
      <c r="AR26" s="1016"/>
      <c r="AS26" s="1016"/>
      <c r="AT26" s="1017"/>
      <c r="AU26" s="1015" t="s">
        <v>387</v>
      </c>
      <c r="AV26" s="1016"/>
      <c r="AW26" s="1016"/>
      <c r="AX26" s="1016"/>
      <c r="AY26" s="1017"/>
      <c r="AZ26" s="1015" t="s">
        <v>388</v>
      </c>
      <c r="BA26" s="1016"/>
      <c r="BB26" s="1016"/>
      <c r="BC26" s="1016"/>
      <c r="BD26" s="1017"/>
      <c r="BE26" s="1015" t="s">
        <v>365</v>
      </c>
      <c r="BF26" s="1016"/>
      <c r="BG26" s="1016"/>
      <c r="BH26" s="1016"/>
      <c r="BI26" s="1029"/>
      <c r="BJ26" s="225"/>
      <c r="BK26" s="225"/>
      <c r="BL26" s="225"/>
      <c r="BM26" s="225"/>
      <c r="BN26" s="225"/>
      <c r="BO26" s="234"/>
      <c r="BP26" s="234"/>
      <c r="BQ26" s="231">
        <v>20</v>
      </c>
      <c r="BR26" s="232"/>
      <c r="BS26" s="1006"/>
      <c r="BT26" s="1007"/>
      <c r="BU26" s="1007"/>
      <c r="BV26" s="1007"/>
      <c r="BW26" s="1007"/>
      <c r="BX26" s="1007"/>
      <c r="BY26" s="1007"/>
      <c r="BZ26" s="1007"/>
      <c r="CA26" s="1007"/>
      <c r="CB26" s="1007"/>
      <c r="CC26" s="1007"/>
      <c r="CD26" s="1007"/>
      <c r="CE26" s="1007"/>
      <c r="CF26" s="1007"/>
      <c r="CG26" s="1028"/>
      <c r="CH26" s="1003"/>
      <c r="CI26" s="1004"/>
      <c r="CJ26" s="1004"/>
      <c r="CK26" s="1004"/>
      <c r="CL26" s="1005"/>
      <c r="CM26" s="1003"/>
      <c r="CN26" s="1004"/>
      <c r="CO26" s="1004"/>
      <c r="CP26" s="1004"/>
      <c r="CQ26" s="1005"/>
      <c r="CR26" s="1003"/>
      <c r="CS26" s="1004"/>
      <c r="CT26" s="1004"/>
      <c r="CU26" s="1004"/>
      <c r="CV26" s="1005"/>
      <c r="CW26" s="1003"/>
      <c r="CX26" s="1004"/>
      <c r="CY26" s="1004"/>
      <c r="CZ26" s="1004"/>
      <c r="DA26" s="1005"/>
      <c r="DB26" s="1003"/>
      <c r="DC26" s="1004"/>
      <c r="DD26" s="1004"/>
      <c r="DE26" s="1004"/>
      <c r="DF26" s="1005"/>
      <c r="DG26" s="1003"/>
      <c r="DH26" s="1004"/>
      <c r="DI26" s="1004"/>
      <c r="DJ26" s="1004"/>
      <c r="DK26" s="1005"/>
      <c r="DL26" s="1003"/>
      <c r="DM26" s="1004"/>
      <c r="DN26" s="1004"/>
      <c r="DO26" s="1004"/>
      <c r="DP26" s="1005"/>
      <c r="DQ26" s="1003"/>
      <c r="DR26" s="1004"/>
      <c r="DS26" s="1004"/>
      <c r="DT26" s="1004"/>
      <c r="DU26" s="1005"/>
      <c r="DV26" s="1006"/>
      <c r="DW26" s="1007"/>
      <c r="DX26" s="1007"/>
      <c r="DY26" s="1007"/>
      <c r="DZ26" s="1008"/>
      <c r="EA26" s="223"/>
    </row>
    <row r="27" spans="1:131" ht="26.25" customHeight="1" thickBot="1" x14ac:dyDescent="0.2">
      <c r="A27" s="1012"/>
      <c r="B27" s="1013"/>
      <c r="C27" s="1013"/>
      <c r="D27" s="1013"/>
      <c r="E27" s="1013"/>
      <c r="F27" s="1013"/>
      <c r="G27" s="1013"/>
      <c r="H27" s="1013"/>
      <c r="I27" s="1013"/>
      <c r="J27" s="1013"/>
      <c r="K27" s="1013"/>
      <c r="L27" s="1013"/>
      <c r="M27" s="1013"/>
      <c r="N27" s="1013"/>
      <c r="O27" s="1013"/>
      <c r="P27" s="1014"/>
      <c r="Q27" s="1018"/>
      <c r="R27" s="1019"/>
      <c r="S27" s="1019"/>
      <c r="T27" s="1019"/>
      <c r="U27" s="1020"/>
      <c r="V27" s="1018"/>
      <c r="W27" s="1019"/>
      <c r="X27" s="1019"/>
      <c r="Y27" s="1019"/>
      <c r="Z27" s="1020"/>
      <c r="AA27" s="1018"/>
      <c r="AB27" s="1019"/>
      <c r="AC27" s="1019"/>
      <c r="AD27" s="1019"/>
      <c r="AE27" s="1019"/>
      <c r="AF27" s="1071"/>
      <c r="AG27" s="1025"/>
      <c r="AH27" s="1025"/>
      <c r="AI27" s="1025"/>
      <c r="AJ27" s="1072"/>
      <c r="AK27" s="1019"/>
      <c r="AL27" s="1019"/>
      <c r="AM27" s="1019"/>
      <c r="AN27" s="1019"/>
      <c r="AO27" s="1020"/>
      <c r="AP27" s="1018"/>
      <c r="AQ27" s="1019"/>
      <c r="AR27" s="1019"/>
      <c r="AS27" s="1019"/>
      <c r="AT27" s="1020"/>
      <c r="AU27" s="1018"/>
      <c r="AV27" s="1019"/>
      <c r="AW27" s="1019"/>
      <c r="AX27" s="1019"/>
      <c r="AY27" s="1020"/>
      <c r="AZ27" s="1018"/>
      <c r="BA27" s="1019"/>
      <c r="BB27" s="1019"/>
      <c r="BC27" s="1019"/>
      <c r="BD27" s="1020"/>
      <c r="BE27" s="1018"/>
      <c r="BF27" s="1019"/>
      <c r="BG27" s="1019"/>
      <c r="BH27" s="1019"/>
      <c r="BI27" s="1030"/>
      <c r="BJ27" s="225"/>
      <c r="BK27" s="225"/>
      <c r="BL27" s="225"/>
      <c r="BM27" s="225"/>
      <c r="BN27" s="225"/>
      <c r="BO27" s="234"/>
      <c r="BP27" s="234"/>
      <c r="BQ27" s="231">
        <v>21</v>
      </c>
      <c r="BR27" s="232"/>
      <c r="BS27" s="1006"/>
      <c r="BT27" s="1007"/>
      <c r="BU27" s="1007"/>
      <c r="BV27" s="1007"/>
      <c r="BW27" s="1007"/>
      <c r="BX27" s="1007"/>
      <c r="BY27" s="1007"/>
      <c r="BZ27" s="1007"/>
      <c r="CA27" s="1007"/>
      <c r="CB27" s="1007"/>
      <c r="CC27" s="1007"/>
      <c r="CD27" s="1007"/>
      <c r="CE27" s="1007"/>
      <c r="CF27" s="1007"/>
      <c r="CG27" s="1028"/>
      <c r="CH27" s="1003"/>
      <c r="CI27" s="1004"/>
      <c r="CJ27" s="1004"/>
      <c r="CK27" s="1004"/>
      <c r="CL27" s="1005"/>
      <c r="CM27" s="1003"/>
      <c r="CN27" s="1004"/>
      <c r="CO27" s="1004"/>
      <c r="CP27" s="1004"/>
      <c r="CQ27" s="1005"/>
      <c r="CR27" s="1003"/>
      <c r="CS27" s="1004"/>
      <c r="CT27" s="1004"/>
      <c r="CU27" s="1004"/>
      <c r="CV27" s="1005"/>
      <c r="CW27" s="1003"/>
      <c r="CX27" s="1004"/>
      <c r="CY27" s="1004"/>
      <c r="CZ27" s="1004"/>
      <c r="DA27" s="1005"/>
      <c r="DB27" s="1003"/>
      <c r="DC27" s="1004"/>
      <c r="DD27" s="1004"/>
      <c r="DE27" s="1004"/>
      <c r="DF27" s="1005"/>
      <c r="DG27" s="1003"/>
      <c r="DH27" s="1004"/>
      <c r="DI27" s="1004"/>
      <c r="DJ27" s="1004"/>
      <c r="DK27" s="1005"/>
      <c r="DL27" s="1003"/>
      <c r="DM27" s="1004"/>
      <c r="DN27" s="1004"/>
      <c r="DO27" s="1004"/>
      <c r="DP27" s="1005"/>
      <c r="DQ27" s="1003"/>
      <c r="DR27" s="1004"/>
      <c r="DS27" s="1004"/>
      <c r="DT27" s="1004"/>
      <c r="DU27" s="1005"/>
      <c r="DV27" s="1006"/>
      <c r="DW27" s="1007"/>
      <c r="DX27" s="1007"/>
      <c r="DY27" s="1007"/>
      <c r="DZ27" s="1008"/>
      <c r="EA27" s="223"/>
    </row>
    <row r="28" spans="1:131" ht="26.25" customHeight="1" thickTop="1" x14ac:dyDescent="0.15">
      <c r="A28" s="235">
        <v>1</v>
      </c>
      <c r="B28" s="1061" t="s">
        <v>389</v>
      </c>
      <c r="C28" s="1062"/>
      <c r="D28" s="1062"/>
      <c r="E28" s="1062"/>
      <c r="F28" s="1062"/>
      <c r="G28" s="1062"/>
      <c r="H28" s="1062"/>
      <c r="I28" s="1062"/>
      <c r="J28" s="1062"/>
      <c r="K28" s="1062"/>
      <c r="L28" s="1062"/>
      <c r="M28" s="1062"/>
      <c r="N28" s="1062"/>
      <c r="O28" s="1062"/>
      <c r="P28" s="1063"/>
      <c r="Q28" s="1064">
        <v>1142</v>
      </c>
      <c r="R28" s="1065"/>
      <c r="S28" s="1065"/>
      <c r="T28" s="1065"/>
      <c r="U28" s="1065"/>
      <c r="V28" s="1065">
        <v>1097</v>
      </c>
      <c r="W28" s="1065"/>
      <c r="X28" s="1065"/>
      <c r="Y28" s="1065"/>
      <c r="Z28" s="1065"/>
      <c r="AA28" s="1065">
        <v>46</v>
      </c>
      <c r="AB28" s="1065"/>
      <c r="AC28" s="1065"/>
      <c r="AD28" s="1065"/>
      <c r="AE28" s="1066"/>
      <c r="AF28" s="1067">
        <v>46</v>
      </c>
      <c r="AG28" s="1065"/>
      <c r="AH28" s="1065"/>
      <c r="AI28" s="1065"/>
      <c r="AJ28" s="1068"/>
      <c r="AK28" s="1056">
        <v>92</v>
      </c>
      <c r="AL28" s="1057"/>
      <c r="AM28" s="1057"/>
      <c r="AN28" s="1057"/>
      <c r="AO28" s="1057"/>
      <c r="AP28" s="1057" t="s">
        <v>493</v>
      </c>
      <c r="AQ28" s="1057"/>
      <c r="AR28" s="1057"/>
      <c r="AS28" s="1057"/>
      <c r="AT28" s="1057"/>
      <c r="AU28" s="1057" t="s">
        <v>493</v>
      </c>
      <c r="AV28" s="1057"/>
      <c r="AW28" s="1057"/>
      <c r="AX28" s="1057"/>
      <c r="AY28" s="1057"/>
      <c r="AZ28" s="1058" t="s">
        <v>554</v>
      </c>
      <c r="BA28" s="1058"/>
      <c r="BB28" s="1058"/>
      <c r="BC28" s="1058"/>
      <c r="BD28" s="1058"/>
      <c r="BE28" s="1059"/>
      <c r="BF28" s="1059"/>
      <c r="BG28" s="1059"/>
      <c r="BH28" s="1059"/>
      <c r="BI28" s="1060"/>
      <c r="BJ28" s="225"/>
      <c r="BK28" s="225"/>
      <c r="BL28" s="225"/>
      <c r="BM28" s="225"/>
      <c r="BN28" s="225"/>
      <c r="BO28" s="234"/>
      <c r="BP28" s="234"/>
      <c r="BQ28" s="231">
        <v>22</v>
      </c>
      <c r="BR28" s="232"/>
      <c r="BS28" s="1006"/>
      <c r="BT28" s="1007"/>
      <c r="BU28" s="1007"/>
      <c r="BV28" s="1007"/>
      <c r="BW28" s="1007"/>
      <c r="BX28" s="1007"/>
      <c r="BY28" s="1007"/>
      <c r="BZ28" s="1007"/>
      <c r="CA28" s="1007"/>
      <c r="CB28" s="1007"/>
      <c r="CC28" s="1007"/>
      <c r="CD28" s="1007"/>
      <c r="CE28" s="1007"/>
      <c r="CF28" s="1007"/>
      <c r="CG28" s="1028"/>
      <c r="CH28" s="1003"/>
      <c r="CI28" s="1004"/>
      <c r="CJ28" s="1004"/>
      <c r="CK28" s="1004"/>
      <c r="CL28" s="1005"/>
      <c r="CM28" s="1003"/>
      <c r="CN28" s="1004"/>
      <c r="CO28" s="1004"/>
      <c r="CP28" s="1004"/>
      <c r="CQ28" s="1005"/>
      <c r="CR28" s="1003"/>
      <c r="CS28" s="1004"/>
      <c r="CT28" s="1004"/>
      <c r="CU28" s="1004"/>
      <c r="CV28" s="1005"/>
      <c r="CW28" s="1003"/>
      <c r="CX28" s="1004"/>
      <c r="CY28" s="1004"/>
      <c r="CZ28" s="1004"/>
      <c r="DA28" s="1005"/>
      <c r="DB28" s="1003"/>
      <c r="DC28" s="1004"/>
      <c r="DD28" s="1004"/>
      <c r="DE28" s="1004"/>
      <c r="DF28" s="1005"/>
      <c r="DG28" s="1003"/>
      <c r="DH28" s="1004"/>
      <c r="DI28" s="1004"/>
      <c r="DJ28" s="1004"/>
      <c r="DK28" s="1005"/>
      <c r="DL28" s="1003"/>
      <c r="DM28" s="1004"/>
      <c r="DN28" s="1004"/>
      <c r="DO28" s="1004"/>
      <c r="DP28" s="1005"/>
      <c r="DQ28" s="1003"/>
      <c r="DR28" s="1004"/>
      <c r="DS28" s="1004"/>
      <c r="DT28" s="1004"/>
      <c r="DU28" s="1005"/>
      <c r="DV28" s="1006"/>
      <c r="DW28" s="1007"/>
      <c r="DX28" s="1007"/>
      <c r="DY28" s="1007"/>
      <c r="DZ28" s="1008"/>
      <c r="EA28" s="223"/>
    </row>
    <row r="29" spans="1:131" ht="26.25" customHeight="1" x14ac:dyDescent="0.15">
      <c r="A29" s="235">
        <v>2</v>
      </c>
      <c r="B29" s="1044" t="s">
        <v>390</v>
      </c>
      <c r="C29" s="1045"/>
      <c r="D29" s="1045"/>
      <c r="E29" s="1045"/>
      <c r="F29" s="1045"/>
      <c r="G29" s="1045"/>
      <c r="H29" s="1045"/>
      <c r="I29" s="1045"/>
      <c r="J29" s="1045"/>
      <c r="K29" s="1045"/>
      <c r="L29" s="1045"/>
      <c r="M29" s="1045"/>
      <c r="N29" s="1045"/>
      <c r="O29" s="1045"/>
      <c r="P29" s="1046"/>
      <c r="Q29" s="1052">
        <v>1264</v>
      </c>
      <c r="R29" s="1053"/>
      <c r="S29" s="1053"/>
      <c r="T29" s="1053"/>
      <c r="U29" s="1053"/>
      <c r="V29" s="1053">
        <v>1189</v>
      </c>
      <c r="W29" s="1053"/>
      <c r="X29" s="1053"/>
      <c r="Y29" s="1053"/>
      <c r="Z29" s="1053"/>
      <c r="AA29" s="1053">
        <v>75</v>
      </c>
      <c r="AB29" s="1053"/>
      <c r="AC29" s="1053"/>
      <c r="AD29" s="1053"/>
      <c r="AE29" s="1054"/>
      <c r="AF29" s="1049">
        <v>75</v>
      </c>
      <c r="AG29" s="1050"/>
      <c r="AH29" s="1050"/>
      <c r="AI29" s="1050"/>
      <c r="AJ29" s="1051"/>
      <c r="AK29" s="994">
        <v>189</v>
      </c>
      <c r="AL29" s="985"/>
      <c r="AM29" s="985"/>
      <c r="AN29" s="985"/>
      <c r="AO29" s="985"/>
      <c r="AP29" s="985" t="s">
        <v>493</v>
      </c>
      <c r="AQ29" s="985"/>
      <c r="AR29" s="985"/>
      <c r="AS29" s="985"/>
      <c r="AT29" s="985"/>
      <c r="AU29" s="985" t="s">
        <v>493</v>
      </c>
      <c r="AV29" s="985"/>
      <c r="AW29" s="985"/>
      <c r="AX29" s="985"/>
      <c r="AY29" s="985"/>
      <c r="AZ29" s="1055" t="s">
        <v>554</v>
      </c>
      <c r="BA29" s="1055"/>
      <c r="BB29" s="1055"/>
      <c r="BC29" s="1055"/>
      <c r="BD29" s="1055"/>
      <c r="BE29" s="986"/>
      <c r="BF29" s="986"/>
      <c r="BG29" s="986"/>
      <c r="BH29" s="986"/>
      <c r="BI29" s="987"/>
      <c r="BJ29" s="225"/>
      <c r="BK29" s="225"/>
      <c r="BL29" s="225"/>
      <c r="BM29" s="225"/>
      <c r="BN29" s="225"/>
      <c r="BO29" s="234"/>
      <c r="BP29" s="234"/>
      <c r="BQ29" s="231">
        <v>23</v>
      </c>
      <c r="BR29" s="232"/>
      <c r="BS29" s="1006"/>
      <c r="BT29" s="1007"/>
      <c r="BU29" s="1007"/>
      <c r="BV29" s="1007"/>
      <c r="BW29" s="1007"/>
      <c r="BX29" s="1007"/>
      <c r="BY29" s="1007"/>
      <c r="BZ29" s="1007"/>
      <c r="CA29" s="1007"/>
      <c r="CB29" s="1007"/>
      <c r="CC29" s="1007"/>
      <c r="CD29" s="1007"/>
      <c r="CE29" s="1007"/>
      <c r="CF29" s="1007"/>
      <c r="CG29" s="1028"/>
      <c r="CH29" s="1003"/>
      <c r="CI29" s="1004"/>
      <c r="CJ29" s="1004"/>
      <c r="CK29" s="1004"/>
      <c r="CL29" s="1005"/>
      <c r="CM29" s="1003"/>
      <c r="CN29" s="1004"/>
      <c r="CO29" s="1004"/>
      <c r="CP29" s="1004"/>
      <c r="CQ29" s="1005"/>
      <c r="CR29" s="1003"/>
      <c r="CS29" s="1004"/>
      <c r="CT29" s="1004"/>
      <c r="CU29" s="1004"/>
      <c r="CV29" s="1005"/>
      <c r="CW29" s="1003"/>
      <c r="CX29" s="1004"/>
      <c r="CY29" s="1004"/>
      <c r="CZ29" s="1004"/>
      <c r="DA29" s="1005"/>
      <c r="DB29" s="1003"/>
      <c r="DC29" s="1004"/>
      <c r="DD29" s="1004"/>
      <c r="DE29" s="1004"/>
      <c r="DF29" s="1005"/>
      <c r="DG29" s="1003"/>
      <c r="DH29" s="1004"/>
      <c r="DI29" s="1004"/>
      <c r="DJ29" s="1004"/>
      <c r="DK29" s="1005"/>
      <c r="DL29" s="1003"/>
      <c r="DM29" s="1004"/>
      <c r="DN29" s="1004"/>
      <c r="DO29" s="1004"/>
      <c r="DP29" s="1005"/>
      <c r="DQ29" s="1003"/>
      <c r="DR29" s="1004"/>
      <c r="DS29" s="1004"/>
      <c r="DT29" s="1004"/>
      <c r="DU29" s="1005"/>
      <c r="DV29" s="1006"/>
      <c r="DW29" s="1007"/>
      <c r="DX29" s="1007"/>
      <c r="DY29" s="1007"/>
      <c r="DZ29" s="1008"/>
      <c r="EA29" s="223"/>
    </row>
    <row r="30" spans="1:131" ht="26.25" customHeight="1" x14ac:dyDescent="0.15">
      <c r="A30" s="235">
        <v>3</v>
      </c>
      <c r="B30" s="1044" t="s">
        <v>391</v>
      </c>
      <c r="C30" s="1045"/>
      <c r="D30" s="1045"/>
      <c r="E30" s="1045"/>
      <c r="F30" s="1045"/>
      <c r="G30" s="1045"/>
      <c r="H30" s="1045"/>
      <c r="I30" s="1045"/>
      <c r="J30" s="1045"/>
      <c r="K30" s="1045"/>
      <c r="L30" s="1045"/>
      <c r="M30" s="1045"/>
      <c r="N30" s="1045"/>
      <c r="O30" s="1045"/>
      <c r="P30" s="1046"/>
      <c r="Q30" s="1052">
        <v>110</v>
      </c>
      <c r="R30" s="1053"/>
      <c r="S30" s="1053"/>
      <c r="T30" s="1053"/>
      <c r="U30" s="1053"/>
      <c r="V30" s="1053">
        <v>109</v>
      </c>
      <c r="W30" s="1053"/>
      <c r="X30" s="1053"/>
      <c r="Y30" s="1053"/>
      <c r="Z30" s="1053"/>
      <c r="AA30" s="1053">
        <v>1</v>
      </c>
      <c r="AB30" s="1053"/>
      <c r="AC30" s="1053"/>
      <c r="AD30" s="1053"/>
      <c r="AE30" s="1054"/>
      <c r="AF30" s="1049">
        <v>1</v>
      </c>
      <c r="AG30" s="1050"/>
      <c r="AH30" s="1050"/>
      <c r="AI30" s="1050"/>
      <c r="AJ30" s="1051"/>
      <c r="AK30" s="994">
        <v>32</v>
      </c>
      <c r="AL30" s="985"/>
      <c r="AM30" s="985"/>
      <c r="AN30" s="985"/>
      <c r="AO30" s="985"/>
      <c r="AP30" s="985" t="s">
        <v>554</v>
      </c>
      <c r="AQ30" s="985"/>
      <c r="AR30" s="985"/>
      <c r="AS30" s="985"/>
      <c r="AT30" s="985"/>
      <c r="AU30" s="985" t="s">
        <v>554</v>
      </c>
      <c r="AV30" s="985"/>
      <c r="AW30" s="985"/>
      <c r="AX30" s="985"/>
      <c r="AY30" s="985"/>
      <c r="AZ30" s="1055" t="s">
        <v>554</v>
      </c>
      <c r="BA30" s="1055"/>
      <c r="BB30" s="1055"/>
      <c r="BC30" s="1055"/>
      <c r="BD30" s="1055"/>
      <c r="BE30" s="986"/>
      <c r="BF30" s="986"/>
      <c r="BG30" s="986"/>
      <c r="BH30" s="986"/>
      <c r="BI30" s="987"/>
      <c r="BJ30" s="225"/>
      <c r="BK30" s="225"/>
      <c r="BL30" s="225"/>
      <c r="BM30" s="225"/>
      <c r="BN30" s="225"/>
      <c r="BO30" s="234"/>
      <c r="BP30" s="234"/>
      <c r="BQ30" s="231">
        <v>24</v>
      </c>
      <c r="BR30" s="232"/>
      <c r="BS30" s="1006"/>
      <c r="BT30" s="1007"/>
      <c r="BU30" s="1007"/>
      <c r="BV30" s="1007"/>
      <c r="BW30" s="1007"/>
      <c r="BX30" s="1007"/>
      <c r="BY30" s="1007"/>
      <c r="BZ30" s="1007"/>
      <c r="CA30" s="1007"/>
      <c r="CB30" s="1007"/>
      <c r="CC30" s="1007"/>
      <c r="CD30" s="1007"/>
      <c r="CE30" s="1007"/>
      <c r="CF30" s="1007"/>
      <c r="CG30" s="1028"/>
      <c r="CH30" s="1003"/>
      <c r="CI30" s="1004"/>
      <c r="CJ30" s="1004"/>
      <c r="CK30" s="1004"/>
      <c r="CL30" s="1005"/>
      <c r="CM30" s="1003"/>
      <c r="CN30" s="1004"/>
      <c r="CO30" s="1004"/>
      <c r="CP30" s="1004"/>
      <c r="CQ30" s="1005"/>
      <c r="CR30" s="1003"/>
      <c r="CS30" s="1004"/>
      <c r="CT30" s="1004"/>
      <c r="CU30" s="1004"/>
      <c r="CV30" s="1005"/>
      <c r="CW30" s="1003"/>
      <c r="CX30" s="1004"/>
      <c r="CY30" s="1004"/>
      <c r="CZ30" s="1004"/>
      <c r="DA30" s="1005"/>
      <c r="DB30" s="1003"/>
      <c r="DC30" s="1004"/>
      <c r="DD30" s="1004"/>
      <c r="DE30" s="1004"/>
      <c r="DF30" s="1005"/>
      <c r="DG30" s="1003"/>
      <c r="DH30" s="1004"/>
      <c r="DI30" s="1004"/>
      <c r="DJ30" s="1004"/>
      <c r="DK30" s="1005"/>
      <c r="DL30" s="1003"/>
      <c r="DM30" s="1004"/>
      <c r="DN30" s="1004"/>
      <c r="DO30" s="1004"/>
      <c r="DP30" s="1005"/>
      <c r="DQ30" s="1003"/>
      <c r="DR30" s="1004"/>
      <c r="DS30" s="1004"/>
      <c r="DT30" s="1004"/>
      <c r="DU30" s="1005"/>
      <c r="DV30" s="1006"/>
      <c r="DW30" s="1007"/>
      <c r="DX30" s="1007"/>
      <c r="DY30" s="1007"/>
      <c r="DZ30" s="1008"/>
      <c r="EA30" s="223"/>
    </row>
    <row r="31" spans="1:131" ht="26.25" customHeight="1" x14ac:dyDescent="0.15">
      <c r="A31" s="235">
        <v>4</v>
      </c>
      <c r="B31" s="1044" t="s">
        <v>392</v>
      </c>
      <c r="C31" s="1045"/>
      <c r="D31" s="1045"/>
      <c r="E31" s="1045"/>
      <c r="F31" s="1045"/>
      <c r="G31" s="1045"/>
      <c r="H31" s="1045"/>
      <c r="I31" s="1045"/>
      <c r="J31" s="1045"/>
      <c r="K31" s="1045"/>
      <c r="L31" s="1045"/>
      <c r="M31" s="1045"/>
      <c r="N31" s="1045"/>
      <c r="O31" s="1045"/>
      <c r="P31" s="1046"/>
      <c r="Q31" s="1052">
        <v>236</v>
      </c>
      <c r="R31" s="1053"/>
      <c r="S31" s="1053"/>
      <c r="T31" s="1053"/>
      <c r="U31" s="1053"/>
      <c r="V31" s="1053">
        <v>241</v>
      </c>
      <c r="W31" s="1053"/>
      <c r="X31" s="1053"/>
      <c r="Y31" s="1053"/>
      <c r="Z31" s="1053"/>
      <c r="AA31" s="1053">
        <v>-4</v>
      </c>
      <c r="AB31" s="1053"/>
      <c r="AC31" s="1053"/>
      <c r="AD31" s="1053"/>
      <c r="AE31" s="1054"/>
      <c r="AF31" s="1049">
        <v>176</v>
      </c>
      <c r="AG31" s="1050"/>
      <c r="AH31" s="1050"/>
      <c r="AI31" s="1050"/>
      <c r="AJ31" s="1051"/>
      <c r="AK31" s="994">
        <v>59</v>
      </c>
      <c r="AL31" s="985"/>
      <c r="AM31" s="985"/>
      <c r="AN31" s="985"/>
      <c r="AO31" s="985"/>
      <c r="AP31" s="985">
        <v>1056</v>
      </c>
      <c r="AQ31" s="985"/>
      <c r="AR31" s="985"/>
      <c r="AS31" s="985"/>
      <c r="AT31" s="985"/>
      <c r="AU31" s="985">
        <v>374</v>
      </c>
      <c r="AV31" s="985"/>
      <c r="AW31" s="985"/>
      <c r="AX31" s="985"/>
      <c r="AY31" s="985"/>
      <c r="AZ31" s="1055" t="s">
        <v>554</v>
      </c>
      <c r="BA31" s="1055"/>
      <c r="BB31" s="1055"/>
      <c r="BC31" s="1055"/>
      <c r="BD31" s="1055"/>
      <c r="BE31" s="986" t="s">
        <v>393</v>
      </c>
      <c r="BF31" s="986"/>
      <c r="BG31" s="986"/>
      <c r="BH31" s="986"/>
      <c r="BI31" s="987"/>
      <c r="BJ31" s="225"/>
      <c r="BK31" s="225"/>
      <c r="BL31" s="225"/>
      <c r="BM31" s="225"/>
      <c r="BN31" s="225"/>
      <c r="BO31" s="234"/>
      <c r="BP31" s="234"/>
      <c r="BQ31" s="231">
        <v>25</v>
      </c>
      <c r="BR31" s="232"/>
      <c r="BS31" s="1006"/>
      <c r="BT31" s="1007"/>
      <c r="BU31" s="1007"/>
      <c r="BV31" s="1007"/>
      <c r="BW31" s="1007"/>
      <c r="BX31" s="1007"/>
      <c r="BY31" s="1007"/>
      <c r="BZ31" s="1007"/>
      <c r="CA31" s="1007"/>
      <c r="CB31" s="1007"/>
      <c r="CC31" s="1007"/>
      <c r="CD31" s="1007"/>
      <c r="CE31" s="1007"/>
      <c r="CF31" s="1007"/>
      <c r="CG31" s="1028"/>
      <c r="CH31" s="1003"/>
      <c r="CI31" s="1004"/>
      <c r="CJ31" s="1004"/>
      <c r="CK31" s="1004"/>
      <c r="CL31" s="1005"/>
      <c r="CM31" s="1003"/>
      <c r="CN31" s="1004"/>
      <c r="CO31" s="1004"/>
      <c r="CP31" s="1004"/>
      <c r="CQ31" s="1005"/>
      <c r="CR31" s="1003"/>
      <c r="CS31" s="1004"/>
      <c r="CT31" s="1004"/>
      <c r="CU31" s="1004"/>
      <c r="CV31" s="1005"/>
      <c r="CW31" s="1003"/>
      <c r="CX31" s="1004"/>
      <c r="CY31" s="1004"/>
      <c r="CZ31" s="1004"/>
      <c r="DA31" s="1005"/>
      <c r="DB31" s="1003"/>
      <c r="DC31" s="1004"/>
      <c r="DD31" s="1004"/>
      <c r="DE31" s="1004"/>
      <c r="DF31" s="1005"/>
      <c r="DG31" s="1003"/>
      <c r="DH31" s="1004"/>
      <c r="DI31" s="1004"/>
      <c r="DJ31" s="1004"/>
      <c r="DK31" s="1005"/>
      <c r="DL31" s="1003"/>
      <c r="DM31" s="1004"/>
      <c r="DN31" s="1004"/>
      <c r="DO31" s="1004"/>
      <c r="DP31" s="1005"/>
      <c r="DQ31" s="1003"/>
      <c r="DR31" s="1004"/>
      <c r="DS31" s="1004"/>
      <c r="DT31" s="1004"/>
      <c r="DU31" s="1005"/>
      <c r="DV31" s="1006"/>
      <c r="DW31" s="1007"/>
      <c r="DX31" s="1007"/>
      <c r="DY31" s="1007"/>
      <c r="DZ31" s="1008"/>
      <c r="EA31" s="223"/>
    </row>
    <row r="32" spans="1:131" ht="26.25" customHeight="1" x14ac:dyDescent="0.15">
      <c r="A32" s="235">
        <v>5</v>
      </c>
      <c r="B32" s="1044" t="s">
        <v>394</v>
      </c>
      <c r="C32" s="1045"/>
      <c r="D32" s="1045"/>
      <c r="E32" s="1045"/>
      <c r="F32" s="1045"/>
      <c r="G32" s="1045"/>
      <c r="H32" s="1045"/>
      <c r="I32" s="1045"/>
      <c r="J32" s="1045"/>
      <c r="K32" s="1045"/>
      <c r="L32" s="1045"/>
      <c r="M32" s="1045"/>
      <c r="N32" s="1045"/>
      <c r="O32" s="1045"/>
      <c r="P32" s="1046"/>
      <c r="Q32" s="1052">
        <v>1174</v>
      </c>
      <c r="R32" s="1053"/>
      <c r="S32" s="1053"/>
      <c r="T32" s="1053"/>
      <c r="U32" s="1053"/>
      <c r="V32" s="1053">
        <v>1101</v>
      </c>
      <c r="W32" s="1053"/>
      <c r="X32" s="1053"/>
      <c r="Y32" s="1053"/>
      <c r="Z32" s="1053"/>
      <c r="AA32" s="1053">
        <v>73</v>
      </c>
      <c r="AB32" s="1053"/>
      <c r="AC32" s="1053"/>
      <c r="AD32" s="1053"/>
      <c r="AE32" s="1054"/>
      <c r="AF32" s="1049">
        <v>119</v>
      </c>
      <c r="AG32" s="1050"/>
      <c r="AH32" s="1050"/>
      <c r="AI32" s="1050"/>
      <c r="AJ32" s="1051"/>
      <c r="AK32" s="994">
        <v>585</v>
      </c>
      <c r="AL32" s="985"/>
      <c r="AM32" s="985"/>
      <c r="AN32" s="985"/>
      <c r="AO32" s="985"/>
      <c r="AP32" s="985">
        <v>281</v>
      </c>
      <c r="AQ32" s="985"/>
      <c r="AR32" s="985"/>
      <c r="AS32" s="985"/>
      <c r="AT32" s="985"/>
      <c r="AU32" s="985">
        <v>215</v>
      </c>
      <c r="AV32" s="985"/>
      <c r="AW32" s="985"/>
      <c r="AX32" s="985"/>
      <c r="AY32" s="985"/>
      <c r="AZ32" s="1055" t="s">
        <v>554</v>
      </c>
      <c r="BA32" s="1055"/>
      <c r="BB32" s="1055"/>
      <c r="BC32" s="1055"/>
      <c r="BD32" s="1055"/>
      <c r="BE32" s="986" t="s">
        <v>393</v>
      </c>
      <c r="BF32" s="986"/>
      <c r="BG32" s="986"/>
      <c r="BH32" s="986"/>
      <c r="BI32" s="987"/>
      <c r="BJ32" s="225"/>
      <c r="BK32" s="225"/>
      <c r="BL32" s="225"/>
      <c r="BM32" s="225"/>
      <c r="BN32" s="225"/>
      <c r="BO32" s="234"/>
      <c r="BP32" s="234"/>
      <c r="BQ32" s="231">
        <v>26</v>
      </c>
      <c r="BR32" s="232"/>
      <c r="BS32" s="1006"/>
      <c r="BT32" s="1007"/>
      <c r="BU32" s="1007"/>
      <c r="BV32" s="1007"/>
      <c r="BW32" s="1007"/>
      <c r="BX32" s="1007"/>
      <c r="BY32" s="1007"/>
      <c r="BZ32" s="1007"/>
      <c r="CA32" s="1007"/>
      <c r="CB32" s="1007"/>
      <c r="CC32" s="1007"/>
      <c r="CD32" s="1007"/>
      <c r="CE32" s="1007"/>
      <c r="CF32" s="1007"/>
      <c r="CG32" s="1028"/>
      <c r="CH32" s="1003"/>
      <c r="CI32" s="1004"/>
      <c r="CJ32" s="1004"/>
      <c r="CK32" s="1004"/>
      <c r="CL32" s="1005"/>
      <c r="CM32" s="1003"/>
      <c r="CN32" s="1004"/>
      <c r="CO32" s="1004"/>
      <c r="CP32" s="1004"/>
      <c r="CQ32" s="1005"/>
      <c r="CR32" s="1003"/>
      <c r="CS32" s="1004"/>
      <c r="CT32" s="1004"/>
      <c r="CU32" s="1004"/>
      <c r="CV32" s="1005"/>
      <c r="CW32" s="1003"/>
      <c r="CX32" s="1004"/>
      <c r="CY32" s="1004"/>
      <c r="CZ32" s="1004"/>
      <c r="DA32" s="1005"/>
      <c r="DB32" s="1003"/>
      <c r="DC32" s="1004"/>
      <c r="DD32" s="1004"/>
      <c r="DE32" s="1004"/>
      <c r="DF32" s="1005"/>
      <c r="DG32" s="1003"/>
      <c r="DH32" s="1004"/>
      <c r="DI32" s="1004"/>
      <c r="DJ32" s="1004"/>
      <c r="DK32" s="1005"/>
      <c r="DL32" s="1003"/>
      <c r="DM32" s="1004"/>
      <c r="DN32" s="1004"/>
      <c r="DO32" s="1004"/>
      <c r="DP32" s="1005"/>
      <c r="DQ32" s="1003"/>
      <c r="DR32" s="1004"/>
      <c r="DS32" s="1004"/>
      <c r="DT32" s="1004"/>
      <c r="DU32" s="1005"/>
      <c r="DV32" s="1006"/>
      <c r="DW32" s="1007"/>
      <c r="DX32" s="1007"/>
      <c r="DY32" s="1007"/>
      <c r="DZ32" s="1008"/>
      <c r="EA32" s="223"/>
    </row>
    <row r="33" spans="1:131" ht="26.25" customHeight="1" x14ac:dyDescent="0.15">
      <c r="A33" s="235">
        <v>6</v>
      </c>
      <c r="B33" s="1044" t="s">
        <v>395</v>
      </c>
      <c r="C33" s="1045"/>
      <c r="D33" s="1045"/>
      <c r="E33" s="1045"/>
      <c r="F33" s="1045"/>
      <c r="G33" s="1045"/>
      <c r="H33" s="1045"/>
      <c r="I33" s="1045"/>
      <c r="J33" s="1045"/>
      <c r="K33" s="1045"/>
      <c r="L33" s="1045"/>
      <c r="M33" s="1045"/>
      <c r="N33" s="1045"/>
      <c r="O33" s="1045"/>
      <c r="P33" s="1046"/>
      <c r="Q33" s="1052">
        <v>328</v>
      </c>
      <c r="R33" s="1053"/>
      <c r="S33" s="1053"/>
      <c r="T33" s="1053"/>
      <c r="U33" s="1053"/>
      <c r="V33" s="1053">
        <v>329</v>
      </c>
      <c r="W33" s="1053"/>
      <c r="X33" s="1053"/>
      <c r="Y33" s="1053"/>
      <c r="Z33" s="1053"/>
      <c r="AA33" s="1053">
        <v>-1</v>
      </c>
      <c r="AB33" s="1053"/>
      <c r="AC33" s="1053"/>
      <c r="AD33" s="1053"/>
      <c r="AE33" s="1054"/>
      <c r="AF33" s="1049">
        <v>35</v>
      </c>
      <c r="AG33" s="1050"/>
      <c r="AH33" s="1050"/>
      <c r="AI33" s="1050"/>
      <c r="AJ33" s="1051"/>
      <c r="AK33" s="994">
        <v>60</v>
      </c>
      <c r="AL33" s="985"/>
      <c r="AM33" s="985"/>
      <c r="AN33" s="985"/>
      <c r="AO33" s="985"/>
      <c r="AP33" s="985">
        <v>91</v>
      </c>
      <c r="AQ33" s="985"/>
      <c r="AR33" s="985"/>
      <c r="AS33" s="985"/>
      <c r="AT33" s="985"/>
      <c r="AU33" s="985">
        <v>16</v>
      </c>
      <c r="AV33" s="985"/>
      <c r="AW33" s="985"/>
      <c r="AX33" s="985"/>
      <c r="AY33" s="985"/>
      <c r="AZ33" s="1055" t="s">
        <v>554</v>
      </c>
      <c r="BA33" s="1055"/>
      <c r="BB33" s="1055"/>
      <c r="BC33" s="1055"/>
      <c r="BD33" s="1055"/>
      <c r="BE33" s="986" t="s">
        <v>393</v>
      </c>
      <c r="BF33" s="986"/>
      <c r="BG33" s="986"/>
      <c r="BH33" s="986"/>
      <c r="BI33" s="987"/>
      <c r="BJ33" s="225"/>
      <c r="BK33" s="225"/>
      <c r="BL33" s="225"/>
      <c r="BM33" s="225"/>
      <c r="BN33" s="225"/>
      <c r="BO33" s="234"/>
      <c r="BP33" s="234"/>
      <c r="BQ33" s="231">
        <v>27</v>
      </c>
      <c r="BR33" s="232"/>
      <c r="BS33" s="1006"/>
      <c r="BT33" s="1007"/>
      <c r="BU33" s="1007"/>
      <c r="BV33" s="1007"/>
      <c r="BW33" s="1007"/>
      <c r="BX33" s="1007"/>
      <c r="BY33" s="1007"/>
      <c r="BZ33" s="1007"/>
      <c r="CA33" s="1007"/>
      <c r="CB33" s="1007"/>
      <c r="CC33" s="1007"/>
      <c r="CD33" s="1007"/>
      <c r="CE33" s="1007"/>
      <c r="CF33" s="1007"/>
      <c r="CG33" s="1028"/>
      <c r="CH33" s="1003"/>
      <c r="CI33" s="1004"/>
      <c r="CJ33" s="1004"/>
      <c r="CK33" s="1004"/>
      <c r="CL33" s="1005"/>
      <c r="CM33" s="1003"/>
      <c r="CN33" s="1004"/>
      <c r="CO33" s="1004"/>
      <c r="CP33" s="1004"/>
      <c r="CQ33" s="1005"/>
      <c r="CR33" s="1003"/>
      <c r="CS33" s="1004"/>
      <c r="CT33" s="1004"/>
      <c r="CU33" s="1004"/>
      <c r="CV33" s="1005"/>
      <c r="CW33" s="1003"/>
      <c r="CX33" s="1004"/>
      <c r="CY33" s="1004"/>
      <c r="CZ33" s="1004"/>
      <c r="DA33" s="1005"/>
      <c r="DB33" s="1003"/>
      <c r="DC33" s="1004"/>
      <c r="DD33" s="1004"/>
      <c r="DE33" s="1004"/>
      <c r="DF33" s="1005"/>
      <c r="DG33" s="1003"/>
      <c r="DH33" s="1004"/>
      <c r="DI33" s="1004"/>
      <c r="DJ33" s="1004"/>
      <c r="DK33" s="1005"/>
      <c r="DL33" s="1003"/>
      <c r="DM33" s="1004"/>
      <c r="DN33" s="1004"/>
      <c r="DO33" s="1004"/>
      <c r="DP33" s="1005"/>
      <c r="DQ33" s="1003"/>
      <c r="DR33" s="1004"/>
      <c r="DS33" s="1004"/>
      <c r="DT33" s="1004"/>
      <c r="DU33" s="1005"/>
      <c r="DV33" s="1006"/>
      <c r="DW33" s="1007"/>
      <c r="DX33" s="1007"/>
      <c r="DY33" s="1007"/>
      <c r="DZ33" s="1008"/>
      <c r="EA33" s="223"/>
    </row>
    <row r="34" spans="1:131" ht="26.25" customHeight="1" x14ac:dyDescent="0.15">
      <c r="A34" s="235">
        <v>7</v>
      </c>
      <c r="B34" s="1044" t="s">
        <v>396</v>
      </c>
      <c r="C34" s="1045"/>
      <c r="D34" s="1045"/>
      <c r="E34" s="1045"/>
      <c r="F34" s="1045"/>
      <c r="G34" s="1045"/>
      <c r="H34" s="1045"/>
      <c r="I34" s="1045"/>
      <c r="J34" s="1045"/>
      <c r="K34" s="1045"/>
      <c r="L34" s="1045"/>
      <c r="M34" s="1045"/>
      <c r="N34" s="1045"/>
      <c r="O34" s="1045"/>
      <c r="P34" s="1046"/>
      <c r="Q34" s="1052">
        <v>283</v>
      </c>
      <c r="R34" s="1053"/>
      <c r="S34" s="1053"/>
      <c r="T34" s="1053"/>
      <c r="U34" s="1053"/>
      <c r="V34" s="1053">
        <v>250</v>
      </c>
      <c r="W34" s="1053"/>
      <c r="X34" s="1053"/>
      <c r="Y34" s="1053"/>
      <c r="Z34" s="1053"/>
      <c r="AA34" s="1053">
        <v>32</v>
      </c>
      <c r="AB34" s="1053"/>
      <c r="AC34" s="1053"/>
      <c r="AD34" s="1053"/>
      <c r="AE34" s="1054"/>
      <c r="AF34" s="1049">
        <v>32</v>
      </c>
      <c r="AG34" s="1050"/>
      <c r="AH34" s="1050"/>
      <c r="AI34" s="1050"/>
      <c r="AJ34" s="1051"/>
      <c r="AK34" s="994">
        <v>135</v>
      </c>
      <c r="AL34" s="985"/>
      <c r="AM34" s="985"/>
      <c r="AN34" s="985"/>
      <c r="AO34" s="985"/>
      <c r="AP34" s="985">
        <v>1203</v>
      </c>
      <c r="AQ34" s="985"/>
      <c r="AR34" s="985"/>
      <c r="AS34" s="985"/>
      <c r="AT34" s="985"/>
      <c r="AU34" s="985">
        <v>1203</v>
      </c>
      <c r="AV34" s="985"/>
      <c r="AW34" s="985"/>
      <c r="AX34" s="985"/>
      <c r="AY34" s="985"/>
      <c r="AZ34" s="1055" t="s">
        <v>554</v>
      </c>
      <c r="BA34" s="1055"/>
      <c r="BB34" s="1055"/>
      <c r="BC34" s="1055"/>
      <c r="BD34" s="1055"/>
      <c r="BE34" s="986" t="s">
        <v>397</v>
      </c>
      <c r="BF34" s="986"/>
      <c r="BG34" s="986"/>
      <c r="BH34" s="986"/>
      <c r="BI34" s="987"/>
      <c r="BJ34" s="225"/>
      <c r="BK34" s="225"/>
      <c r="BL34" s="225"/>
      <c r="BM34" s="225"/>
      <c r="BN34" s="225"/>
      <c r="BO34" s="234"/>
      <c r="BP34" s="234"/>
      <c r="BQ34" s="231">
        <v>28</v>
      </c>
      <c r="BR34" s="232"/>
      <c r="BS34" s="1006"/>
      <c r="BT34" s="1007"/>
      <c r="BU34" s="1007"/>
      <c r="BV34" s="1007"/>
      <c r="BW34" s="1007"/>
      <c r="BX34" s="1007"/>
      <c r="BY34" s="1007"/>
      <c r="BZ34" s="1007"/>
      <c r="CA34" s="1007"/>
      <c r="CB34" s="1007"/>
      <c r="CC34" s="1007"/>
      <c r="CD34" s="1007"/>
      <c r="CE34" s="1007"/>
      <c r="CF34" s="1007"/>
      <c r="CG34" s="1028"/>
      <c r="CH34" s="1003"/>
      <c r="CI34" s="1004"/>
      <c r="CJ34" s="1004"/>
      <c r="CK34" s="1004"/>
      <c r="CL34" s="1005"/>
      <c r="CM34" s="1003"/>
      <c r="CN34" s="1004"/>
      <c r="CO34" s="1004"/>
      <c r="CP34" s="1004"/>
      <c r="CQ34" s="1005"/>
      <c r="CR34" s="1003"/>
      <c r="CS34" s="1004"/>
      <c r="CT34" s="1004"/>
      <c r="CU34" s="1004"/>
      <c r="CV34" s="1005"/>
      <c r="CW34" s="1003"/>
      <c r="CX34" s="1004"/>
      <c r="CY34" s="1004"/>
      <c r="CZ34" s="1004"/>
      <c r="DA34" s="1005"/>
      <c r="DB34" s="1003"/>
      <c r="DC34" s="1004"/>
      <c r="DD34" s="1004"/>
      <c r="DE34" s="1004"/>
      <c r="DF34" s="1005"/>
      <c r="DG34" s="1003"/>
      <c r="DH34" s="1004"/>
      <c r="DI34" s="1004"/>
      <c r="DJ34" s="1004"/>
      <c r="DK34" s="1005"/>
      <c r="DL34" s="1003"/>
      <c r="DM34" s="1004"/>
      <c r="DN34" s="1004"/>
      <c r="DO34" s="1004"/>
      <c r="DP34" s="1005"/>
      <c r="DQ34" s="1003"/>
      <c r="DR34" s="1004"/>
      <c r="DS34" s="1004"/>
      <c r="DT34" s="1004"/>
      <c r="DU34" s="1005"/>
      <c r="DV34" s="1006"/>
      <c r="DW34" s="1007"/>
      <c r="DX34" s="1007"/>
      <c r="DY34" s="1007"/>
      <c r="DZ34" s="1008"/>
      <c r="EA34" s="223"/>
    </row>
    <row r="35" spans="1:131" ht="26.25" customHeight="1" x14ac:dyDescent="0.15">
      <c r="A35" s="235">
        <v>8</v>
      </c>
      <c r="B35" s="1044" t="s">
        <v>398</v>
      </c>
      <c r="C35" s="1045"/>
      <c r="D35" s="1045"/>
      <c r="E35" s="1045"/>
      <c r="F35" s="1045"/>
      <c r="G35" s="1045"/>
      <c r="H35" s="1045"/>
      <c r="I35" s="1045"/>
      <c r="J35" s="1045"/>
      <c r="K35" s="1045"/>
      <c r="L35" s="1045"/>
      <c r="M35" s="1045"/>
      <c r="N35" s="1045"/>
      <c r="O35" s="1045"/>
      <c r="P35" s="1046"/>
      <c r="Q35" s="1052">
        <v>16</v>
      </c>
      <c r="R35" s="1053"/>
      <c r="S35" s="1053"/>
      <c r="T35" s="1053"/>
      <c r="U35" s="1053"/>
      <c r="V35" s="1053">
        <v>14</v>
      </c>
      <c r="W35" s="1053"/>
      <c r="X35" s="1053"/>
      <c r="Y35" s="1053"/>
      <c r="Z35" s="1053"/>
      <c r="AA35" s="1053">
        <v>1</v>
      </c>
      <c r="AB35" s="1053"/>
      <c r="AC35" s="1053"/>
      <c r="AD35" s="1053"/>
      <c r="AE35" s="1054"/>
      <c r="AF35" s="1049">
        <v>1</v>
      </c>
      <c r="AG35" s="1050"/>
      <c r="AH35" s="1050"/>
      <c r="AI35" s="1050"/>
      <c r="AJ35" s="1051"/>
      <c r="AK35" s="994">
        <v>9</v>
      </c>
      <c r="AL35" s="985"/>
      <c r="AM35" s="985"/>
      <c r="AN35" s="985"/>
      <c r="AO35" s="985"/>
      <c r="AP35" s="985">
        <v>9</v>
      </c>
      <c r="AQ35" s="985"/>
      <c r="AR35" s="985"/>
      <c r="AS35" s="985"/>
      <c r="AT35" s="985"/>
      <c r="AU35" s="985">
        <v>9</v>
      </c>
      <c r="AV35" s="985"/>
      <c r="AW35" s="985"/>
      <c r="AX35" s="985"/>
      <c r="AY35" s="985"/>
      <c r="AZ35" s="1055" t="s">
        <v>554</v>
      </c>
      <c r="BA35" s="1055"/>
      <c r="BB35" s="1055"/>
      <c r="BC35" s="1055"/>
      <c r="BD35" s="1055"/>
      <c r="BE35" s="986" t="s">
        <v>397</v>
      </c>
      <c r="BF35" s="986"/>
      <c r="BG35" s="986"/>
      <c r="BH35" s="986"/>
      <c r="BI35" s="987"/>
      <c r="BJ35" s="225"/>
      <c r="BK35" s="225"/>
      <c r="BL35" s="225"/>
      <c r="BM35" s="225"/>
      <c r="BN35" s="225"/>
      <c r="BO35" s="234"/>
      <c r="BP35" s="234"/>
      <c r="BQ35" s="231">
        <v>29</v>
      </c>
      <c r="BR35" s="232"/>
      <c r="BS35" s="1006"/>
      <c r="BT35" s="1007"/>
      <c r="BU35" s="1007"/>
      <c r="BV35" s="1007"/>
      <c r="BW35" s="1007"/>
      <c r="BX35" s="1007"/>
      <c r="BY35" s="1007"/>
      <c r="BZ35" s="1007"/>
      <c r="CA35" s="1007"/>
      <c r="CB35" s="1007"/>
      <c r="CC35" s="1007"/>
      <c r="CD35" s="1007"/>
      <c r="CE35" s="1007"/>
      <c r="CF35" s="1007"/>
      <c r="CG35" s="1028"/>
      <c r="CH35" s="1003"/>
      <c r="CI35" s="1004"/>
      <c r="CJ35" s="1004"/>
      <c r="CK35" s="1004"/>
      <c r="CL35" s="1005"/>
      <c r="CM35" s="1003"/>
      <c r="CN35" s="1004"/>
      <c r="CO35" s="1004"/>
      <c r="CP35" s="1004"/>
      <c r="CQ35" s="1005"/>
      <c r="CR35" s="1003"/>
      <c r="CS35" s="1004"/>
      <c r="CT35" s="1004"/>
      <c r="CU35" s="1004"/>
      <c r="CV35" s="1005"/>
      <c r="CW35" s="1003"/>
      <c r="CX35" s="1004"/>
      <c r="CY35" s="1004"/>
      <c r="CZ35" s="1004"/>
      <c r="DA35" s="1005"/>
      <c r="DB35" s="1003"/>
      <c r="DC35" s="1004"/>
      <c r="DD35" s="1004"/>
      <c r="DE35" s="1004"/>
      <c r="DF35" s="1005"/>
      <c r="DG35" s="1003"/>
      <c r="DH35" s="1004"/>
      <c r="DI35" s="1004"/>
      <c r="DJ35" s="1004"/>
      <c r="DK35" s="1005"/>
      <c r="DL35" s="1003"/>
      <c r="DM35" s="1004"/>
      <c r="DN35" s="1004"/>
      <c r="DO35" s="1004"/>
      <c r="DP35" s="1005"/>
      <c r="DQ35" s="1003"/>
      <c r="DR35" s="1004"/>
      <c r="DS35" s="1004"/>
      <c r="DT35" s="1004"/>
      <c r="DU35" s="1005"/>
      <c r="DV35" s="1006"/>
      <c r="DW35" s="1007"/>
      <c r="DX35" s="1007"/>
      <c r="DY35" s="1007"/>
      <c r="DZ35" s="1008"/>
      <c r="EA35" s="223"/>
    </row>
    <row r="36" spans="1:131" ht="26.25" customHeight="1" x14ac:dyDescent="0.15">
      <c r="A36" s="235">
        <v>9</v>
      </c>
      <c r="B36" s="1044" t="s">
        <v>399</v>
      </c>
      <c r="C36" s="1045"/>
      <c r="D36" s="1045"/>
      <c r="E36" s="1045"/>
      <c r="F36" s="1045"/>
      <c r="G36" s="1045"/>
      <c r="H36" s="1045"/>
      <c r="I36" s="1045"/>
      <c r="J36" s="1045"/>
      <c r="K36" s="1045"/>
      <c r="L36" s="1045"/>
      <c r="M36" s="1045"/>
      <c r="N36" s="1045"/>
      <c r="O36" s="1045"/>
      <c r="P36" s="1046"/>
      <c r="Q36" s="1052">
        <v>96</v>
      </c>
      <c r="R36" s="1053"/>
      <c r="S36" s="1053"/>
      <c r="T36" s="1053"/>
      <c r="U36" s="1053"/>
      <c r="V36" s="1053">
        <v>88</v>
      </c>
      <c r="W36" s="1053"/>
      <c r="X36" s="1053"/>
      <c r="Y36" s="1053"/>
      <c r="Z36" s="1053"/>
      <c r="AA36" s="1053">
        <v>8</v>
      </c>
      <c r="AB36" s="1053"/>
      <c r="AC36" s="1053"/>
      <c r="AD36" s="1053"/>
      <c r="AE36" s="1054"/>
      <c r="AF36" s="1049">
        <v>8</v>
      </c>
      <c r="AG36" s="1050"/>
      <c r="AH36" s="1050"/>
      <c r="AI36" s="1050"/>
      <c r="AJ36" s="1051"/>
      <c r="AK36" s="994">
        <v>32</v>
      </c>
      <c r="AL36" s="985"/>
      <c r="AM36" s="985"/>
      <c r="AN36" s="985"/>
      <c r="AO36" s="985"/>
      <c r="AP36" s="985">
        <v>332</v>
      </c>
      <c r="AQ36" s="985"/>
      <c r="AR36" s="985"/>
      <c r="AS36" s="985"/>
      <c r="AT36" s="985"/>
      <c r="AU36" s="985">
        <v>332</v>
      </c>
      <c r="AV36" s="985"/>
      <c r="AW36" s="985"/>
      <c r="AX36" s="985"/>
      <c r="AY36" s="985"/>
      <c r="AZ36" s="1055" t="s">
        <v>554</v>
      </c>
      <c r="BA36" s="1055"/>
      <c r="BB36" s="1055"/>
      <c r="BC36" s="1055"/>
      <c r="BD36" s="1055"/>
      <c r="BE36" s="986" t="s">
        <v>397</v>
      </c>
      <c r="BF36" s="986"/>
      <c r="BG36" s="986"/>
      <c r="BH36" s="986"/>
      <c r="BI36" s="987"/>
      <c r="BJ36" s="225"/>
      <c r="BK36" s="225"/>
      <c r="BL36" s="225"/>
      <c r="BM36" s="225"/>
      <c r="BN36" s="225"/>
      <c r="BO36" s="234"/>
      <c r="BP36" s="234"/>
      <c r="BQ36" s="231">
        <v>30</v>
      </c>
      <c r="BR36" s="232"/>
      <c r="BS36" s="1006"/>
      <c r="BT36" s="1007"/>
      <c r="BU36" s="1007"/>
      <c r="BV36" s="1007"/>
      <c r="BW36" s="1007"/>
      <c r="BX36" s="1007"/>
      <c r="BY36" s="1007"/>
      <c r="BZ36" s="1007"/>
      <c r="CA36" s="1007"/>
      <c r="CB36" s="1007"/>
      <c r="CC36" s="1007"/>
      <c r="CD36" s="1007"/>
      <c r="CE36" s="1007"/>
      <c r="CF36" s="1007"/>
      <c r="CG36" s="1028"/>
      <c r="CH36" s="1003"/>
      <c r="CI36" s="1004"/>
      <c r="CJ36" s="1004"/>
      <c r="CK36" s="1004"/>
      <c r="CL36" s="1005"/>
      <c r="CM36" s="1003"/>
      <c r="CN36" s="1004"/>
      <c r="CO36" s="1004"/>
      <c r="CP36" s="1004"/>
      <c r="CQ36" s="1005"/>
      <c r="CR36" s="1003"/>
      <c r="CS36" s="1004"/>
      <c r="CT36" s="1004"/>
      <c r="CU36" s="1004"/>
      <c r="CV36" s="1005"/>
      <c r="CW36" s="1003"/>
      <c r="CX36" s="1004"/>
      <c r="CY36" s="1004"/>
      <c r="CZ36" s="1004"/>
      <c r="DA36" s="1005"/>
      <c r="DB36" s="1003"/>
      <c r="DC36" s="1004"/>
      <c r="DD36" s="1004"/>
      <c r="DE36" s="1004"/>
      <c r="DF36" s="1005"/>
      <c r="DG36" s="1003"/>
      <c r="DH36" s="1004"/>
      <c r="DI36" s="1004"/>
      <c r="DJ36" s="1004"/>
      <c r="DK36" s="1005"/>
      <c r="DL36" s="1003"/>
      <c r="DM36" s="1004"/>
      <c r="DN36" s="1004"/>
      <c r="DO36" s="1004"/>
      <c r="DP36" s="1005"/>
      <c r="DQ36" s="1003"/>
      <c r="DR36" s="1004"/>
      <c r="DS36" s="1004"/>
      <c r="DT36" s="1004"/>
      <c r="DU36" s="1005"/>
      <c r="DV36" s="1006"/>
      <c r="DW36" s="1007"/>
      <c r="DX36" s="1007"/>
      <c r="DY36" s="1007"/>
      <c r="DZ36" s="1008"/>
      <c r="EA36" s="223"/>
    </row>
    <row r="37" spans="1:131" ht="26.25" customHeight="1" x14ac:dyDescent="0.15">
      <c r="A37" s="235">
        <v>10</v>
      </c>
      <c r="B37" s="1044" t="s">
        <v>400</v>
      </c>
      <c r="C37" s="1045"/>
      <c r="D37" s="1045"/>
      <c r="E37" s="1045"/>
      <c r="F37" s="1045"/>
      <c r="G37" s="1045"/>
      <c r="H37" s="1045"/>
      <c r="I37" s="1045"/>
      <c r="J37" s="1045"/>
      <c r="K37" s="1045"/>
      <c r="L37" s="1045"/>
      <c r="M37" s="1045"/>
      <c r="N37" s="1045"/>
      <c r="O37" s="1045"/>
      <c r="P37" s="1046"/>
      <c r="Q37" s="1052">
        <v>17</v>
      </c>
      <c r="R37" s="1053"/>
      <c r="S37" s="1053"/>
      <c r="T37" s="1053"/>
      <c r="U37" s="1053"/>
      <c r="V37" s="1053">
        <v>13</v>
      </c>
      <c r="W37" s="1053"/>
      <c r="X37" s="1053"/>
      <c r="Y37" s="1053"/>
      <c r="Z37" s="1053"/>
      <c r="AA37" s="1053">
        <v>4</v>
      </c>
      <c r="AB37" s="1053"/>
      <c r="AC37" s="1053"/>
      <c r="AD37" s="1053"/>
      <c r="AE37" s="1054"/>
      <c r="AF37" s="1049">
        <v>4</v>
      </c>
      <c r="AG37" s="1050"/>
      <c r="AH37" s="1050"/>
      <c r="AI37" s="1050"/>
      <c r="AJ37" s="1051"/>
      <c r="AK37" s="994">
        <v>1</v>
      </c>
      <c r="AL37" s="985"/>
      <c r="AM37" s="985"/>
      <c r="AN37" s="985"/>
      <c r="AO37" s="985"/>
      <c r="AP37" s="985" t="s">
        <v>554</v>
      </c>
      <c r="AQ37" s="985"/>
      <c r="AR37" s="985"/>
      <c r="AS37" s="985"/>
      <c r="AT37" s="985"/>
      <c r="AU37" s="985" t="s">
        <v>554</v>
      </c>
      <c r="AV37" s="985"/>
      <c r="AW37" s="985"/>
      <c r="AX37" s="985"/>
      <c r="AY37" s="985"/>
      <c r="AZ37" s="1055" t="s">
        <v>554</v>
      </c>
      <c r="BA37" s="1055"/>
      <c r="BB37" s="1055"/>
      <c r="BC37" s="1055"/>
      <c r="BD37" s="1055"/>
      <c r="BE37" s="986" t="s">
        <v>397</v>
      </c>
      <c r="BF37" s="986"/>
      <c r="BG37" s="986"/>
      <c r="BH37" s="986"/>
      <c r="BI37" s="987"/>
      <c r="BJ37" s="225"/>
      <c r="BK37" s="225"/>
      <c r="BL37" s="225"/>
      <c r="BM37" s="225"/>
      <c r="BN37" s="225"/>
      <c r="BO37" s="234"/>
      <c r="BP37" s="234"/>
      <c r="BQ37" s="231">
        <v>31</v>
      </c>
      <c r="BR37" s="232"/>
      <c r="BS37" s="1006"/>
      <c r="BT37" s="1007"/>
      <c r="BU37" s="1007"/>
      <c r="BV37" s="1007"/>
      <c r="BW37" s="1007"/>
      <c r="BX37" s="1007"/>
      <c r="BY37" s="1007"/>
      <c r="BZ37" s="1007"/>
      <c r="CA37" s="1007"/>
      <c r="CB37" s="1007"/>
      <c r="CC37" s="1007"/>
      <c r="CD37" s="1007"/>
      <c r="CE37" s="1007"/>
      <c r="CF37" s="1007"/>
      <c r="CG37" s="1028"/>
      <c r="CH37" s="1003"/>
      <c r="CI37" s="1004"/>
      <c r="CJ37" s="1004"/>
      <c r="CK37" s="1004"/>
      <c r="CL37" s="1005"/>
      <c r="CM37" s="1003"/>
      <c r="CN37" s="1004"/>
      <c r="CO37" s="1004"/>
      <c r="CP37" s="1004"/>
      <c r="CQ37" s="1005"/>
      <c r="CR37" s="1003"/>
      <c r="CS37" s="1004"/>
      <c r="CT37" s="1004"/>
      <c r="CU37" s="1004"/>
      <c r="CV37" s="1005"/>
      <c r="CW37" s="1003"/>
      <c r="CX37" s="1004"/>
      <c r="CY37" s="1004"/>
      <c r="CZ37" s="1004"/>
      <c r="DA37" s="1005"/>
      <c r="DB37" s="1003"/>
      <c r="DC37" s="1004"/>
      <c r="DD37" s="1004"/>
      <c r="DE37" s="1004"/>
      <c r="DF37" s="1005"/>
      <c r="DG37" s="1003"/>
      <c r="DH37" s="1004"/>
      <c r="DI37" s="1004"/>
      <c r="DJ37" s="1004"/>
      <c r="DK37" s="1005"/>
      <c r="DL37" s="1003"/>
      <c r="DM37" s="1004"/>
      <c r="DN37" s="1004"/>
      <c r="DO37" s="1004"/>
      <c r="DP37" s="1005"/>
      <c r="DQ37" s="1003"/>
      <c r="DR37" s="1004"/>
      <c r="DS37" s="1004"/>
      <c r="DT37" s="1004"/>
      <c r="DU37" s="1005"/>
      <c r="DV37" s="1006"/>
      <c r="DW37" s="1007"/>
      <c r="DX37" s="1007"/>
      <c r="DY37" s="1007"/>
      <c r="DZ37" s="1008"/>
      <c r="EA37" s="223"/>
    </row>
    <row r="38" spans="1:131" ht="26.25" customHeight="1" x14ac:dyDescent="0.15">
      <c r="A38" s="235">
        <v>11</v>
      </c>
      <c r="B38" s="1044"/>
      <c r="C38" s="1045"/>
      <c r="D38" s="1045"/>
      <c r="E38" s="1045"/>
      <c r="F38" s="1045"/>
      <c r="G38" s="1045"/>
      <c r="H38" s="1045"/>
      <c r="I38" s="1045"/>
      <c r="J38" s="1045"/>
      <c r="K38" s="1045"/>
      <c r="L38" s="1045"/>
      <c r="M38" s="1045"/>
      <c r="N38" s="1045"/>
      <c r="O38" s="1045"/>
      <c r="P38" s="1046"/>
      <c r="Q38" s="1052"/>
      <c r="R38" s="1053"/>
      <c r="S38" s="1053"/>
      <c r="T38" s="1053"/>
      <c r="U38" s="1053"/>
      <c r="V38" s="1053"/>
      <c r="W38" s="1053"/>
      <c r="X38" s="1053"/>
      <c r="Y38" s="1053"/>
      <c r="Z38" s="1053"/>
      <c r="AA38" s="1053"/>
      <c r="AB38" s="1053"/>
      <c r="AC38" s="1053"/>
      <c r="AD38" s="1053"/>
      <c r="AE38" s="1054"/>
      <c r="AF38" s="1049"/>
      <c r="AG38" s="1050"/>
      <c r="AH38" s="1050"/>
      <c r="AI38" s="1050"/>
      <c r="AJ38" s="1051"/>
      <c r="AK38" s="994"/>
      <c r="AL38" s="985"/>
      <c r="AM38" s="985"/>
      <c r="AN38" s="985"/>
      <c r="AO38" s="985"/>
      <c r="AP38" s="985"/>
      <c r="AQ38" s="985"/>
      <c r="AR38" s="985"/>
      <c r="AS38" s="985"/>
      <c r="AT38" s="985"/>
      <c r="AU38" s="985"/>
      <c r="AV38" s="985"/>
      <c r="AW38" s="985"/>
      <c r="AX38" s="985"/>
      <c r="AY38" s="985"/>
      <c r="AZ38" s="1055"/>
      <c r="BA38" s="1055"/>
      <c r="BB38" s="1055"/>
      <c r="BC38" s="1055"/>
      <c r="BD38" s="1055"/>
      <c r="BE38" s="986"/>
      <c r="BF38" s="986"/>
      <c r="BG38" s="986"/>
      <c r="BH38" s="986"/>
      <c r="BI38" s="987"/>
      <c r="BJ38" s="225"/>
      <c r="BK38" s="225"/>
      <c r="BL38" s="225"/>
      <c r="BM38" s="225"/>
      <c r="BN38" s="225"/>
      <c r="BO38" s="234"/>
      <c r="BP38" s="234"/>
      <c r="BQ38" s="231">
        <v>32</v>
      </c>
      <c r="BR38" s="232"/>
      <c r="BS38" s="1006"/>
      <c r="BT38" s="1007"/>
      <c r="BU38" s="1007"/>
      <c r="BV38" s="1007"/>
      <c r="BW38" s="1007"/>
      <c r="BX38" s="1007"/>
      <c r="BY38" s="1007"/>
      <c r="BZ38" s="1007"/>
      <c r="CA38" s="1007"/>
      <c r="CB38" s="1007"/>
      <c r="CC38" s="1007"/>
      <c r="CD38" s="1007"/>
      <c r="CE38" s="1007"/>
      <c r="CF38" s="1007"/>
      <c r="CG38" s="1028"/>
      <c r="CH38" s="1003"/>
      <c r="CI38" s="1004"/>
      <c r="CJ38" s="1004"/>
      <c r="CK38" s="1004"/>
      <c r="CL38" s="1005"/>
      <c r="CM38" s="1003"/>
      <c r="CN38" s="1004"/>
      <c r="CO38" s="1004"/>
      <c r="CP38" s="1004"/>
      <c r="CQ38" s="1005"/>
      <c r="CR38" s="1003"/>
      <c r="CS38" s="1004"/>
      <c r="CT38" s="1004"/>
      <c r="CU38" s="1004"/>
      <c r="CV38" s="1005"/>
      <c r="CW38" s="1003"/>
      <c r="CX38" s="1004"/>
      <c r="CY38" s="1004"/>
      <c r="CZ38" s="1004"/>
      <c r="DA38" s="1005"/>
      <c r="DB38" s="1003"/>
      <c r="DC38" s="1004"/>
      <c r="DD38" s="1004"/>
      <c r="DE38" s="1004"/>
      <c r="DF38" s="1005"/>
      <c r="DG38" s="1003"/>
      <c r="DH38" s="1004"/>
      <c r="DI38" s="1004"/>
      <c r="DJ38" s="1004"/>
      <c r="DK38" s="1005"/>
      <c r="DL38" s="1003"/>
      <c r="DM38" s="1004"/>
      <c r="DN38" s="1004"/>
      <c r="DO38" s="1004"/>
      <c r="DP38" s="1005"/>
      <c r="DQ38" s="1003"/>
      <c r="DR38" s="1004"/>
      <c r="DS38" s="1004"/>
      <c r="DT38" s="1004"/>
      <c r="DU38" s="1005"/>
      <c r="DV38" s="1006"/>
      <c r="DW38" s="1007"/>
      <c r="DX38" s="1007"/>
      <c r="DY38" s="1007"/>
      <c r="DZ38" s="1008"/>
      <c r="EA38" s="223"/>
    </row>
    <row r="39" spans="1:131" ht="26.25" customHeight="1" x14ac:dyDescent="0.15">
      <c r="A39" s="235">
        <v>12</v>
      </c>
      <c r="B39" s="1044"/>
      <c r="C39" s="1045"/>
      <c r="D39" s="1045"/>
      <c r="E39" s="1045"/>
      <c r="F39" s="1045"/>
      <c r="G39" s="1045"/>
      <c r="H39" s="1045"/>
      <c r="I39" s="1045"/>
      <c r="J39" s="1045"/>
      <c r="K39" s="1045"/>
      <c r="L39" s="1045"/>
      <c r="M39" s="1045"/>
      <c r="N39" s="1045"/>
      <c r="O39" s="1045"/>
      <c r="P39" s="1046"/>
      <c r="Q39" s="1052"/>
      <c r="R39" s="1053"/>
      <c r="S39" s="1053"/>
      <c r="T39" s="1053"/>
      <c r="U39" s="1053"/>
      <c r="V39" s="1053"/>
      <c r="W39" s="1053"/>
      <c r="X39" s="1053"/>
      <c r="Y39" s="1053"/>
      <c r="Z39" s="1053"/>
      <c r="AA39" s="1053"/>
      <c r="AB39" s="1053"/>
      <c r="AC39" s="1053"/>
      <c r="AD39" s="1053"/>
      <c r="AE39" s="1054"/>
      <c r="AF39" s="1049"/>
      <c r="AG39" s="1050"/>
      <c r="AH39" s="1050"/>
      <c r="AI39" s="1050"/>
      <c r="AJ39" s="1051"/>
      <c r="AK39" s="994"/>
      <c r="AL39" s="985"/>
      <c r="AM39" s="985"/>
      <c r="AN39" s="985"/>
      <c r="AO39" s="985"/>
      <c r="AP39" s="985"/>
      <c r="AQ39" s="985"/>
      <c r="AR39" s="985"/>
      <c r="AS39" s="985"/>
      <c r="AT39" s="985"/>
      <c r="AU39" s="985"/>
      <c r="AV39" s="985"/>
      <c r="AW39" s="985"/>
      <c r="AX39" s="985"/>
      <c r="AY39" s="985"/>
      <c r="AZ39" s="1055"/>
      <c r="BA39" s="1055"/>
      <c r="BB39" s="1055"/>
      <c r="BC39" s="1055"/>
      <c r="BD39" s="1055"/>
      <c r="BE39" s="986"/>
      <c r="BF39" s="986"/>
      <c r="BG39" s="986"/>
      <c r="BH39" s="986"/>
      <c r="BI39" s="987"/>
      <c r="BJ39" s="225"/>
      <c r="BK39" s="225"/>
      <c r="BL39" s="225"/>
      <c r="BM39" s="225"/>
      <c r="BN39" s="225"/>
      <c r="BO39" s="234"/>
      <c r="BP39" s="234"/>
      <c r="BQ39" s="231">
        <v>33</v>
      </c>
      <c r="BR39" s="232"/>
      <c r="BS39" s="1006"/>
      <c r="BT39" s="1007"/>
      <c r="BU39" s="1007"/>
      <c r="BV39" s="1007"/>
      <c r="BW39" s="1007"/>
      <c r="BX39" s="1007"/>
      <c r="BY39" s="1007"/>
      <c r="BZ39" s="1007"/>
      <c r="CA39" s="1007"/>
      <c r="CB39" s="1007"/>
      <c r="CC39" s="1007"/>
      <c r="CD39" s="1007"/>
      <c r="CE39" s="1007"/>
      <c r="CF39" s="1007"/>
      <c r="CG39" s="1028"/>
      <c r="CH39" s="1003"/>
      <c r="CI39" s="1004"/>
      <c r="CJ39" s="1004"/>
      <c r="CK39" s="1004"/>
      <c r="CL39" s="1005"/>
      <c r="CM39" s="1003"/>
      <c r="CN39" s="1004"/>
      <c r="CO39" s="1004"/>
      <c r="CP39" s="1004"/>
      <c r="CQ39" s="1005"/>
      <c r="CR39" s="1003"/>
      <c r="CS39" s="1004"/>
      <c r="CT39" s="1004"/>
      <c r="CU39" s="1004"/>
      <c r="CV39" s="1005"/>
      <c r="CW39" s="1003"/>
      <c r="CX39" s="1004"/>
      <c r="CY39" s="1004"/>
      <c r="CZ39" s="1004"/>
      <c r="DA39" s="1005"/>
      <c r="DB39" s="1003"/>
      <c r="DC39" s="1004"/>
      <c r="DD39" s="1004"/>
      <c r="DE39" s="1004"/>
      <c r="DF39" s="1005"/>
      <c r="DG39" s="1003"/>
      <c r="DH39" s="1004"/>
      <c r="DI39" s="1004"/>
      <c r="DJ39" s="1004"/>
      <c r="DK39" s="1005"/>
      <c r="DL39" s="1003"/>
      <c r="DM39" s="1004"/>
      <c r="DN39" s="1004"/>
      <c r="DO39" s="1004"/>
      <c r="DP39" s="1005"/>
      <c r="DQ39" s="1003"/>
      <c r="DR39" s="1004"/>
      <c r="DS39" s="1004"/>
      <c r="DT39" s="1004"/>
      <c r="DU39" s="1005"/>
      <c r="DV39" s="1006"/>
      <c r="DW39" s="1007"/>
      <c r="DX39" s="1007"/>
      <c r="DY39" s="1007"/>
      <c r="DZ39" s="1008"/>
      <c r="EA39" s="223"/>
    </row>
    <row r="40" spans="1:131" ht="26.25" customHeight="1" x14ac:dyDescent="0.15">
      <c r="A40" s="231">
        <v>13</v>
      </c>
      <c r="B40" s="1044"/>
      <c r="C40" s="1045"/>
      <c r="D40" s="1045"/>
      <c r="E40" s="1045"/>
      <c r="F40" s="1045"/>
      <c r="G40" s="1045"/>
      <c r="H40" s="1045"/>
      <c r="I40" s="1045"/>
      <c r="J40" s="1045"/>
      <c r="K40" s="1045"/>
      <c r="L40" s="1045"/>
      <c r="M40" s="1045"/>
      <c r="N40" s="1045"/>
      <c r="O40" s="1045"/>
      <c r="P40" s="1046"/>
      <c r="Q40" s="1052"/>
      <c r="R40" s="1053"/>
      <c r="S40" s="1053"/>
      <c r="T40" s="1053"/>
      <c r="U40" s="1053"/>
      <c r="V40" s="1053"/>
      <c r="W40" s="1053"/>
      <c r="X40" s="1053"/>
      <c r="Y40" s="1053"/>
      <c r="Z40" s="1053"/>
      <c r="AA40" s="1053"/>
      <c r="AB40" s="1053"/>
      <c r="AC40" s="1053"/>
      <c r="AD40" s="1053"/>
      <c r="AE40" s="1054"/>
      <c r="AF40" s="1049"/>
      <c r="AG40" s="1050"/>
      <c r="AH40" s="1050"/>
      <c r="AI40" s="1050"/>
      <c r="AJ40" s="1051"/>
      <c r="AK40" s="994"/>
      <c r="AL40" s="985"/>
      <c r="AM40" s="985"/>
      <c r="AN40" s="985"/>
      <c r="AO40" s="985"/>
      <c r="AP40" s="985"/>
      <c r="AQ40" s="985"/>
      <c r="AR40" s="985"/>
      <c r="AS40" s="985"/>
      <c r="AT40" s="985"/>
      <c r="AU40" s="985"/>
      <c r="AV40" s="985"/>
      <c r="AW40" s="985"/>
      <c r="AX40" s="985"/>
      <c r="AY40" s="985"/>
      <c r="AZ40" s="1055"/>
      <c r="BA40" s="1055"/>
      <c r="BB40" s="1055"/>
      <c r="BC40" s="1055"/>
      <c r="BD40" s="1055"/>
      <c r="BE40" s="986"/>
      <c r="BF40" s="986"/>
      <c r="BG40" s="986"/>
      <c r="BH40" s="986"/>
      <c r="BI40" s="987"/>
      <c r="BJ40" s="225"/>
      <c r="BK40" s="225"/>
      <c r="BL40" s="225"/>
      <c r="BM40" s="225"/>
      <c r="BN40" s="225"/>
      <c r="BO40" s="234"/>
      <c r="BP40" s="234"/>
      <c r="BQ40" s="231">
        <v>34</v>
      </c>
      <c r="BR40" s="232"/>
      <c r="BS40" s="1006"/>
      <c r="BT40" s="1007"/>
      <c r="BU40" s="1007"/>
      <c r="BV40" s="1007"/>
      <c r="BW40" s="1007"/>
      <c r="BX40" s="1007"/>
      <c r="BY40" s="1007"/>
      <c r="BZ40" s="1007"/>
      <c r="CA40" s="1007"/>
      <c r="CB40" s="1007"/>
      <c r="CC40" s="1007"/>
      <c r="CD40" s="1007"/>
      <c r="CE40" s="1007"/>
      <c r="CF40" s="1007"/>
      <c r="CG40" s="1028"/>
      <c r="CH40" s="1003"/>
      <c r="CI40" s="1004"/>
      <c r="CJ40" s="1004"/>
      <c r="CK40" s="1004"/>
      <c r="CL40" s="1005"/>
      <c r="CM40" s="1003"/>
      <c r="CN40" s="1004"/>
      <c r="CO40" s="1004"/>
      <c r="CP40" s="1004"/>
      <c r="CQ40" s="1005"/>
      <c r="CR40" s="1003"/>
      <c r="CS40" s="1004"/>
      <c r="CT40" s="1004"/>
      <c r="CU40" s="1004"/>
      <c r="CV40" s="1005"/>
      <c r="CW40" s="1003"/>
      <c r="CX40" s="1004"/>
      <c r="CY40" s="1004"/>
      <c r="CZ40" s="1004"/>
      <c r="DA40" s="1005"/>
      <c r="DB40" s="1003"/>
      <c r="DC40" s="1004"/>
      <c r="DD40" s="1004"/>
      <c r="DE40" s="1004"/>
      <c r="DF40" s="1005"/>
      <c r="DG40" s="1003"/>
      <c r="DH40" s="1004"/>
      <c r="DI40" s="1004"/>
      <c r="DJ40" s="1004"/>
      <c r="DK40" s="1005"/>
      <c r="DL40" s="1003"/>
      <c r="DM40" s="1004"/>
      <c r="DN40" s="1004"/>
      <c r="DO40" s="1004"/>
      <c r="DP40" s="1005"/>
      <c r="DQ40" s="1003"/>
      <c r="DR40" s="1004"/>
      <c r="DS40" s="1004"/>
      <c r="DT40" s="1004"/>
      <c r="DU40" s="1005"/>
      <c r="DV40" s="1006"/>
      <c r="DW40" s="1007"/>
      <c r="DX40" s="1007"/>
      <c r="DY40" s="1007"/>
      <c r="DZ40" s="1008"/>
      <c r="EA40" s="223"/>
    </row>
    <row r="41" spans="1:131" ht="26.25" customHeight="1" x14ac:dyDescent="0.15">
      <c r="A41" s="231">
        <v>14</v>
      </c>
      <c r="B41" s="1044"/>
      <c r="C41" s="1045"/>
      <c r="D41" s="1045"/>
      <c r="E41" s="1045"/>
      <c r="F41" s="1045"/>
      <c r="G41" s="1045"/>
      <c r="H41" s="1045"/>
      <c r="I41" s="1045"/>
      <c r="J41" s="1045"/>
      <c r="K41" s="1045"/>
      <c r="L41" s="1045"/>
      <c r="M41" s="1045"/>
      <c r="N41" s="1045"/>
      <c r="O41" s="1045"/>
      <c r="P41" s="1046"/>
      <c r="Q41" s="1052"/>
      <c r="R41" s="1053"/>
      <c r="S41" s="1053"/>
      <c r="T41" s="1053"/>
      <c r="U41" s="1053"/>
      <c r="V41" s="1053"/>
      <c r="W41" s="1053"/>
      <c r="X41" s="1053"/>
      <c r="Y41" s="1053"/>
      <c r="Z41" s="1053"/>
      <c r="AA41" s="1053"/>
      <c r="AB41" s="1053"/>
      <c r="AC41" s="1053"/>
      <c r="AD41" s="1053"/>
      <c r="AE41" s="1054"/>
      <c r="AF41" s="1049"/>
      <c r="AG41" s="1050"/>
      <c r="AH41" s="1050"/>
      <c r="AI41" s="1050"/>
      <c r="AJ41" s="1051"/>
      <c r="AK41" s="994"/>
      <c r="AL41" s="985"/>
      <c r="AM41" s="985"/>
      <c r="AN41" s="985"/>
      <c r="AO41" s="985"/>
      <c r="AP41" s="985"/>
      <c r="AQ41" s="985"/>
      <c r="AR41" s="985"/>
      <c r="AS41" s="985"/>
      <c r="AT41" s="985"/>
      <c r="AU41" s="985"/>
      <c r="AV41" s="985"/>
      <c r="AW41" s="985"/>
      <c r="AX41" s="985"/>
      <c r="AY41" s="985"/>
      <c r="AZ41" s="1055"/>
      <c r="BA41" s="1055"/>
      <c r="BB41" s="1055"/>
      <c r="BC41" s="1055"/>
      <c r="BD41" s="1055"/>
      <c r="BE41" s="986"/>
      <c r="BF41" s="986"/>
      <c r="BG41" s="986"/>
      <c r="BH41" s="986"/>
      <c r="BI41" s="987"/>
      <c r="BJ41" s="225"/>
      <c r="BK41" s="225"/>
      <c r="BL41" s="225"/>
      <c r="BM41" s="225"/>
      <c r="BN41" s="225"/>
      <c r="BO41" s="234"/>
      <c r="BP41" s="234"/>
      <c r="BQ41" s="231">
        <v>35</v>
      </c>
      <c r="BR41" s="232"/>
      <c r="BS41" s="1006"/>
      <c r="BT41" s="1007"/>
      <c r="BU41" s="1007"/>
      <c r="BV41" s="1007"/>
      <c r="BW41" s="1007"/>
      <c r="BX41" s="1007"/>
      <c r="BY41" s="1007"/>
      <c r="BZ41" s="1007"/>
      <c r="CA41" s="1007"/>
      <c r="CB41" s="1007"/>
      <c r="CC41" s="1007"/>
      <c r="CD41" s="1007"/>
      <c r="CE41" s="1007"/>
      <c r="CF41" s="1007"/>
      <c r="CG41" s="1028"/>
      <c r="CH41" s="1003"/>
      <c r="CI41" s="1004"/>
      <c r="CJ41" s="1004"/>
      <c r="CK41" s="1004"/>
      <c r="CL41" s="1005"/>
      <c r="CM41" s="1003"/>
      <c r="CN41" s="1004"/>
      <c r="CO41" s="1004"/>
      <c r="CP41" s="1004"/>
      <c r="CQ41" s="1005"/>
      <c r="CR41" s="1003"/>
      <c r="CS41" s="1004"/>
      <c r="CT41" s="1004"/>
      <c r="CU41" s="1004"/>
      <c r="CV41" s="1005"/>
      <c r="CW41" s="1003"/>
      <c r="CX41" s="1004"/>
      <c r="CY41" s="1004"/>
      <c r="CZ41" s="1004"/>
      <c r="DA41" s="1005"/>
      <c r="DB41" s="1003"/>
      <c r="DC41" s="1004"/>
      <c r="DD41" s="1004"/>
      <c r="DE41" s="1004"/>
      <c r="DF41" s="1005"/>
      <c r="DG41" s="1003"/>
      <c r="DH41" s="1004"/>
      <c r="DI41" s="1004"/>
      <c r="DJ41" s="1004"/>
      <c r="DK41" s="1005"/>
      <c r="DL41" s="1003"/>
      <c r="DM41" s="1004"/>
      <c r="DN41" s="1004"/>
      <c r="DO41" s="1004"/>
      <c r="DP41" s="1005"/>
      <c r="DQ41" s="1003"/>
      <c r="DR41" s="1004"/>
      <c r="DS41" s="1004"/>
      <c r="DT41" s="1004"/>
      <c r="DU41" s="1005"/>
      <c r="DV41" s="1006"/>
      <c r="DW41" s="1007"/>
      <c r="DX41" s="1007"/>
      <c r="DY41" s="1007"/>
      <c r="DZ41" s="1008"/>
      <c r="EA41" s="223"/>
    </row>
    <row r="42" spans="1:131" ht="26.25" customHeight="1" x14ac:dyDescent="0.15">
      <c r="A42" s="231">
        <v>15</v>
      </c>
      <c r="B42" s="1044"/>
      <c r="C42" s="1045"/>
      <c r="D42" s="1045"/>
      <c r="E42" s="1045"/>
      <c r="F42" s="1045"/>
      <c r="G42" s="1045"/>
      <c r="H42" s="1045"/>
      <c r="I42" s="1045"/>
      <c r="J42" s="1045"/>
      <c r="K42" s="1045"/>
      <c r="L42" s="1045"/>
      <c r="M42" s="1045"/>
      <c r="N42" s="1045"/>
      <c r="O42" s="1045"/>
      <c r="P42" s="1046"/>
      <c r="Q42" s="1052"/>
      <c r="R42" s="1053"/>
      <c r="S42" s="1053"/>
      <c r="T42" s="1053"/>
      <c r="U42" s="1053"/>
      <c r="V42" s="1053"/>
      <c r="W42" s="1053"/>
      <c r="X42" s="1053"/>
      <c r="Y42" s="1053"/>
      <c r="Z42" s="1053"/>
      <c r="AA42" s="1053"/>
      <c r="AB42" s="1053"/>
      <c r="AC42" s="1053"/>
      <c r="AD42" s="1053"/>
      <c r="AE42" s="1054"/>
      <c r="AF42" s="1049"/>
      <c r="AG42" s="1050"/>
      <c r="AH42" s="1050"/>
      <c r="AI42" s="1050"/>
      <c r="AJ42" s="1051"/>
      <c r="AK42" s="994"/>
      <c r="AL42" s="985"/>
      <c r="AM42" s="985"/>
      <c r="AN42" s="985"/>
      <c r="AO42" s="985"/>
      <c r="AP42" s="985"/>
      <c r="AQ42" s="985"/>
      <c r="AR42" s="985"/>
      <c r="AS42" s="985"/>
      <c r="AT42" s="985"/>
      <c r="AU42" s="985"/>
      <c r="AV42" s="985"/>
      <c r="AW42" s="985"/>
      <c r="AX42" s="985"/>
      <c r="AY42" s="985"/>
      <c r="AZ42" s="1055"/>
      <c r="BA42" s="1055"/>
      <c r="BB42" s="1055"/>
      <c r="BC42" s="1055"/>
      <c r="BD42" s="1055"/>
      <c r="BE42" s="986"/>
      <c r="BF42" s="986"/>
      <c r="BG42" s="986"/>
      <c r="BH42" s="986"/>
      <c r="BI42" s="987"/>
      <c r="BJ42" s="225"/>
      <c r="BK42" s="225"/>
      <c r="BL42" s="225"/>
      <c r="BM42" s="225"/>
      <c r="BN42" s="225"/>
      <c r="BO42" s="234"/>
      <c r="BP42" s="234"/>
      <c r="BQ42" s="231">
        <v>36</v>
      </c>
      <c r="BR42" s="232"/>
      <c r="BS42" s="1006"/>
      <c r="BT42" s="1007"/>
      <c r="BU42" s="1007"/>
      <c r="BV42" s="1007"/>
      <c r="BW42" s="1007"/>
      <c r="BX42" s="1007"/>
      <c r="BY42" s="1007"/>
      <c r="BZ42" s="1007"/>
      <c r="CA42" s="1007"/>
      <c r="CB42" s="1007"/>
      <c r="CC42" s="1007"/>
      <c r="CD42" s="1007"/>
      <c r="CE42" s="1007"/>
      <c r="CF42" s="1007"/>
      <c r="CG42" s="1028"/>
      <c r="CH42" s="1003"/>
      <c r="CI42" s="1004"/>
      <c r="CJ42" s="1004"/>
      <c r="CK42" s="1004"/>
      <c r="CL42" s="1005"/>
      <c r="CM42" s="1003"/>
      <c r="CN42" s="1004"/>
      <c r="CO42" s="1004"/>
      <c r="CP42" s="1004"/>
      <c r="CQ42" s="1005"/>
      <c r="CR42" s="1003"/>
      <c r="CS42" s="1004"/>
      <c r="CT42" s="1004"/>
      <c r="CU42" s="1004"/>
      <c r="CV42" s="1005"/>
      <c r="CW42" s="1003"/>
      <c r="CX42" s="1004"/>
      <c r="CY42" s="1004"/>
      <c r="CZ42" s="1004"/>
      <c r="DA42" s="1005"/>
      <c r="DB42" s="1003"/>
      <c r="DC42" s="1004"/>
      <c r="DD42" s="1004"/>
      <c r="DE42" s="1004"/>
      <c r="DF42" s="1005"/>
      <c r="DG42" s="1003"/>
      <c r="DH42" s="1004"/>
      <c r="DI42" s="1004"/>
      <c r="DJ42" s="1004"/>
      <c r="DK42" s="1005"/>
      <c r="DL42" s="1003"/>
      <c r="DM42" s="1004"/>
      <c r="DN42" s="1004"/>
      <c r="DO42" s="1004"/>
      <c r="DP42" s="1005"/>
      <c r="DQ42" s="1003"/>
      <c r="DR42" s="1004"/>
      <c r="DS42" s="1004"/>
      <c r="DT42" s="1004"/>
      <c r="DU42" s="1005"/>
      <c r="DV42" s="1006"/>
      <c r="DW42" s="1007"/>
      <c r="DX42" s="1007"/>
      <c r="DY42" s="1007"/>
      <c r="DZ42" s="1008"/>
      <c r="EA42" s="223"/>
    </row>
    <row r="43" spans="1:131" ht="26.25" customHeight="1" x14ac:dyDescent="0.15">
      <c r="A43" s="231">
        <v>16</v>
      </c>
      <c r="B43" s="1044"/>
      <c r="C43" s="1045"/>
      <c r="D43" s="1045"/>
      <c r="E43" s="1045"/>
      <c r="F43" s="1045"/>
      <c r="G43" s="1045"/>
      <c r="H43" s="1045"/>
      <c r="I43" s="1045"/>
      <c r="J43" s="1045"/>
      <c r="K43" s="1045"/>
      <c r="L43" s="1045"/>
      <c r="M43" s="1045"/>
      <c r="N43" s="1045"/>
      <c r="O43" s="1045"/>
      <c r="P43" s="1046"/>
      <c r="Q43" s="1052"/>
      <c r="R43" s="1053"/>
      <c r="S43" s="1053"/>
      <c r="T43" s="1053"/>
      <c r="U43" s="1053"/>
      <c r="V43" s="1053"/>
      <c r="W43" s="1053"/>
      <c r="X43" s="1053"/>
      <c r="Y43" s="1053"/>
      <c r="Z43" s="1053"/>
      <c r="AA43" s="1053"/>
      <c r="AB43" s="1053"/>
      <c r="AC43" s="1053"/>
      <c r="AD43" s="1053"/>
      <c r="AE43" s="1054"/>
      <c r="AF43" s="1049"/>
      <c r="AG43" s="1050"/>
      <c r="AH43" s="1050"/>
      <c r="AI43" s="1050"/>
      <c r="AJ43" s="1051"/>
      <c r="AK43" s="994"/>
      <c r="AL43" s="985"/>
      <c r="AM43" s="985"/>
      <c r="AN43" s="985"/>
      <c r="AO43" s="985"/>
      <c r="AP43" s="985"/>
      <c r="AQ43" s="985"/>
      <c r="AR43" s="985"/>
      <c r="AS43" s="985"/>
      <c r="AT43" s="985"/>
      <c r="AU43" s="985"/>
      <c r="AV43" s="985"/>
      <c r="AW43" s="985"/>
      <c r="AX43" s="985"/>
      <c r="AY43" s="985"/>
      <c r="AZ43" s="1055"/>
      <c r="BA43" s="1055"/>
      <c r="BB43" s="1055"/>
      <c r="BC43" s="1055"/>
      <c r="BD43" s="1055"/>
      <c r="BE43" s="986"/>
      <c r="BF43" s="986"/>
      <c r="BG43" s="986"/>
      <c r="BH43" s="986"/>
      <c r="BI43" s="987"/>
      <c r="BJ43" s="225"/>
      <c r="BK43" s="225"/>
      <c r="BL43" s="225"/>
      <c r="BM43" s="225"/>
      <c r="BN43" s="225"/>
      <c r="BO43" s="234"/>
      <c r="BP43" s="234"/>
      <c r="BQ43" s="231">
        <v>37</v>
      </c>
      <c r="BR43" s="232"/>
      <c r="BS43" s="1006"/>
      <c r="BT43" s="1007"/>
      <c r="BU43" s="1007"/>
      <c r="BV43" s="1007"/>
      <c r="BW43" s="1007"/>
      <c r="BX43" s="1007"/>
      <c r="BY43" s="1007"/>
      <c r="BZ43" s="1007"/>
      <c r="CA43" s="1007"/>
      <c r="CB43" s="1007"/>
      <c r="CC43" s="1007"/>
      <c r="CD43" s="1007"/>
      <c r="CE43" s="1007"/>
      <c r="CF43" s="1007"/>
      <c r="CG43" s="1028"/>
      <c r="CH43" s="1003"/>
      <c r="CI43" s="1004"/>
      <c r="CJ43" s="1004"/>
      <c r="CK43" s="1004"/>
      <c r="CL43" s="1005"/>
      <c r="CM43" s="1003"/>
      <c r="CN43" s="1004"/>
      <c r="CO43" s="1004"/>
      <c r="CP43" s="1004"/>
      <c r="CQ43" s="1005"/>
      <c r="CR43" s="1003"/>
      <c r="CS43" s="1004"/>
      <c r="CT43" s="1004"/>
      <c r="CU43" s="1004"/>
      <c r="CV43" s="1005"/>
      <c r="CW43" s="1003"/>
      <c r="CX43" s="1004"/>
      <c r="CY43" s="1004"/>
      <c r="CZ43" s="1004"/>
      <c r="DA43" s="1005"/>
      <c r="DB43" s="1003"/>
      <c r="DC43" s="1004"/>
      <c r="DD43" s="1004"/>
      <c r="DE43" s="1004"/>
      <c r="DF43" s="1005"/>
      <c r="DG43" s="1003"/>
      <c r="DH43" s="1004"/>
      <c r="DI43" s="1004"/>
      <c r="DJ43" s="1004"/>
      <c r="DK43" s="1005"/>
      <c r="DL43" s="1003"/>
      <c r="DM43" s="1004"/>
      <c r="DN43" s="1004"/>
      <c r="DO43" s="1004"/>
      <c r="DP43" s="1005"/>
      <c r="DQ43" s="1003"/>
      <c r="DR43" s="1004"/>
      <c r="DS43" s="1004"/>
      <c r="DT43" s="1004"/>
      <c r="DU43" s="1005"/>
      <c r="DV43" s="1006"/>
      <c r="DW43" s="1007"/>
      <c r="DX43" s="1007"/>
      <c r="DY43" s="1007"/>
      <c r="DZ43" s="1008"/>
      <c r="EA43" s="223"/>
    </row>
    <row r="44" spans="1:131" ht="26.25" customHeight="1" x14ac:dyDescent="0.15">
      <c r="A44" s="231">
        <v>17</v>
      </c>
      <c r="B44" s="1044"/>
      <c r="C44" s="1045"/>
      <c r="D44" s="1045"/>
      <c r="E44" s="1045"/>
      <c r="F44" s="1045"/>
      <c r="G44" s="1045"/>
      <c r="H44" s="1045"/>
      <c r="I44" s="1045"/>
      <c r="J44" s="1045"/>
      <c r="K44" s="1045"/>
      <c r="L44" s="1045"/>
      <c r="M44" s="1045"/>
      <c r="N44" s="1045"/>
      <c r="O44" s="1045"/>
      <c r="P44" s="1046"/>
      <c r="Q44" s="1052"/>
      <c r="R44" s="1053"/>
      <c r="S44" s="1053"/>
      <c r="T44" s="1053"/>
      <c r="U44" s="1053"/>
      <c r="V44" s="1053"/>
      <c r="W44" s="1053"/>
      <c r="X44" s="1053"/>
      <c r="Y44" s="1053"/>
      <c r="Z44" s="1053"/>
      <c r="AA44" s="1053"/>
      <c r="AB44" s="1053"/>
      <c r="AC44" s="1053"/>
      <c r="AD44" s="1053"/>
      <c r="AE44" s="1054"/>
      <c r="AF44" s="1049"/>
      <c r="AG44" s="1050"/>
      <c r="AH44" s="1050"/>
      <c r="AI44" s="1050"/>
      <c r="AJ44" s="1051"/>
      <c r="AK44" s="994"/>
      <c r="AL44" s="985"/>
      <c r="AM44" s="985"/>
      <c r="AN44" s="985"/>
      <c r="AO44" s="985"/>
      <c r="AP44" s="985"/>
      <c r="AQ44" s="985"/>
      <c r="AR44" s="985"/>
      <c r="AS44" s="985"/>
      <c r="AT44" s="985"/>
      <c r="AU44" s="985"/>
      <c r="AV44" s="985"/>
      <c r="AW44" s="985"/>
      <c r="AX44" s="985"/>
      <c r="AY44" s="985"/>
      <c r="AZ44" s="1055"/>
      <c r="BA44" s="1055"/>
      <c r="BB44" s="1055"/>
      <c r="BC44" s="1055"/>
      <c r="BD44" s="1055"/>
      <c r="BE44" s="986"/>
      <c r="BF44" s="986"/>
      <c r="BG44" s="986"/>
      <c r="BH44" s="986"/>
      <c r="BI44" s="987"/>
      <c r="BJ44" s="225"/>
      <c r="BK44" s="225"/>
      <c r="BL44" s="225"/>
      <c r="BM44" s="225"/>
      <c r="BN44" s="225"/>
      <c r="BO44" s="234"/>
      <c r="BP44" s="234"/>
      <c r="BQ44" s="231">
        <v>38</v>
      </c>
      <c r="BR44" s="232"/>
      <c r="BS44" s="1006"/>
      <c r="BT44" s="1007"/>
      <c r="BU44" s="1007"/>
      <c r="BV44" s="1007"/>
      <c r="BW44" s="1007"/>
      <c r="BX44" s="1007"/>
      <c r="BY44" s="1007"/>
      <c r="BZ44" s="1007"/>
      <c r="CA44" s="1007"/>
      <c r="CB44" s="1007"/>
      <c r="CC44" s="1007"/>
      <c r="CD44" s="1007"/>
      <c r="CE44" s="1007"/>
      <c r="CF44" s="1007"/>
      <c r="CG44" s="1028"/>
      <c r="CH44" s="1003"/>
      <c r="CI44" s="1004"/>
      <c r="CJ44" s="1004"/>
      <c r="CK44" s="1004"/>
      <c r="CL44" s="1005"/>
      <c r="CM44" s="1003"/>
      <c r="CN44" s="1004"/>
      <c r="CO44" s="1004"/>
      <c r="CP44" s="1004"/>
      <c r="CQ44" s="1005"/>
      <c r="CR44" s="1003"/>
      <c r="CS44" s="1004"/>
      <c r="CT44" s="1004"/>
      <c r="CU44" s="1004"/>
      <c r="CV44" s="1005"/>
      <c r="CW44" s="1003"/>
      <c r="CX44" s="1004"/>
      <c r="CY44" s="1004"/>
      <c r="CZ44" s="1004"/>
      <c r="DA44" s="1005"/>
      <c r="DB44" s="1003"/>
      <c r="DC44" s="1004"/>
      <c r="DD44" s="1004"/>
      <c r="DE44" s="1004"/>
      <c r="DF44" s="1005"/>
      <c r="DG44" s="1003"/>
      <c r="DH44" s="1004"/>
      <c r="DI44" s="1004"/>
      <c r="DJ44" s="1004"/>
      <c r="DK44" s="1005"/>
      <c r="DL44" s="1003"/>
      <c r="DM44" s="1004"/>
      <c r="DN44" s="1004"/>
      <c r="DO44" s="1004"/>
      <c r="DP44" s="1005"/>
      <c r="DQ44" s="1003"/>
      <c r="DR44" s="1004"/>
      <c r="DS44" s="1004"/>
      <c r="DT44" s="1004"/>
      <c r="DU44" s="1005"/>
      <c r="DV44" s="1006"/>
      <c r="DW44" s="1007"/>
      <c r="DX44" s="1007"/>
      <c r="DY44" s="1007"/>
      <c r="DZ44" s="1008"/>
      <c r="EA44" s="223"/>
    </row>
    <row r="45" spans="1:131" ht="26.25" customHeight="1" x14ac:dyDescent="0.15">
      <c r="A45" s="231">
        <v>18</v>
      </c>
      <c r="B45" s="1044"/>
      <c r="C45" s="1045"/>
      <c r="D45" s="1045"/>
      <c r="E45" s="1045"/>
      <c r="F45" s="1045"/>
      <c r="G45" s="1045"/>
      <c r="H45" s="1045"/>
      <c r="I45" s="1045"/>
      <c r="J45" s="1045"/>
      <c r="K45" s="1045"/>
      <c r="L45" s="1045"/>
      <c r="M45" s="1045"/>
      <c r="N45" s="1045"/>
      <c r="O45" s="1045"/>
      <c r="P45" s="1046"/>
      <c r="Q45" s="1052"/>
      <c r="R45" s="1053"/>
      <c r="S45" s="1053"/>
      <c r="T45" s="1053"/>
      <c r="U45" s="1053"/>
      <c r="V45" s="1053"/>
      <c r="W45" s="1053"/>
      <c r="X45" s="1053"/>
      <c r="Y45" s="1053"/>
      <c r="Z45" s="1053"/>
      <c r="AA45" s="1053"/>
      <c r="AB45" s="1053"/>
      <c r="AC45" s="1053"/>
      <c r="AD45" s="1053"/>
      <c r="AE45" s="1054"/>
      <c r="AF45" s="1049"/>
      <c r="AG45" s="1050"/>
      <c r="AH45" s="1050"/>
      <c r="AI45" s="1050"/>
      <c r="AJ45" s="1051"/>
      <c r="AK45" s="994"/>
      <c r="AL45" s="985"/>
      <c r="AM45" s="985"/>
      <c r="AN45" s="985"/>
      <c r="AO45" s="985"/>
      <c r="AP45" s="985"/>
      <c r="AQ45" s="985"/>
      <c r="AR45" s="985"/>
      <c r="AS45" s="985"/>
      <c r="AT45" s="985"/>
      <c r="AU45" s="985"/>
      <c r="AV45" s="985"/>
      <c r="AW45" s="985"/>
      <c r="AX45" s="985"/>
      <c r="AY45" s="985"/>
      <c r="AZ45" s="1055"/>
      <c r="BA45" s="1055"/>
      <c r="BB45" s="1055"/>
      <c r="BC45" s="1055"/>
      <c r="BD45" s="1055"/>
      <c r="BE45" s="986"/>
      <c r="BF45" s="986"/>
      <c r="BG45" s="986"/>
      <c r="BH45" s="986"/>
      <c r="BI45" s="987"/>
      <c r="BJ45" s="225"/>
      <c r="BK45" s="225"/>
      <c r="BL45" s="225"/>
      <c r="BM45" s="225"/>
      <c r="BN45" s="225"/>
      <c r="BO45" s="234"/>
      <c r="BP45" s="234"/>
      <c r="BQ45" s="231">
        <v>39</v>
      </c>
      <c r="BR45" s="232"/>
      <c r="BS45" s="1006"/>
      <c r="BT45" s="1007"/>
      <c r="BU45" s="1007"/>
      <c r="BV45" s="1007"/>
      <c r="BW45" s="1007"/>
      <c r="BX45" s="1007"/>
      <c r="BY45" s="1007"/>
      <c r="BZ45" s="1007"/>
      <c r="CA45" s="1007"/>
      <c r="CB45" s="1007"/>
      <c r="CC45" s="1007"/>
      <c r="CD45" s="1007"/>
      <c r="CE45" s="1007"/>
      <c r="CF45" s="1007"/>
      <c r="CG45" s="1028"/>
      <c r="CH45" s="1003"/>
      <c r="CI45" s="1004"/>
      <c r="CJ45" s="1004"/>
      <c r="CK45" s="1004"/>
      <c r="CL45" s="1005"/>
      <c r="CM45" s="1003"/>
      <c r="CN45" s="1004"/>
      <c r="CO45" s="1004"/>
      <c r="CP45" s="1004"/>
      <c r="CQ45" s="1005"/>
      <c r="CR45" s="1003"/>
      <c r="CS45" s="1004"/>
      <c r="CT45" s="1004"/>
      <c r="CU45" s="1004"/>
      <c r="CV45" s="1005"/>
      <c r="CW45" s="1003"/>
      <c r="CX45" s="1004"/>
      <c r="CY45" s="1004"/>
      <c r="CZ45" s="1004"/>
      <c r="DA45" s="1005"/>
      <c r="DB45" s="1003"/>
      <c r="DC45" s="1004"/>
      <c r="DD45" s="1004"/>
      <c r="DE45" s="1004"/>
      <c r="DF45" s="1005"/>
      <c r="DG45" s="1003"/>
      <c r="DH45" s="1004"/>
      <c r="DI45" s="1004"/>
      <c r="DJ45" s="1004"/>
      <c r="DK45" s="1005"/>
      <c r="DL45" s="1003"/>
      <c r="DM45" s="1004"/>
      <c r="DN45" s="1004"/>
      <c r="DO45" s="1004"/>
      <c r="DP45" s="1005"/>
      <c r="DQ45" s="1003"/>
      <c r="DR45" s="1004"/>
      <c r="DS45" s="1004"/>
      <c r="DT45" s="1004"/>
      <c r="DU45" s="1005"/>
      <c r="DV45" s="1006"/>
      <c r="DW45" s="1007"/>
      <c r="DX45" s="1007"/>
      <c r="DY45" s="1007"/>
      <c r="DZ45" s="1008"/>
      <c r="EA45" s="223"/>
    </row>
    <row r="46" spans="1:131" ht="26.25" customHeight="1" x14ac:dyDescent="0.15">
      <c r="A46" s="231">
        <v>19</v>
      </c>
      <c r="B46" s="1044"/>
      <c r="C46" s="1045"/>
      <c r="D46" s="1045"/>
      <c r="E46" s="1045"/>
      <c r="F46" s="1045"/>
      <c r="G46" s="1045"/>
      <c r="H46" s="1045"/>
      <c r="I46" s="1045"/>
      <c r="J46" s="1045"/>
      <c r="K46" s="1045"/>
      <c r="L46" s="1045"/>
      <c r="M46" s="1045"/>
      <c r="N46" s="1045"/>
      <c r="O46" s="1045"/>
      <c r="P46" s="1046"/>
      <c r="Q46" s="1052"/>
      <c r="R46" s="1053"/>
      <c r="S46" s="1053"/>
      <c r="T46" s="1053"/>
      <c r="U46" s="1053"/>
      <c r="V46" s="1053"/>
      <c r="W46" s="1053"/>
      <c r="X46" s="1053"/>
      <c r="Y46" s="1053"/>
      <c r="Z46" s="1053"/>
      <c r="AA46" s="1053"/>
      <c r="AB46" s="1053"/>
      <c r="AC46" s="1053"/>
      <c r="AD46" s="1053"/>
      <c r="AE46" s="1054"/>
      <c r="AF46" s="1049"/>
      <c r="AG46" s="1050"/>
      <c r="AH46" s="1050"/>
      <c r="AI46" s="1050"/>
      <c r="AJ46" s="1051"/>
      <c r="AK46" s="994"/>
      <c r="AL46" s="985"/>
      <c r="AM46" s="985"/>
      <c r="AN46" s="985"/>
      <c r="AO46" s="985"/>
      <c r="AP46" s="985"/>
      <c r="AQ46" s="985"/>
      <c r="AR46" s="985"/>
      <c r="AS46" s="985"/>
      <c r="AT46" s="985"/>
      <c r="AU46" s="985"/>
      <c r="AV46" s="985"/>
      <c r="AW46" s="985"/>
      <c r="AX46" s="985"/>
      <c r="AY46" s="985"/>
      <c r="AZ46" s="1055"/>
      <c r="BA46" s="1055"/>
      <c r="BB46" s="1055"/>
      <c r="BC46" s="1055"/>
      <c r="BD46" s="1055"/>
      <c r="BE46" s="986"/>
      <c r="BF46" s="986"/>
      <c r="BG46" s="986"/>
      <c r="BH46" s="986"/>
      <c r="BI46" s="987"/>
      <c r="BJ46" s="225"/>
      <c r="BK46" s="225"/>
      <c r="BL46" s="225"/>
      <c r="BM46" s="225"/>
      <c r="BN46" s="225"/>
      <c r="BO46" s="234"/>
      <c r="BP46" s="234"/>
      <c r="BQ46" s="231">
        <v>40</v>
      </c>
      <c r="BR46" s="232"/>
      <c r="BS46" s="1006"/>
      <c r="BT46" s="1007"/>
      <c r="BU46" s="1007"/>
      <c r="BV46" s="1007"/>
      <c r="BW46" s="1007"/>
      <c r="BX46" s="1007"/>
      <c r="BY46" s="1007"/>
      <c r="BZ46" s="1007"/>
      <c r="CA46" s="1007"/>
      <c r="CB46" s="1007"/>
      <c r="CC46" s="1007"/>
      <c r="CD46" s="1007"/>
      <c r="CE46" s="1007"/>
      <c r="CF46" s="1007"/>
      <c r="CG46" s="1028"/>
      <c r="CH46" s="1003"/>
      <c r="CI46" s="1004"/>
      <c r="CJ46" s="1004"/>
      <c r="CK46" s="1004"/>
      <c r="CL46" s="1005"/>
      <c r="CM46" s="1003"/>
      <c r="CN46" s="1004"/>
      <c r="CO46" s="1004"/>
      <c r="CP46" s="1004"/>
      <c r="CQ46" s="1005"/>
      <c r="CR46" s="1003"/>
      <c r="CS46" s="1004"/>
      <c r="CT46" s="1004"/>
      <c r="CU46" s="1004"/>
      <c r="CV46" s="1005"/>
      <c r="CW46" s="1003"/>
      <c r="CX46" s="1004"/>
      <c r="CY46" s="1004"/>
      <c r="CZ46" s="1004"/>
      <c r="DA46" s="1005"/>
      <c r="DB46" s="1003"/>
      <c r="DC46" s="1004"/>
      <c r="DD46" s="1004"/>
      <c r="DE46" s="1004"/>
      <c r="DF46" s="1005"/>
      <c r="DG46" s="1003"/>
      <c r="DH46" s="1004"/>
      <c r="DI46" s="1004"/>
      <c r="DJ46" s="1004"/>
      <c r="DK46" s="1005"/>
      <c r="DL46" s="1003"/>
      <c r="DM46" s="1004"/>
      <c r="DN46" s="1004"/>
      <c r="DO46" s="1004"/>
      <c r="DP46" s="1005"/>
      <c r="DQ46" s="1003"/>
      <c r="DR46" s="1004"/>
      <c r="DS46" s="1004"/>
      <c r="DT46" s="1004"/>
      <c r="DU46" s="1005"/>
      <c r="DV46" s="1006"/>
      <c r="DW46" s="1007"/>
      <c r="DX46" s="1007"/>
      <c r="DY46" s="1007"/>
      <c r="DZ46" s="1008"/>
      <c r="EA46" s="223"/>
    </row>
    <row r="47" spans="1:131" ht="26.25" customHeight="1" x14ac:dyDescent="0.15">
      <c r="A47" s="231">
        <v>20</v>
      </c>
      <c r="B47" s="1044"/>
      <c r="C47" s="1045"/>
      <c r="D47" s="1045"/>
      <c r="E47" s="1045"/>
      <c r="F47" s="1045"/>
      <c r="G47" s="1045"/>
      <c r="H47" s="1045"/>
      <c r="I47" s="1045"/>
      <c r="J47" s="1045"/>
      <c r="K47" s="1045"/>
      <c r="L47" s="1045"/>
      <c r="M47" s="1045"/>
      <c r="N47" s="1045"/>
      <c r="O47" s="1045"/>
      <c r="P47" s="1046"/>
      <c r="Q47" s="1052"/>
      <c r="R47" s="1053"/>
      <c r="S47" s="1053"/>
      <c r="T47" s="1053"/>
      <c r="U47" s="1053"/>
      <c r="V47" s="1053"/>
      <c r="W47" s="1053"/>
      <c r="X47" s="1053"/>
      <c r="Y47" s="1053"/>
      <c r="Z47" s="1053"/>
      <c r="AA47" s="1053"/>
      <c r="AB47" s="1053"/>
      <c r="AC47" s="1053"/>
      <c r="AD47" s="1053"/>
      <c r="AE47" s="1054"/>
      <c r="AF47" s="1049"/>
      <c r="AG47" s="1050"/>
      <c r="AH47" s="1050"/>
      <c r="AI47" s="1050"/>
      <c r="AJ47" s="1051"/>
      <c r="AK47" s="994"/>
      <c r="AL47" s="985"/>
      <c r="AM47" s="985"/>
      <c r="AN47" s="985"/>
      <c r="AO47" s="985"/>
      <c r="AP47" s="985"/>
      <c r="AQ47" s="985"/>
      <c r="AR47" s="985"/>
      <c r="AS47" s="985"/>
      <c r="AT47" s="985"/>
      <c r="AU47" s="985"/>
      <c r="AV47" s="985"/>
      <c r="AW47" s="985"/>
      <c r="AX47" s="985"/>
      <c r="AY47" s="985"/>
      <c r="AZ47" s="1055"/>
      <c r="BA47" s="1055"/>
      <c r="BB47" s="1055"/>
      <c r="BC47" s="1055"/>
      <c r="BD47" s="1055"/>
      <c r="BE47" s="986"/>
      <c r="BF47" s="986"/>
      <c r="BG47" s="986"/>
      <c r="BH47" s="986"/>
      <c r="BI47" s="987"/>
      <c r="BJ47" s="225"/>
      <c r="BK47" s="225"/>
      <c r="BL47" s="225"/>
      <c r="BM47" s="225"/>
      <c r="BN47" s="225"/>
      <c r="BO47" s="234"/>
      <c r="BP47" s="234"/>
      <c r="BQ47" s="231">
        <v>41</v>
      </c>
      <c r="BR47" s="232"/>
      <c r="BS47" s="1006"/>
      <c r="BT47" s="1007"/>
      <c r="BU47" s="1007"/>
      <c r="BV47" s="1007"/>
      <c r="BW47" s="1007"/>
      <c r="BX47" s="1007"/>
      <c r="BY47" s="1007"/>
      <c r="BZ47" s="1007"/>
      <c r="CA47" s="1007"/>
      <c r="CB47" s="1007"/>
      <c r="CC47" s="1007"/>
      <c r="CD47" s="1007"/>
      <c r="CE47" s="1007"/>
      <c r="CF47" s="1007"/>
      <c r="CG47" s="1028"/>
      <c r="CH47" s="1003"/>
      <c r="CI47" s="1004"/>
      <c r="CJ47" s="1004"/>
      <c r="CK47" s="1004"/>
      <c r="CL47" s="1005"/>
      <c r="CM47" s="1003"/>
      <c r="CN47" s="1004"/>
      <c r="CO47" s="1004"/>
      <c r="CP47" s="1004"/>
      <c r="CQ47" s="1005"/>
      <c r="CR47" s="1003"/>
      <c r="CS47" s="1004"/>
      <c r="CT47" s="1004"/>
      <c r="CU47" s="1004"/>
      <c r="CV47" s="1005"/>
      <c r="CW47" s="1003"/>
      <c r="CX47" s="1004"/>
      <c r="CY47" s="1004"/>
      <c r="CZ47" s="1004"/>
      <c r="DA47" s="1005"/>
      <c r="DB47" s="1003"/>
      <c r="DC47" s="1004"/>
      <c r="DD47" s="1004"/>
      <c r="DE47" s="1004"/>
      <c r="DF47" s="1005"/>
      <c r="DG47" s="1003"/>
      <c r="DH47" s="1004"/>
      <c r="DI47" s="1004"/>
      <c r="DJ47" s="1004"/>
      <c r="DK47" s="1005"/>
      <c r="DL47" s="1003"/>
      <c r="DM47" s="1004"/>
      <c r="DN47" s="1004"/>
      <c r="DO47" s="1004"/>
      <c r="DP47" s="1005"/>
      <c r="DQ47" s="1003"/>
      <c r="DR47" s="1004"/>
      <c r="DS47" s="1004"/>
      <c r="DT47" s="1004"/>
      <c r="DU47" s="1005"/>
      <c r="DV47" s="1006"/>
      <c r="DW47" s="1007"/>
      <c r="DX47" s="1007"/>
      <c r="DY47" s="1007"/>
      <c r="DZ47" s="1008"/>
      <c r="EA47" s="223"/>
    </row>
    <row r="48" spans="1:131" ht="26.25" customHeight="1" x14ac:dyDescent="0.15">
      <c r="A48" s="231">
        <v>21</v>
      </c>
      <c r="B48" s="1044"/>
      <c r="C48" s="1045"/>
      <c r="D48" s="1045"/>
      <c r="E48" s="1045"/>
      <c r="F48" s="1045"/>
      <c r="G48" s="1045"/>
      <c r="H48" s="1045"/>
      <c r="I48" s="1045"/>
      <c r="J48" s="1045"/>
      <c r="K48" s="1045"/>
      <c r="L48" s="1045"/>
      <c r="M48" s="1045"/>
      <c r="N48" s="1045"/>
      <c r="O48" s="1045"/>
      <c r="P48" s="1046"/>
      <c r="Q48" s="1052"/>
      <c r="R48" s="1053"/>
      <c r="S48" s="1053"/>
      <c r="T48" s="1053"/>
      <c r="U48" s="1053"/>
      <c r="V48" s="1053"/>
      <c r="W48" s="1053"/>
      <c r="X48" s="1053"/>
      <c r="Y48" s="1053"/>
      <c r="Z48" s="1053"/>
      <c r="AA48" s="1053"/>
      <c r="AB48" s="1053"/>
      <c r="AC48" s="1053"/>
      <c r="AD48" s="1053"/>
      <c r="AE48" s="1054"/>
      <c r="AF48" s="1049"/>
      <c r="AG48" s="1050"/>
      <c r="AH48" s="1050"/>
      <c r="AI48" s="1050"/>
      <c r="AJ48" s="1051"/>
      <c r="AK48" s="994"/>
      <c r="AL48" s="985"/>
      <c r="AM48" s="985"/>
      <c r="AN48" s="985"/>
      <c r="AO48" s="985"/>
      <c r="AP48" s="985"/>
      <c r="AQ48" s="985"/>
      <c r="AR48" s="985"/>
      <c r="AS48" s="985"/>
      <c r="AT48" s="985"/>
      <c r="AU48" s="985"/>
      <c r="AV48" s="985"/>
      <c r="AW48" s="985"/>
      <c r="AX48" s="985"/>
      <c r="AY48" s="985"/>
      <c r="AZ48" s="1055"/>
      <c r="BA48" s="1055"/>
      <c r="BB48" s="1055"/>
      <c r="BC48" s="1055"/>
      <c r="BD48" s="1055"/>
      <c r="BE48" s="986"/>
      <c r="BF48" s="986"/>
      <c r="BG48" s="986"/>
      <c r="BH48" s="986"/>
      <c r="BI48" s="987"/>
      <c r="BJ48" s="225"/>
      <c r="BK48" s="225"/>
      <c r="BL48" s="225"/>
      <c r="BM48" s="225"/>
      <c r="BN48" s="225"/>
      <c r="BO48" s="234"/>
      <c r="BP48" s="234"/>
      <c r="BQ48" s="231">
        <v>42</v>
      </c>
      <c r="BR48" s="232"/>
      <c r="BS48" s="1006"/>
      <c r="BT48" s="1007"/>
      <c r="BU48" s="1007"/>
      <c r="BV48" s="1007"/>
      <c r="BW48" s="1007"/>
      <c r="BX48" s="1007"/>
      <c r="BY48" s="1007"/>
      <c r="BZ48" s="1007"/>
      <c r="CA48" s="1007"/>
      <c r="CB48" s="1007"/>
      <c r="CC48" s="1007"/>
      <c r="CD48" s="1007"/>
      <c r="CE48" s="1007"/>
      <c r="CF48" s="1007"/>
      <c r="CG48" s="1028"/>
      <c r="CH48" s="1003"/>
      <c r="CI48" s="1004"/>
      <c r="CJ48" s="1004"/>
      <c r="CK48" s="1004"/>
      <c r="CL48" s="1005"/>
      <c r="CM48" s="1003"/>
      <c r="CN48" s="1004"/>
      <c r="CO48" s="1004"/>
      <c r="CP48" s="1004"/>
      <c r="CQ48" s="1005"/>
      <c r="CR48" s="1003"/>
      <c r="CS48" s="1004"/>
      <c r="CT48" s="1004"/>
      <c r="CU48" s="1004"/>
      <c r="CV48" s="1005"/>
      <c r="CW48" s="1003"/>
      <c r="CX48" s="1004"/>
      <c r="CY48" s="1004"/>
      <c r="CZ48" s="1004"/>
      <c r="DA48" s="1005"/>
      <c r="DB48" s="1003"/>
      <c r="DC48" s="1004"/>
      <c r="DD48" s="1004"/>
      <c r="DE48" s="1004"/>
      <c r="DF48" s="1005"/>
      <c r="DG48" s="1003"/>
      <c r="DH48" s="1004"/>
      <c r="DI48" s="1004"/>
      <c r="DJ48" s="1004"/>
      <c r="DK48" s="1005"/>
      <c r="DL48" s="1003"/>
      <c r="DM48" s="1004"/>
      <c r="DN48" s="1004"/>
      <c r="DO48" s="1004"/>
      <c r="DP48" s="1005"/>
      <c r="DQ48" s="1003"/>
      <c r="DR48" s="1004"/>
      <c r="DS48" s="1004"/>
      <c r="DT48" s="1004"/>
      <c r="DU48" s="1005"/>
      <c r="DV48" s="1006"/>
      <c r="DW48" s="1007"/>
      <c r="DX48" s="1007"/>
      <c r="DY48" s="1007"/>
      <c r="DZ48" s="1008"/>
      <c r="EA48" s="223"/>
    </row>
    <row r="49" spans="1:131" ht="26.25" customHeight="1" x14ac:dyDescent="0.15">
      <c r="A49" s="231">
        <v>22</v>
      </c>
      <c r="B49" s="1044"/>
      <c r="C49" s="1045"/>
      <c r="D49" s="1045"/>
      <c r="E49" s="1045"/>
      <c r="F49" s="1045"/>
      <c r="G49" s="1045"/>
      <c r="H49" s="1045"/>
      <c r="I49" s="1045"/>
      <c r="J49" s="1045"/>
      <c r="K49" s="1045"/>
      <c r="L49" s="1045"/>
      <c r="M49" s="1045"/>
      <c r="N49" s="1045"/>
      <c r="O49" s="1045"/>
      <c r="P49" s="1046"/>
      <c r="Q49" s="1052"/>
      <c r="R49" s="1053"/>
      <c r="S49" s="1053"/>
      <c r="T49" s="1053"/>
      <c r="U49" s="1053"/>
      <c r="V49" s="1053"/>
      <c r="W49" s="1053"/>
      <c r="X49" s="1053"/>
      <c r="Y49" s="1053"/>
      <c r="Z49" s="1053"/>
      <c r="AA49" s="1053"/>
      <c r="AB49" s="1053"/>
      <c r="AC49" s="1053"/>
      <c r="AD49" s="1053"/>
      <c r="AE49" s="1054"/>
      <c r="AF49" s="1049"/>
      <c r="AG49" s="1050"/>
      <c r="AH49" s="1050"/>
      <c r="AI49" s="1050"/>
      <c r="AJ49" s="1051"/>
      <c r="AK49" s="994"/>
      <c r="AL49" s="985"/>
      <c r="AM49" s="985"/>
      <c r="AN49" s="985"/>
      <c r="AO49" s="985"/>
      <c r="AP49" s="985"/>
      <c r="AQ49" s="985"/>
      <c r="AR49" s="985"/>
      <c r="AS49" s="985"/>
      <c r="AT49" s="985"/>
      <c r="AU49" s="985"/>
      <c r="AV49" s="985"/>
      <c r="AW49" s="985"/>
      <c r="AX49" s="985"/>
      <c r="AY49" s="985"/>
      <c r="AZ49" s="1055"/>
      <c r="BA49" s="1055"/>
      <c r="BB49" s="1055"/>
      <c r="BC49" s="1055"/>
      <c r="BD49" s="1055"/>
      <c r="BE49" s="986"/>
      <c r="BF49" s="986"/>
      <c r="BG49" s="986"/>
      <c r="BH49" s="986"/>
      <c r="BI49" s="987"/>
      <c r="BJ49" s="225"/>
      <c r="BK49" s="225"/>
      <c r="BL49" s="225"/>
      <c r="BM49" s="225"/>
      <c r="BN49" s="225"/>
      <c r="BO49" s="234"/>
      <c r="BP49" s="234"/>
      <c r="BQ49" s="231">
        <v>43</v>
      </c>
      <c r="BR49" s="232"/>
      <c r="BS49" s="1006"/>
      <c r="BT49" s="1007"/>
      <c r="BU49" s="1007"/>
      <c r="BV49" s="1007"/>
      <c r="BW49" s="1007"/>
      <c r="BX49" s="1007"/>
      <c r="BY49" s="1007"/>
      <c r="BZ49" s="1007"/>
      <c r="CA49" s="1007"/>
      <c r="CB49" s="1007"/>
      <c r="CC49" s="1007"/>
      <c r="CD49" s="1007"/>
      <c r="CE49" s="1007"/>
      <c r="CF49" s="1007"/>
      <c r="CG49" s="1028"/>
      <c r="CH49" s="1003"/>
      <c r="CI49" s="1004"/>
      <c r="CJ49" s="1004"/>
      <c r="CK49" s="1004"/>
      <c r="CL49" s="1005"/>
      <c r="CM49" s="1003"/>
      <c r="CN49" s="1004"/>
      <c r="CO49" s="1004"/>
      <c r="CP49" s="1004"/>
      <c r="CQ49" s="1005"/>
      <c r="CR49" s="1003"/>
      <c r="CS49" s="1004"/>
      <c r="CT49" s="1004"/>
      <c r="CU49" s="1004"/>
      <c r="CV49" s="1005"/>
      <c r="CW49" s="1003"/>
      <c r="CX49" s="1004"/>
      <c r="CY49" s="1004"/>
      <c r="CZ49" s="1004"/>
      <c r="DA49" s="1005"/>
      <c r="DB49" s="1003"/>
      <c r="DC49" s="1004"/>
      <c r="DD49" s="1004"/>
      <c r="DE49" s="1004"/>
      <c r="DF49" s="1005"/>
      <c r="DG49" s="1003"/>
      <c r="DH49" s="1004"/>
      <c r="DI49" s="1004"/>
      <c r="DJ49" s="1004"/>
      <c r="DK49" s="1005"/>
      <c r="DL49" s="1003"/>
      <c r="DM49" s="1004"/>
      <c r="DN49" s="1004"/>
      <c r="DO49" s="1004"/>
      <c r="DP49" s="1005"/>
      <c r="DQ49" s="1003"/>
      <c r="DR49" s="1004"/>
      <c r="DS49" s="1004"/>
      <c r="DT49" s="1004"/>
      <c r="DU49" s="1005"/>
      <c r="DV49" s="1006"/>
      <c r="DW49" s="1007"/>
      <c r="DX49" s="1007"/>
      <c r="DY49" s="1007"/>
      <c r="DZ49" s="1008"/>
      <c r="EA49" s="223"/>
    </row>
    <row r="50" spans="1:131" ht="26.25" customHeight="1" x14ac:dyDescent="0.15">
      <c r="A50" s="231">
        <v>23</v>
      </c>
      <c r="B50" s="1044"/>
      <c r="C50" s="1045"/>
      <c r="D50" s="1045"/>
      <c r="E50" s="1045"/>
      <c r="F50" s="1045"/>
      <c r="G50" s="1045"/>
      <c r="H50" s="1045"/>
      <c r="I50" s="1045"/>
      <c r="J50" s="1045"/>
      <c r="K50" s="1045"/>
      <c r="L50" s="1045"/>
      <c r="M50" s="1045"/>
      <c r="N50" s="1045"/>
      <c r="O50" s="1045"/>
      <c r="P50" s="1046"/>
      <c r="Q50" s="1047"/>
      <c r="R50" s="1039"/>
      <c r="S50" s="1039"/>
      <c r="T50" s="1039"/>
      <c r="U50" s="1039"/>
      <c r="V50" s="1039"/>
      <c r="W50" s="1039"/>
      <c r="X50" s="1039"/>
      <c r="Y50" s="1039"/>
      <c r="Z50" s="1039"/>
      <c r="AA50" s="1039"/>
      <c r="AB50" s="1039"/>
      <c r="AC50" s="1039"/>
      <c r="AD50" s="1039"/>
      <c r="AE50" s="1048"/>
      <c r="AF50" s="1049"/>
      <c r="AG50" s="1050"/>
      <c r="AH50" s="1050"/>
      <c r="AI50" s="1050"/>
      <c r="AJ50" s="1051"/>
      <c r="AK50" s="1038"/>
      <c r="AL50" s="1039"/>
      <c r="AM50" s="1039"/>
      <c r="AN50" s="1039"/>
      <c r="AO50" s="1039"/>
      <c r="AP50" s="1039"/>
      <c r="AQ50" s="1039"/>
      <c r="AR50" s="1039"/>
      <c r="AS50" s="1039"/>
      <c r="AT50" s="1039"/>
      <c r="AU50" s="1039"/>
      <c r="AV50" s="1039"/>
      <c r="AW50" s="1039"/>
      <c r="AX50" s="1039"/>
      <c r="AY50" s="1039"/>
      <c r="AZ50" s="1040"/>
      <c r="BA50" s="1040"/>
      <c r="BB50" s="1040"/>
      <c r="BC50" s="1040"/>
      <c r="BD50" s="1040"/>
      <c r="BE50" s="986"/>
      <c r="BF50" s="986"/>
      <c r="BG50" s="986"/>
      <c r="BH50" s="986"/>
      <c r="BI50" s="987"/>
      <c r="BJ50" s="225"/>
      <c r="BK50" s="225"/>
      <c r="BL50" s="225"/>
      <c r="BM50" s="225"/>
      <c r="BN50" s="225"/>
      <c r="BO50" s="234"/>
      <c r="BP50" s="234"/>
      <c r="BQ50" s="231">
        <v>44</v>
      </c>
      <c r="BR50" s="232"/>
      <c r="BS50" s="1006"/>
      <c r="BT50" s="1007"/>
      <c r="BU50" s="1007"/>
      <c r="BV50" s="1007"/>
      <c r="BW50" s="1007"/>
      <c r="BX50" s="1007"/>
      <c r="BY50" s="1007"/>
      <c r="BZ50" s="1007"/>
      <c r="CA50" s="1007"/>
      <c r="CB50" s="1007"/>
      <c r="CC50" s="1007"/>
      <c r="CD50" s="1007"/>
      <c r="CE50" s="1007"/>
      <c r="CF50" s="1007"/>
      <c r="CG50" s="1028"/>
      <c r="CH50" s="1003"/>
      <c r="CI50" s="1004"/>
      <c r="CJ50" s="1004"/>
      <c r="CK50" s="1004"/>
      <c r="CL50" s="1005"/>
      <c r="CM50" s="1003"/>
      <c r="CN50" s="1004"/>
      <c r="CO50" s="1004"/>
      <c r="CP50" s="1004"/>
      <c r="CQ50" s="1005"/>
      <c r="CR50" s="1003"/>
      <c r="CS50" s="1004"/>
      <c r="CT50" s="1004"/>
      <c r="CU50" s="1004"/>
      <c r="CV50" s="1005"/>
      <c r="CW50" s="1003"/>
      <c r="CX50" s="1004"/>
      <c r="CY50" s="1004"/>
      <c r="CZ50" s="1004"/>
      <c r="DA50" s="1005"/>
      <c r="DB50" s="1003"/>
      <c r="DC50" s="1004"/>
      <c r="DD50" s="1004"/>
      <c r="DE50" s="1004"/>
      <c r="DF50" s="1005"/>
      <c r="DG50" s="1003"/>
      <c r="DH50" s="1004"/>
      <c r="DI50" s="1004"/>
      <c r="DJ50" s="1004"/>
      <c r="DK50" s="1005"/>
      <c r="DL50" s="1003"/>
      <c r="DM50" s="1004"/>
      <c r="DN50" s="1004"/>
      <c r="DO50" s="1004"/>
      <c r="DP50" s="1005"/>
      <c r="DQ50" s="1003"/>
      <c r="DR50" s="1004"/>
      <c r="DS50" s="1004"/>
      <c r="DT50" s="1004"/>
      <c r="DU50" s="1005"/>
      <c r="DV50" s="1006"/>
      <c r="DW50" s="1007"/>
      <c r="DX50" s="1007"/>
      <c r="DY50" s="1007"/>
      <c r="DZ50" s="1008"/>
      <c r="EA50" s="223"/>
    </row>
    <row r="51" spans="1:131" ht="26.25" customHeight="1" x14ac:dyDescent="0.15">
      <c r="A51" s="231">
        <v>24</v>
      </c>
      <c r="B51" s="1044"/>
      <c r="C51" s="1045"/>
      <c r="D51" s="1045"/>
      <c r="E51" s="1045"/>
      <c r="F51" s="1045"/>
      <c r="G51" s="1045"/>
      <c r="H51" s="1045"/>
      <c r="I51" s="1045"/>
      <c r="J51" s="1045"/>
      <c r="K51" s="1045"/>
      <c r="L51" s="1045"/>
      <c r="M51" s="1045"/>
      <c r="N51" s="1045"/>
      <c r="O51" s="1045"/>
      <c r="P51" s="1046"/>
      <c r="Q51" s="1047"/>
      <c r="R51" s="1039"/>
      <c r="S51" s="1039"/>
      <c r="T51" s="1039"/>
      <c r="U51" s="1039"/>
      <c r="V51" s="1039"/>
      <c r="W51" s="1039"/>
      <c r="X51" s="1039"/>
      <c r="Y51" s="1039"/>
      <c r="Z51" s="1039"/>
      <c r="AA51" s="1039"/>
      <c r="AB51" s="1039"/>
      <c r="AC51" s="1039"/>
      <c r="AD51" s="1039"/>
      <c r="AE51" s="1048"/>
      <c r="AF51" s="1049"/>
      <c r="AG51" s="1050"/>
      <c r="AH51" s="1050"/>
      <c r="AI51" s="1050"/>
      <c r="AJ51" s="1051"/>
      <c r="AK51" s="1038"/>
      <c r="AL51" s="1039"/>
      <c r="AM51" s="1039"/>
      <c r="AN51" s="1039"/>
      <c r="AO51" s="1039"/>
      <c r="AP51" s="1039"/>
      <c r="AQ51" s="1039"/>
      <c r="AR51" s="1039"/>
      <c r="AS51" s="1039"/>
      <c r="AT51" s="1039"/>
      <c r="AU51" s="1039"/>
      <c r="AV51" s="1039"/>
      <c r="AW51" s="1039"/>
      <c r="AX51" s="1039"/>
      <c r="AY51" s="1039"/>
      <c r="AZ51" s="1040"/>
      <c r="BA51" s="1040"/>
      <c r="BB51" s="1040"/>
      <c r="BC51" s="1040"/>
      <c r="BD51" s="1040"/>
      <c r="BE51" s="986"/>
      <c r="BF51" s="986"/>
      <c r="BG51" s="986"/>
      <c r="BH51" s="986"/>
      <c r="BI51" s="987"/>
      <c r="BJ51" s="225"/>
      <c r="BK51" s="225"/>
      <c r="BL51" s="225"/>
      <c r="BM51" s="225"/>
      <c r="BN51" s="225"/>
      <c r="BO51" s="234"/>
      <c r="BP51" s="234"/>
      <c r="BQ51" s="231">
        <v>45</v>
      </c>
      <c r="BR51" s="232"/>
      <c r="BS51" s="1006"/>
      <c r="BT51" s="1007"/>
      <c r="BU51" s="1007"/>
      <c r="BV51" s="1007"/>
      <c r="BW51" s="1007"/>
      <c r="BX51" s="1007"/>
      <c r="BY51" s="1007"/>
      <c r="BZ51" s="1007"/>
      <c r="CA51" s="1007"/>
      <c r="CB51" s="1007"/>
      <c r="CC51" s="1007"/>
      <c r="CD51" s="1007"/>
      <c r="CE51" s="1007"/>
      <c r="CF51" s="1007"/>
      <c r="CG51" s="1028"/>
      <c r="CH51" s="1003"/>
      <c r="CI51" s="1004"/>
      <c r="CJ51" s="1004"/>
      <c r="CK51" s="1004"/>
      <c r="CL51" s="1005"/>
      <c r="CM51" s="1003"/>
      <c r="CN51" s="1004"/>
      <c r="CO51" s="1004"/>
      <c r="CP51" s="1004"/>
      <c r="CQ51" s="1005"/>
      <c r="CR51" s="1003"/>
      <c r="CS51" s="1004"/>
      <c r="CT51" s="1004"/>
      <c r="CU51" s="1004"/>
      <c r="CV51" s="1005"/>
      <c r="CW51" s="1003"/>
      <c r="CX51" s="1004"/>
      <c r="CY51" s="1004"/>
      <c r="CZ51" s="1004"/>
      <c r="DA51" s="1005"/>
      <c r="DB51" s="1003"/>
      <c r="DC51" s="1004"/>
      <c r="DD51" s="1004"/>
      <c r="DE51" s="1004"/>
      <c r="DF51" s="1005"/>
      <c r="DG51" s="1003"/>
      <c r="DH51" s="1004"/>
      <c r="DI51" s="1004"/>
      <c r="DJ51" s="1004"/>
      <c r="DK51" s="1005"/>
      <c r="DL51" s="1003"/>
      <c r="DM51" s="1004"/>
      <c r="DN51" s="1004"/>
      <c r="DO51" s="1004"/>
      <c r="DP51" s="1005"/>
      <c r="DQ51" s="1003"/>
      <c r="DR51" s="1004"/>
      <c r="DS51" s="1004"/>
      <c r="DT51" s="1004"/>
      <c r="DU51" s="1005"/>
      <c r="DV51" s="1006"/>
      <c r="DW51" s="1007"/>
      <c r="DX51" s="1007"/>
      <c r="DY51" s="1007"/>
      <c r="DZ51" s="1008"/>
      <c r="EA51" s="223"/>
    </row>
    <row r="52" spans="1:131" ht="26.25" customHeight="1" x14ac:dyDescent="0.15">
      <c r="A52" s="231">
        <v>25</v>
      </c>
      <c r="B52" s="1044"/>
      <c r="C52" s="1045"/>
      <c r="D52" s="1045"/>
      <c r="E52" s="1045"/>
      <c r="F52" s="1045"/>
      <c r="G52" s="1045"/>
      <c r="H52" s="1045"/>
      <c r="I52" s="1045"/>
      <c r="J52" s="1045"/>
      <c r="K52" s="1045"/>
      <c r="L52" s="1045"/>
      <c r="M52" s="1045"/>
      <c r="N52" s="1045"/>
      <c r="O52" s="1045"/>
      <c r="P52" s="1046"/>
      <c r="Q52" s="1047"/>
      <c r="R52" s="1039"/>
      <c r="S52" s="1039"/>
      <c r="T52" s="1039"/>
      <c r="U52" s="1039"/>
      <c r="V52" s="1039"/>
      <c r="W52" s="1039"/>
      <c r="X52" s="1039"/>
      <c r="Y52" s="1039"/>
      <c r="Z52" s="1039"/>
      <c r="AA52" s="1039"/>
      <c r="AB52" s="1039"/>
      <c r="AC52" s="1039"/>
      <c r="AD52" s="1039"/>
      <c r="AE52" s="1048"/>
      <c r="AF52" s="1049"/>
      <c r="AG52" s="1050"/>
      <c r="AH52" s="1050"/>
      <c r="AI52" s="1050"/>
      <c r="AJ52" s="1051"/>
      <c r="AK52" s="1038"/>
      <c r="AL52" s="1039"/>
      <c r="AM52" s="1039"/>
      <c r="AN52" s="1039"/>
      <c r="AO52" s="1039"/>
      <c r="AP52" s="1039"/>
      <c r="AQ52" s="1039"/>
      <c r="AR52" s="1039"/>
      <c r="AS52" s="1039"/>
      <c r="AT52" s="1039"/>
      <c r="AU52" s="1039"/>
      <c r="AV52" s="1039"/>
      <c r="AW52" s="1039"/>
      <c r="AX52" s="1039"/>
      <c r="AY52" s="1039"/>
      <c r="AZ52" s="1040"/>
      <c r="BA52" s="1040"/>
      <c r="BB52" s="1040"/>
      <c r="BC52" s="1040"/>
      <c r="BD52" s="1040"/>
      <c r="BE52" s="986"/>
      <c r="BF52" s="986"/>
      <c r="BG52" s="986"/>
      <c r="BH52" s="986"/>
      <c r="BI52" s="987"/>
      <c r="BJ52" s="225"/>
      <c r="BK52" s="225"/>
      <c r="BL52" s="225"/>
      <c r="BM52" s="225"/>
      <c r="BN52" s="225"/>
      <c r="BO52" s="234"/>
      <c r="BP52" s="234"/>
      <c r="BQ52" s="231">
        <v>46</v>
      </c>
      <c r="BR52" s="232"/>
      <c r="BS52" s="1006"/>
      <c r="BT52" s="1007"/>
      <c r="BU52" s="1007"/>
      <c r="BV52" s="1007"/>
      <c r="BW52" s="1007"/>
      <c r="BX52" s="1007"/>
      <c r="BY52" s="1007"/>
      <c r="BZ52" s="1007"/>
      <c r="CA52" s="1007"/>
      <c r="CB52" s="1007"/>
      <c r="CC52" s="1007"/>
      <c r="CD52" s="1007"/>
      <c r="CE52" s="1007"/>
      <c r="CF52" s="1007"/>
      <c r="CG52" s="1028"/>
      <c r="CH52" s="1003"/>
      <c r="CI52" s="1004"/>
      <c r="CJ52" s="1004"/>
      <c r="CK52" s="1004"/>
      <c r="CL52" s="1005"/>
      <c r="CM52" s="1003"/>
      <c r="CN52" s="1004"/>
      <c r="CO52" s="1004"/>
      <c r="CP52" s="1004"/>
      <c r="CQ52" s="1005"/>
      <c r="CR52" s="1003"/>
      <c r="CS52" s="1004"/>
      <c r="CT52" s="1004"/>
      <c r="CU52" s="1004"/>
      <c r="CV52" s="1005"/>
      <c r="CW52" s="1003"/>
      <c r="CX52" s="1004"/>
      <c r="CY52" s="1004"/>
      <c r="CZ52" s="1004"/>
      <c r="DA52" s="1005"/>
      <c r="DB52" s="1003"/>
      <c r="DC52" s="1004"/>
      <c r="DD52" s="1004"/>
      <c r="DE52" s="1004"/>
      <c r="DF52" s="1005"/>
      <c r="DG52" s="1003"/>
      <c r="DH52" s="1004"/>
      <c r="DI52" s="1004"/>
      <c r="DJ52" s="1004"/>
      <c r="DK52" s="1005"/>
      <c r="DL52" s="1003"/>
      <c r="DM52" s="1004"/>
      <c r="DN52" s="1004"/>
      <c r="DO52" s="1004"/>
      <c r="DP52" s="1005"/>
      <c r="DQ52" s="1003"/>
      <c r="DR52" s="1004"/>
      <c r="DS52" s="1004"/>
      <c r="DT52" s="1004"/>
      <c r="DU52" s="1005"/>
      <c r="DV52" s="1006"/>
      <c r="DW52" s="1007"/>
      <c r="DX52" s="1007"/>
      <c r="DY52" s="1007"/>
      <c r="DZ52" s="1008"/>
      <c r="EA52" s="223"/>
    </row>
    <row r="53" spans="1:131" ht="26.25" customHeight="1" x14ac:dyDescent="0.15">
      <c r="A53" s="231">
        <v>26</v>
      </c>
      <c r="B53" s="1044"/>
      <c r="C53" s="1045"/>
      <c r="D53" s="1045"/>
      <c r="E53" s="1045"/>
      <c r="F53" s="1045"/>
      <c r="G53" s="1045"/>
      <c r="H53" s="1045"/>
      <c r="I53" s="1045"/>
      <c r="J53" s="1045"/>
      <c r="K53" s="1045"/>
      <c r="L53" s="1045"/>
      <c r="M53" s="1045"/>
      <c r="N53" s="1045"/>
      <c r="O53" s="1045"/>
      <c r="P53" s="1046"/>
      <c r="Q53" s="1047"/>
      <c r="R53" s="1039"/>
      <c r="S53" s="1039"/>
      <c r="T53" s="1039"/>
      <c r="U53" s="1039"/>
      <c r="V53" s="1039"/>
      <c r="W53" s="1039"/>
      <c r="X53" s="1039"/>
      <c r="Y53" s="1039"/>
      <c r="Z53" s="1039"/>
      <c r="AA53" s="1039"/>
      <c r="AB53" s="1039"/>
      <c r="AC53" s="1039"/>
      <c r="AD53" s="1039"/>
      <c r="AE53" s="1048"/>
      <c r="AF53" s="1049"/>
      <c r="AG53" s="1050"/>
      <c r="AH53" s="1050"/>
      <c r="AI53" s="1050"/>
      <c r="AJ53" s="1051"/>
      <c r="AK53" s="1038"/>
      <c r="AL53" s="1039"/>
      <c r="AM53" s="1039"/>
      <c r="AN53" s="1039"/>
      <c r="AO53" s="1039"/>
      <c r="AP53" s="1039"/>
      <c r="AQ53" s="1039"/>
      <c r="AR53" s="1039"/>
      <c r="AS53" s="1039"/>
      <c r="AT53" s="1039"/>
      <c r="AU53" s="1039"/>
      <c r="AV53" s="1039"/>
      <c r="AW53" s="1039"/>
      <c r="AX53" s="1039"/>
      <c r="AY53" s="1039"/>
      <c r="AZ53" s="1040"/>
      <c r="BA53" s="1040"/>
      <c r="BB53" s="1040"/>
      <c r="BC53" s="1040"/>
      <c r="BD53" s="1040"/>
      <c r="BE53" s="986"/>
      <c r="BF53" s="986"/>
      <c r="BG53" s="986"/>
      <c r="BH53" s="986"/>
      <c r="BI53" s="987"/>
      <c r="BJ53" s="225"/>
      <c r="BK53" s="225"/>
      <c r="BL53" s="225"/>
      <c r="BM53" s="225"/>
      <c r="BN53" s="225"/>
      <c r="BO53" s="234"/>
      <c r="BP53" s="234"/>
      <c r="BQ53" s="231">
        <v>47</v>
      </c>
      <c r="BR53" s="232"/>
      <c r="BS53" s="1006"/>
      <c r="BT53" s="1007"/>
      <c r="BU53" s="1007"/>
      <c r="BV53" s="1007"/>
      <c r="BW53" s="1007"/>
      <c r="BX53" s="1007"/>
      <c r="BY53" s="1007"/>
      <c r="BZ53" s="1007"/>
      <c r="CA53" s="1007"/>
      <c r="CB53" s="1007"/>
      <c r="CC53" s="1007"/>
      <c r="CD53" s="1007"/>
      <c r="CE53" s="1007"/>
      <c r="CF53" s="1007"/>
      <c r="CG53" s="1028"/>
      <c r="CH53" s="1003"/>
      <c r="CI53" s="1004"/>
      <c r="CJ53" s="1004"/>
      <c r="CK53" s="1004"/>
      <c r="CL53" s="1005"/>
      <c r="CM53" s="1003"/>
      <c r="CN53" s="1004"/>
      <c r="CO53" s="1004"/>
      <c r="CP53" s="1004"/>
      <c r="CQ53" s="1005"/>
      <c r="CR53" s="1003"/>
      <c r="CS53" s="1004"/>
      <c r="CT53" s="1004"/>
      <c r="CU53" s="1004"/>
      <c r="CV53" s="1005"/>
      <c r="CW53" s="1003"/>
      <c r="CX53" s="1004"/>
      <c r="CY53" s="1004"/>
      <c r="CZ53" s="1004"/>
      <c r="DA53" s="1005"/>
      <c r="DB53" s="1003"/>
      <c r="DC53" s="1004"/>
      <c r="DD53" s="1004"/>
      <c r="DE53" s="1004"/>
      <c r="DF53" s="1005"/>
      <c r="DG53" s="1003"/>
      <c r="DH53" s="1004"/>
      <c r="DI53" s="1004"/>
      <c r="DJ53" s="1004"/>
      <c r="DK53" s="1005"/>
      <c r="DL53" s="1003"/>
      <c r="DM53" s="1004"/>
      <c r="DN53" s="1004"/>
      <c r="DO53" s="1004"/>
      <c r="DP53" s="1005"/>
      <c r="DQ53" s="1003"/>
      <c r="DR53" s="1004"/>
      <c r="DS53" s="1004"/>
      <c r="DT53" s="1004"/>
      <c r="DU53" s="1005"/>
      <c r="DV53" s="1006"/>
      <c r="DW53" s="1007"/>
      <c r="DX53" s="1007"/>
      <c r="DY53" s="1007"/>
      <c r="DZ53" s="1008"/>
      <c r="EA53" s="223"/>
    </row>
    <row r="54" spans="1:131" ht="26.25" customHeight="1" x14ac:dyDescent="0.15">
      <c r="A54" s="231">
        <v>27</v>
      </c>
      <c r="B54" s="1044"/>
      <c r="C54" s="1045"/>
      <c r="D54" s="1045"/>
      <c r="E54" s="1045"/>
      <c r="F54" s="1045"/>
      <c r="G54" s="1045"/>
      <c r="H54" s="1045"/>
      <c r="I54" s="1045"/>
      <c r="J54" s="1045"/>
      <c r="K54" s="1045"/>
      <c r="L54" s="1045"/>
      <c r="M54" s="1045"/>
      <c r="N54" s="1045"/>
      <c r="O54" s="1045"/>
      <c r="P54" s="1046"/>
      <c r="Q54" s="1047"/>
      <c r="R54" s="1039"/>
      <c r="S54" s="1039"/>
      <c r="T54" s="1039"/>
      <c r="U54" s="1039"/>
      <c r="V54" s="1039"/>
      <c r="W54" s="1039"/>
      <c r="X54" s="1039"/>
      <c r="Y54" s="1039"/>
      <c r="Z54" s="1039"/>
      <c r="AA54" s="1039"/>
      <c r="AB54" s="1039"/>
      <c r="AC54" s="1039"/>
      <c r="AD54" s="1039"/>
      <c r="AE54" s="1048"/>
      <c r="AF54" s="1049"/>
      <c r="AG54" s="1050"/>
      <c r="AH54" s="1050"/>
      <c r="AI54" s="1050"/>
      <c r="AJ54" s="1051"/>
      <c r="AK54" s="1038"/>
      <c r="AL54" s="1039"/>
      <c r="AM54" s="1039"/>
      <c r="AN54" s="1039"/>
      <c r="AO54" s="1039"/>
      <c r="AP54" s="1039"/>
      <c r="AQ54" s="1039"/>
      <c r="AR54" s="1039"/>
      <c r="AS54" s="1039"/>
      <c r="AT54" s="1039"/>
      <c r="AU54" s="1039"/>
      <c r="AV54" s="1039"/>
      <c r="AW54" s="1039"/>
      <c r="AX54" s="1039"/>
      <c r="AY54" s="1039"/>
      <c r="AZ54" s="1040"/>
      <c r="BA54" s="1040"/>
      <c r="BB54" s="1040"/>
      <c r="BC54" s="1040"/>
      <c r="BD54" s="1040"/>
      <c r="BE54" s="986"/>
      <c r="BF54" s="986"/>
      <c r="BG54" s="986"/>
      <c r="BH54" s="986"/>
      <c r="BI54" s="987"/>
      <c r="BJ54" s="225"/>
      <c r="BK54" s="225"/>
      <c r="BL54" s="225"/>
      <c r="BM54" s="225"/>
      <c r="BN54" s="225"/>
      <c r="BO54" s="234"/>
      <c r="BP54" s="234"/>
      <c r="BQ54" s="231">
        <v>48</v>
      </c>
      <c r="BR54" s="232"/>
      <c r="BS54" s="1006"/>
      <c r="BT54" s="1007"/>
      <c r="BU54" s="1007"/>
      <c r="BV54" s="1007"/>
      <c r="BW54" s="1007"/>
      <c r="BX54" s="1007"/>
      <c r="BY54" s="1007"/>
      <c r="BZ54" s="1007"/>
      <c r="CA54" s="1007"/>
      <c r="CB54" s="1007"/>
      <c r="CC54" s="1007"/>
      <c r="CD54" s="1007"/>
      <c r="CE54" s="1007"/>
      <c r="CF54" s="1007"/>
      <c r="CG54" s="1028"/>
      <c r="CH54" s="1003"/>
      <c r="CI54" s="1004"/>
      <c r="CJ54" s="1004"/>
      <c r="CK54" s="1004"/>
      <c r="CL54" s="1005"/>
      <c r="CM54" s="1003"/>
      <c r="CN54" s="1004"/>
      <c r="CO54" s="1004"/>
      <c r="CP54" s="1004"/>
      <c r="CQ54" s="1005"/>
      <c r="CR54" s="1003"/>
      <c r="CS54" s="1004"/>
      <c r="CT54" s="1004"/>
      <c r="CU54" s="1004"/>
      <c r="CV54" s="1005"/>
      <c r="CW54" s="1003"/>
      <c r="CX54" s="1004"/>
      <c r="CY54" s="1004"/>
      <c r="CZ54" s="1004"/>
      <c r="DA54" s="1005"/>
      <c r="DB54" s="1003"/>
      <c r="DC54" s="1004"/>
      <c r="DD54" s="1004"/>
      <c r="DE54" s="1004"/>
      <c r="DF54" s="1005"/>
      <c r="DG54" s="1003"/>
      <c r="DH54" s="1004"/>
      <c r="DI54" s="1004"/>
      <c r="DJ54" s="1004"/>
      <c r="DK54" s="1005"/>
      <c r="DL54" s="1003"/>
      <c r="DM54" s="1004"/>
      <c r="DN54" s="1004"/>
      <c r="DO54" s="1004"/>
      <c r="DP54" s="1005"/>
      <c r="DQ54" s="1003"/>
      <c r="DR54" s="1004"/>
      <c r="DS54" s="1004"/>
      <c r="DT54" s="1004"/>
      <c r="DU54" s="1005"/>
      <c r="DV54" s="1006"/>
      <c r="DW54" s="1007"/>
      <c r="DX54" s="1007"/>
      <c r="DY54" s="1007"/>
      <c r="DZ54" s="1008"/>
      <c r="EA54" s="223"/>
    </row>
    <row r="55" spans="1:131" ht="26.25" customHeight="1" x14ac:dyDescent="0.15">
      <c r="A55" s="231">
        <v>28</v>
      </c>
      <c r="B55" s="1044"/>
      <c r="C55" s="1045"/>
      <c r="D55" s="1045"/>
      <c r="E55" s="1045"/>
      <c r="F55" s="1045"/>
      <c r="G55" s="1045"/>
      <c r="H55" s="1045"/>
      <c r="I55" s="1045"/>
      <c r="J55" s="1045"/>
      <c r="K55" s="1045"/>
      <c r="L55" s="1045"/>
      <c r="M55" s="1045"/>
      <c r="N55" s="1045"/>
      <c r="O55" s="1045"/>
      <c r="P55" s="1046"/>
      <c r="Q55" s="1047"/>
      <c r="R55" s="1039"/>
      <c r="S55" s="1039"/>
      <c r="T55" s="1039"/>
      <c r="U55" s="1039"/>
      <c r="V55" s="1039"/>
      <c r="W55" s="1039"/>
      <c r="X55" s="1039"/>
      <c r="Y55" s="1039"/>
      <c r="Z55" s="1039"/>
      <c r="AA55" s="1039"/>
      <c r="AB55" s="1039"/>
      <c r="AC55" s="1039"/>
      <c r="AD55" s="1039"/>
      <c r="AE55" s="1048"/>
      <c r="AF55" s="1049"/>
      <c r="AG55" s="1050"/>
      <c r="AH55" s="1050"/>
      <c r="AI55" s="1050"/>
      <c r="AJ55" s="1051"/>
      <c r="AK55" s="1038"/>
      <c r="AL55" s="1039"/>
      <c r="AM55" s="1039"/>
      <c r="AN55" s="1039"/>
      <c r="AO55" s="1039"/>
      <c r="AP55" s="1039"/>
      <c r="AQ55" s="1039"/>
      <c r="AR55" s="1039"/>
      <c r="AS55" s="1039"/>
      <c r="AT55" s="1039"/>
      <c r="AU55" s="1039"/>
      <c r="AV55" s="1039"/>
      <c r="AW55" s="1039"/>
      <c r="AX55" s="1039"/>
      <c r="AY55" s="1039"/>
      <c r="AZ55" s="1040"/>
      <c r="BA55" s="1040"/>
      <c r="BB55" s="1040"/>
      <c r="BC55" s="1040"/>
      <c r="BD55" s="1040"/>
      <c r="BE55" s="986"/>
      <c r="BF55" s="986"/>
      <c r="BG55" s="986"/>
      <c r="BH55" s="986"/>
      <c r="BI55" s="987"/>
      <c r="BJ55" s="225"/>
      <c r="BK55" s="225"/>
      <c r="BL55" s="225"/>
      <c r="BM55" s="225"/>
      <c r="BN55" s="225"/>
      <c r="BO55" s="234"/>
      <c r="BP55" s="234"/>
      <c r="BQ55" s="231">
        <v>49</v>
      </c>
      <c r="BR55" s="232"/>
      <c r="BS55" s="1006"/>
      <c r="BT55" s="1007"/>
      <c r="BU55" s="1007"/>
      <c r="BV55" s="1007"/>
      <c r="BW55" s="1007"/>
      <c r="BX55" s="1007"/>
      <c r="BY55" s="1007"/>
      <c r="BZ55" s="1007"/>
      <c r="CA55" s="1007"/>
      <c r="CB55" s="1007"/>
      <c r="CC55" s="1007"/>
      <c r="CD55" s="1007"/>
      <c r="CE55" s="1007"/>
      <c r="CF55" s="1007"/>
      <c r="CG55" s="1028"/>
      <c r="CH55" s="1003"/>
      <c r="CI55" s="1004"/>
      <c r="CJ55" s="1004"/>
      <c r="CK55" s="1004"/>
      <c r="CL55" s="1005"/>
      <c r="CM55" s="1003"/>
      <c r="CN55" s="1004"/>
      <c r="CO55" s="1004"/>
      <c r="CP55" s="1004"/>
      <c r="CQ55" s="1005"/>
      <c r="CR55" s="1003"/>
      <c r="CS55" s="1004"/>
      <c r="CT55" s="1004"/>
      <c r="CU55" s="1004"/>
      <c r="CV55" s="1005"/>
      <c r="CW55" s="1003"/>
      <c r="CX55" s="1004"/>
      <c r="CY55" s="1004"/>
      <c r="CZ55" s="1004"/>
      <c r="DA55" s="1005"/>
      <c r="DB55" s="1003"/>
      <c r="DC55" s="1004"/>
      <c r="DD55" s="1004"/>
      <c r="DE55" s="1004"/>
      <c r="DF55" s="1005"/>
      <c r="DG55" s="1003"/>
      <c r="DH55" s="1004"/>
      <c r="DI55" s="1004"/>
      <c r="DJ55" s="1004"/>
      <c r="DK55" s="1005"/>
      <c r="DL55" s="1003"/>
      <c r="DM55" s="1004"/>
      <c r="DN55" s="1004"/>
      <c r="DO55" s="1004"/>
      <c r="DP55" s="1005"/>
      <c r="DQ55" s="1003"/>
      <c r="DR55" s="1004"/>
      <c r="DS55" s="1004"/>
      <c r="DT55" s="1004"/>
      <c r="DU55" s="1005"/>
      <c r="DV55" s="1006"/>
      <c r="DW55" s="1007"/>
      <c r="DX55" s="1007"/>
      <c r="DY55" s="1007"/>
      <c r="DZ55" s="1008"/>
      <c r="EA55" s="223"/>
    </row>
    <row r="56" spans="1:131" ht="26.25" customHeight="1" x14ac:dyDescent="0.15">
      <c r="A56" s="231">
        <v>29</v>
      </c>
      <c r="B56" s="1044"/>
      <c r="C56" s="1045"/>
      <c r="D56" s="1045"/>
      <c r="E56" s="1045"/>
      <c r="F56" s="1045"/>
      <c r="G56" s="1045"/>
      <c r="H56" s="1045"/>
      <c r="I56" s="1045"/>
      <c r="J56" s="1045"/>
      <c r="K56" s="1045"/>
      <c r="L56" s="1045"/>
      <c r="M56" s="1045"/>
      <c r="N56" s="1045"/>
      <c r="O56" s="1045"/>
      <c r="P56" s="1046"/>
      <c r="Q56" s="1047"/>
      <c r="R56" s="1039"/>
      <c r="S56" s="1039"/>
      <c r="T56" s="1039"/>
      <c r="U56" s="1039"/>
      <c r="V56" s="1039"/>
      <c r="W56" s="1039"/>
      <c r="X56" s="1039"/>
      <c r="Y56" s="1039"/>
      <c r="Z56" s="1039"/>
      <c r="AA56" s="1039"/>
      <c r="AB56" s="1039"/>
      <c r="AC56" s="1039"/>
      <c r="AD56" s="1039"/>
      <c r="AE56" s="1048"/>
      <c r="AF56" s="1049"/>
      <c r="AG56" s="1050"/>
      <c r="AH56" s="1050"/>
      <c r="AI56" s="1050"/>
      <c r="AJ56" s="1051"/>
      <c r="AK56" s="1038"/>
      <c r="AL56" s="1039"/>
      <c r="AM56" s="1039"/>
      <c r="AN56" s="1039"/>
      <c r="AO56" s="1039"/>
      <c r="AP56" s="1039"/>
      <c r="AQ56" s="1039"/>
      <c r="AR56" s="1039"/>
      <c r="AS56" s="1039"/>
      <c r="AT56" s="1039"/>
      <c r="AU56" s="1039"/>
      <c r="AV56" s="1039"/>
      <c r="AW56" s="1039"/>
      <c r="AX56" s="1039"/>
      <c r="AY56" s="1039"/>
      <c r="AZ56" s="1040"/>
      <c r="BA56" s="1040"/>
      <c r="BB56" s="1040"/>
      <c r="BC56" s="1040"/>
      <c r="BD56" s="1040"/>
      <c r="BE56" s="986"/>
      <c r="BF56" s="986"/>
      <c r="BG56" s="986"/>
      <c r="BH56" s="986"/>
      <c r="BI56" s="987"/>
      <c r="BJ56" s="225"/>
      <c r="BK56" s="225"/>
      <c r="BL56" s="225"/>
      <c r="BM56" s="225"/>
      <c r="BN56" s="225"/>
      <c r="BO56" s="234"/>
      <c r="BP56" s="234"/>
      <c r="BQ56" s="231">
        <v>50</v>
      </c>
      <c r="BR56" s="232"/>
      <c r="BS56" s="1006"/>
      <c r="BT56" s="1007"/>
      <c r="BU56" s="1007"/>
      <c r="BV56" s="1007"/>
      <c r="BW56" s="1007"/>
      <c r="BX56" s="1007"/>
      <c r="BY56" s="1007"/>
      <c r="BZ56" s="1007"/>
      <c r="CA56" s="1007"/>
      <c r="CB56" s="1007"/>
      <c r="CC56" s="1007"/>
      <c r="CD56" s="1007"/>
      <c r="CE56" s="1007"/>
      <c r="CF56" s="1007"/>
      <c r="CG56" s="1028"/>
      <c r="CH56" s="1003"/>
      <c r="CI56" s="1004"/>
      <c r="CJ56" s="1004"/>
      <c r="CK56" s="1004"/>
      <c r="CL56" s="1005"/>
      <c r="CM56" s="1003"/>
      <c r="CN56" s="1004"/>
      <c r="CO56" s="1004"/>
      <c r="CP56" s="1004"/>
      <c r="CQ56" s="1005"/>
      <c r="CR56" s="1003"/>
      <c r="CS56" s="1004"/>
      <c r="CT56" s="1004"/>
      <c r="CU56" s="1004"/>
      <c r="CV56" s="1005"/>
      <c r="CW56" s="1003"/>
      <c r="CX56" s="1004"/>
      <c r="CY56" s="1004"/>
      <c r="CZ56" s="1004"/>
      <c r="DA56" s="1005"/>
      <c r="DB56" s="1003"/>
      <c r="DC56" s="1004"/>
      <c r="DD56" s="1004"/>
      <c r="DE56" s="1004"/>
      <c r="DF56" s="1005"/>
      <c r="DG56" s="1003"/>
      <c r="DH56" s="1004"/>
      <c r="DI56" s="1004"/>
      <c r="DJ56" s="1004"/>
      <c r="DK56" s="1005"/>
      <c r="DL56" s="1003"/>
      <c r="DM56" s="1004"/>
      <c r="DN56" s="1004"/>
      <c r="DO56" s="1004"/>
      <c r="DP56" s="1005"/>
      <c r="DQ56" s="1003"/>
      <c r="DR56" s="1004"/>
      <c r="DS56" s="1004"/>
      <c r="DT56" s="1004"/>
      <c r="DU56" s="1005"/>
      <c r="DV56" s="1006"/>
      <c r="DW56" s="1007"/>
      <c r="DX56" s="1007"/>
      <c r="DY56" s="1007"/>
      <c r="DZ56" s="1008"/>
      <c r="EA56" s="223"/>
    </row>
    <row r="57" spans="1:131" ht="26.25" customHeight="1" x14ac:dyDescent="0.15">
      <c r="A57" s="231">
        <v>30</v>
      </c>
      <c r="B57" s="1044"/>
      <c r="C57" s="1045"/>
      <c r="D57" s="1045"/>
      <c r="E57" s="1045"/>
      <c r="F57" s="1045"/>
      <c r="G57" s="1045"/>
      <c r="H57" s="1045"/>
      <c r="I57" s="1045"/>
      <c r="J57" s="1045"/>
      <c r="K57" s="1045"/>
      <c r="L57" s="1045"/>
      <c r="M57" s="1045"/>
      <c r="N57" s="1045"/>
      <c r="O57" s="1045"/>
      <c r="P57" s="1046"/>
      <c r="Q57" s="1047"/>
      <c r="R57" s="1039"/>
      <c r="S57" s="1039"/>
      <c r="T57" s="1039"/>
      <c r="U57" s="1039"/>
      <c r="V57" s="1039"/>
      <c r="W57" s="1039"/>
      <c r="X57" s="1039"/>
      <c r="Y57" s="1039"/>
      <c r="Z57" s="1039"/>
      <c r="AA57" s="1039"/>
      <c r="AB57" s="1039"/>
      <c r="AC57" s="1039"/>
      <c r="AD57" s="1039"/>
      <c r="AE57" s="1048"/>
      <c r="AF57" s="1049"/>
      <c r="AG57" s="1050"/>
      <c r="AH57" s="1050"/>
      <c r="AI57" s="1050"/>
      <c r="AJ57" s="1051"/>
      <c r="AK57" s="1038"/>
      <c r="AL57" s="1039"/>
      <c r="AM57" s="1039"/>
      <c r="AN57" s="1039"/>
      <c r="AO57" s="1039"/>
      <c r="AP57" s="1039"/>
      <c r="AQ57" s="1039"/>
      <c r="AR57" s="1039"/>
      <c r="AS57" s="1039"/>
      <c r="AT57" s="1039"/>
      <c r="AU57" s="1039"/>
      <c r="AV57" s="1039"/>
      <c r="AW57" s="1039"/>
      <c r="AX57" s="1039"/>
      <c r="AY57" s="1039"/>
      <c r="AZ57" s="1040"/>
      <c r="BA57" s="1040"/>
      <c r="BB57" s="1040"/>
      <c r="BC57" s="1040"/>
      <c r="BD57" s="1040"/>
      <c r="BE57" s="986"/>
      <c r="BF57" s="986"/>
      <c r="BG57" s="986"/>
      <c r="BH57" s="986"/>
      <c r="BI57" s="987"/>
      <c r="BJ57" s="225"/>
      <c r="BK57" s="225"/>
      <c r="BL57" s="225"/>
      <c r="BM57" s="225"/>
      <c r="BN57" s="225"/>
      <c r="BO57" s="234"/>
      <c r="BP57" s="234"/>
      <c r="BQ57" s="231">
        <v>51</v>
      </c>
      <c r="BR57" s="232"/>
      <c r="BS57" s="1006"/>
      <c r="BT57" s="1007"/>
      <c r="BU57" s="1007"/>
      <c r="BV57" s="1007"/>
      <c r="BW57" s="1007"/>
      <c r="BX57" s="1007"/>
      <c r="BY57" s="1007"/>
      <c r="BZ57" s="1007"/>
      <c r="CA57" s="1007"/>
      <c r="CB57" s="1007"/>
      <c r="CC57" s="1007"/>
      <c r="CD57" s="1007"/>
      <c r="CE57" s="1007"/>
      <c r="CF57" s="1007"/>
      <c r="CG57" s="1028"/>
      <c r="CH57" s="1003"/>
      <c r="CI57" s="1004"/>
      <c r="CJ57" s="1004"/>
      <c r="CK57" s="1004"/>
      <c r="CL57" s="1005"/>
      <c r="CM57" s="1003"/>
      <c r="CN57" s="1004"/>
      <c r="CO57" s="1004"/>
      <c r="CP57" s="1004"/>
      <c r="CQ57" s="1005"/>
      <c r="CR57" s="1003"/>
      <c r="CS57" s="1004"/>
      <c r="CT57" s="1004"/>
      <c r="CU57" s="1004"/>
      <c r="CV57" s="1005"/>
      <c r="CW57" s="1003"/>
      <c r="CX57" s="1004"/>
      <c r="CY57" s="1004"/>
      <c r="CZ57" s="1004"/>
      <c r="DA57" s="1005"/>
      <c r="DB57" s="1003"/>
      <c r="DC57" s="1004"/>
      <c r="DD57" s="1004"/>
      <c r="DE57" s="1004"/>
      <c r="DF57" s="1005"/>
      <c r="DG57" s="1003"/>
      <c r="DH57" s="1004"/>
      <c r="DI57" s="1004"/>
      <c r="DJ57" s="1004"/>
      <c r="DK57" s="1005"/>
      <c r="DL57" s="1003"/>
      <c r="DM57" s="1004"/>
      <c r="DN57" s="1004"/>
      <c r="DO57" s="1004"/>
      <c r="DP57" s="1005"/>
      <c r="DQ57" s="1003"/>
      <c r="DR57" s="1004"/>
      <c r="DS57" s="1004"/>
      <c r="DT57" s="1004"/>
      <c r="DU57" s="1005"/>
      <c r="DV57" s="1006"/>
      <c r="DW57" s="1007"/>
      <c r="DX57" s="1007"/>
      <c r="DY57" s="1007"/>
      <c r="DZ57" s="1008"/>
      <c r="EA57" s="223"/>
    </row>
    <row r="58" spans="1:131" ht="26.25" customHeight="1" x14ac:dyDescent="0.15">
      <c r="A58" s="231">
        <v>31</v>
      </c>
      <c r="B58" s="1044"/>
      <c r="C58" s="1045"/>
      <c r="D58" s="1045"/>
      <c r="E58" s="1045"/>
      <c r="F58" s="1045"/>
      <c r="G58" s="1045"/>
      <c r="H58" s="1045"/>
      <c r="I58" s="1045"/>
      <c r="J58" s="1045"/>
      <c r="K58" s="1045"/>
      <c r="L58" s="1045"/>
      <c r="M58" s="1045"/>
      <c r="N58" s="1045"/>
      <c r="O58" s="1045"/>
      <c r="P58" s="1046"/>
      <c r="Q58" s="1047"/>
      <c r="R58" s="1039"/>
      <c r="S58" s="1039"/>
      <c r="T58" s="1039"/>
      <c r="U58" s="1039"/>
      <c r="V58" s="1039"/>
      <c r="W58" s="1039"/>
      <c r="X58" s="1039"/>
      <c r="Y58" s="1039"/>
      <c r="Z58" s="1039"/>
      <c r="AA58" s="1039"/>
      <c r="AB58" s="1039"/>
      <c r="AC58" s="1039"/>
      <c r="AD58" s="1039"/>
      <c r="AE58" s="1048"/>
      <c r="AF58" s="1049"/>
      <c r="AG58" s="1050"/>
      <c r="AH58" s="1050"/>
      <c r="AI58" s="1050"/>
      <c r="AJ58" s="1051"/>
      <c r="AK58" s="1038"/>
      <c r="AL58" s="1039"/>
      <c r="AM58" s="1039"/>
      <c r="AN58" s="1039"/>
      <c r="AO58" s="1039"/>
      <c r="AP58" s="1039"/>
      <c r="AQ58" s="1039"/>
      <c r="AR58" s="1039"/>
      <c r="AS58" s="1039"/>
      <c r="AT58" s="1039"/>
      <c r="AU58" s="1039"/>
      <c r="AV58" s="1039"/>
      <c r="AW58" s="1039"/>
      <c r="AX58" s="1039"/>
      <c r="AY58" s="1039"/>
      <c r="AZ58" s="1040"/>
      <c r="BA58" s="1040"/>
      <c r="BB58" s="1040"/>
      <c r="BC58" s="1040"/>
      <c r="BD58" s="1040"/>
      <c r="BE58" s="986"/>
      <c r="BF58" s="986"/>
      <c r="BG58" s="986"/>
      <c r="BH58" s="986"/>
      <c r="BI58" s="987"/>
      <c r="BJ58" s="225"/>
      <c r="BK58" s="225"/>
      <c r="BL58" s="225"/>
      <c r="BM58" s="225"/>
      <c r="BN58" s="225"/>
      <c r="BO58" s="234"/>
      <c r="BP58" s="234"/>
      <c r="BQ58" s="231">
        <v>52</v>
      </c>
      <c r="BR58" s="232"/>
      <c r="BS58" s="1006"/>
      <c r="BT58" s="1007"/>
      <c r="BU58" s="1007"/>
      <c r="BV58" s="1007"/>
      <c r="BW58" s="1007"/>
      <c r="BX58" s="1007"/>
      <c r="BY58" s="1007"/>
      <c r="BZ58" s="1007"/>
      <c r="CA58" s="1007"/>
      <c r="CB58" s="1007"/>
      <c r="CC58" s="1007"/>
      <c r="CD58" s="1007"/>
      <c r="CE58" s="1007"/>
      <c r="CF58" s="1007"/>
      <c r="CG58" s="1028"/>
      <c r="CH58" s="1003"/>
      <c r="CI58" s="1004"/>
      <c r="CJ58" s="1004"/>
      <c r="CK58" s="1004"/>
      <c r="CL58" s="1005"/>
      <c r="CM58" s="1003"/>
      <c r="CN58" s="1004"/>
      <c r="CO58" s="1004"/>
      <c r="CP58" s="1004"/>
      <c r="CQ58" s="1005"/>
      <c r="CR58" s="1003"/>
      <c r="CS58" s="1004"/>
      <c r="CT58" s="1004"/>
      <c r="CU58" s="1004"/>
      <c r="CV58" s="1005"/>
      <c r="CW58" s="1003"/>
      <c r="CX58" s="1004"/>
      <c r="CY58" s="1004"/>
      <c r="CZ58" s="1004"/>
      <c r="DA58" s="1005"/>
      <c r="DB58" s="1003"/>
      <c r="DC58" s="1004"/>
      <c r="DD58" s="1004"/>
      <c r="DE58" s="1004"/>
      <c r="DF58" s="1005"/>
      <c r="DG58" s="1003"/>
      <c r="DH58" s="1004"/>
      <c r="DI58" s="1004"/>
      <c r="DJ58" s="1004"/>
      <c r="DK58" s="1005"/>
      <c r="DL58" s="1003"/>
      <c r="DM58" s="1004"/>
      <c r="DN58" s="1004"/>
      <c r="DO58" s="1004"/>
      <c r="DP58" s="1005"/>
      <c r="DQ58" s="1003"/>
      <c r="DR58" s="1004"/>
      <c r="DS58" s="1004"/>
      <c r="DT58" s="1004"/>
      <c r="DU58" s="1005"/>
      <c r="DV58" s="1006"/>
      <c r="DW58" s="1007"/>
      <c r="DX58" s="1007"/>
      <c r="DY58" s="1007"/>
      <c r="DZ58" s="1008"/>
      <c r="EA58" s="223"/>
    </row>
    <row r="59" spans="1:131" ht="26.25" customHeight="1" x14ac:dyDescent="0.15">
      <c r="A59" s="231">
        <v>32</v>
      </c>
      <c r="B59" s="1044"/>
      <c r="C59" s="1045"/>
      <c r="D59" s="1045"/>
      <c r="E59" s="1045"/>
      <c r="F59" s="1045"/>
      <c r="G59" s="1045"/>
      <c r="H59" s="1045"/>
      <c r="I59" s="1045"/>
      <c r="J59" s="1045"/>
      <c r="K59" s="1045"/>
      <c r="L59" s="1045"/>
      <c r="M59" s="1045"/>
      <c r="N59" s="1045"/>
      <c r="O59" s="1045"/>
      <c r="P59" s="1046"/>
      <c r="Q59" s="1047"/>
      <c r="R59" s="1039"/>
      <c r="S59" s="1039"/>
      <c r="T59" s="1039"/>
      <c r="U59" s="1039"/>
      <c r="V59" s="1039"/>
      <c r="W59" s="1039"/>
      <c r="X59" s="1039"/>
      <c r="Y59" s="1039"/>
      <c r="Z59" s="1039"/>
      <c r="AA59" s="1039"/>
      <c r="AB59" s="1039"/>
      <c r="AC59" s="1039"/>
      <c r="AD59" s="1039"/>
      <c r="AE59" s="1048"/>
      <c r="AF59" s="1049"/>
      <c r="AG59" s="1050"/>
      <c r="AH59" s="1050"/>
      <c r="AI59" s="1050"/>
      <c r="AJ59" s="1051"/>
      <c r="AK59" s="1038"/>
      <c r="AL59" s="1039"/>
      <c r="AM59" s="1039"/>
      <c r="AN59" s="1039"/>
      <c r="AO59" s="1039"/>
      <c r="AP59" s="1039"/>
      <c r="AQ59" s="1039"/>
      <c r="AR59" s="1039"/>
      <c r="AS59" s="1039"/>
      <c r="AT59" s="1039"/>
      <c r="AU59" s="1039"/>
      <c r="AV59" s="1039"/>
      <c r="AW59" s="1039"/>
      <c r="AX59" s="1039"/>
      <c r="AY59" s="1039"/>
      <c r="AZ59" s="1040"/>
      <c r="BA59" s="1040"/>
      <c r="BB59" s="1040"/>
      <c r="BC59" s="1040"/>
      <c r="BD59" s="1040"/>
      <c r="BE59" s="986"/>
      <c r="BF59" s="986"/>
      <c r="BG59" s="986"/>
      <c r="BH59" s="986"/>
      <c r="BI59" s="987"/>
      <c r="BJ59" s="225"/>
      <c r="BK59" s="225"/>
      <c r="BL59" s="225"/>
      <c r="BM59" s="225"/>
      <c r="BN59" s="225"/>
      <c r="BO59" s="234"/>
      <c r="BP59" s="234"/>
      <c r="BQ59" s="231">
        <v>53</v>
      </c>
      <c r="BR59" s="232"/>
      <c r="BS59" s="1006"/>
      <c r="BT59" s="1007"/>
      <c r="BU59" s="1007"/>
      <c r="BV59" s="1007"/>
      <c r="BW59" s="1007"/>
      <c r="BX59" s="1007"/>
      <c r="BY59" s="1007"/>
      <c r="BZ59" s="1007"/>
      <c r="CA59" s="1007"/>
      <c r="CB59" s="1007"/>
      <c r="CC59" s="1007"/>
      <c r="CD59" s="1007"/>
      <c r="CE59" s="1007"/>
      <c r="CF59" s="1007"/>
      <c r="CG59" s="1028"/>
      <c r="CH59" s="1003"/>
      <c r="CI59" s="1004"/>
      <c r="CJ59" s="1004"/>
      <c r="CK59" s="1004"/>
      <c r="CL59" s="1005"/>
      <c r="CM59" s="1003"/>
      <c r="CN59" s="1004"/>
      <c r="CO59" s="1004"/>
      <c r="CP59" s="1004"/>
      <c r="CQ59" s="1005"/>
      <c r="CR59" s="1003"/>
      <c r="CS59" s="1004"/>
      <c r="CT59" s="1004"/>
      <c r="CU59" s="1004"/>
      <c r="CV59" s="1005"/>
      <c r="CW59" s="1003"/>
      <c r="CX59" s="1004"/>
      <c r="CY59" s="1004"/>
      <c r="CZ59" s="1004"/>
      <c r="DA59" s="1005"/>
      <c r="DB59" s="1003"/>
      <c r="DC59" s="1004"/>
      <c r="DD59" s="1004"/>
      <c r="DE59" s="1004"/>
      <c r="DF59" s="1005"/>
      <c r="DG59" s="1003"/>
      <c r="DH59" s="1004"/>
      <c r="DI59" s="1004"/>
      <c r="DJ59" s="1004"/>
      <c r="DK59" s="1005"/>
      <c r="DL59" s="1003"/>
      <c r="DM59" s="1004"/>
      <c r="DN59" s="1004"/>
      <c r="DO59" s="1004"/>
      <c r="DP59" s="1005"/>
      <c r="DQ59" s="1003"/>
      <c r="DR59" s="1004"/>
      <c r="DS59" s="1004"/>
      <c r="DT59" s="1004"/>
      <c r="DU59" s="1005"/>
      <c r="DV59" s="1006"/>
      <c r="DW59" s="1007"/>
      <c r="DX59" s="1007"/>
      <c r="DY59" s="1007"/>
      <c r="DZ59" s="1008"/>
      <c r="EA59" s="223"/>
    </row>
    <row r="60" spans="1:131" ht="26.25" customHeight="1" x14ac:dyDescent="0.15">
      <c r="A60" s="231">
        <v>33</v>
      </c>
      <c r="B60" s="1044"/>
      <c r="C60" s="1045"/>
      <c r="D60" s="1045"/>
      <c r="E60" s="1045"/>
      <c r="F60" s="1045"/>
      <c r="G60" s="1045"/>
      <c r="H60" s="1045"/>
      <c r="I60" s="1045"/>
      <c r="J60" s="1045"/>
      <c r="K60" s="1045"/>
      <c r="L60" s="1045"/>
      <c r="M60" s="1045"/>
      <c r="N60" s="1045"/>
      <c r="O60" s="1045"/>
      <c r="P60" s="1046"/>
      <c r="Q60" s="1047"/>
      <c r="R60" s="1039"/>
      <c r="S60" s="1039"/>
      <c r="T60" s="1039"/>
      <c r="U60" s="1039"/>
      <c r="V60" s="1039"/>
      <c r="W60" s="1039"/>
      <c r="X60" s="1039"/>
      <c r="Y60" s="1039"/>
      <c r="Z60" s="1039"/>
      <c r="AA60" s="1039"/>
      <c r="AB60" s="1039"/>
      <c r="AC60" s="1039"/>
      <c r="AD60" s="1039"/>
      <c r="AE60" s="1048"/>
      <c r="AF60" s="1049"/>
      <c r="AG60" s="1050"/>
      <c r="AH60" s="1050"/>
      <c r="AI60" s="1050"/>
      <c r="AJ60" s="1051"/>
      <c r="AK60" s="1038"/>
      <c r="AL60" s="1039"/>
      <c r="AM60" s="1039"/>
      <c r="AN60" s="1039"/>
      <c r="AO60" s="1039"/>
      <c r="AP60" s="1039"/>
      <c r="AQ60" s="1039"/>
      <c r="AR60" s="1039"/>
      <c r="AS60" s="1039"/>
      <c r="AT60" s="1039"/>
      <c r="AU60" s="1039"/>
      <c r="AV60" s="1039"/>
      <c r="AW60" s="1039"/>
      <c r="AX60" s="1039"/>
      <c r="AY60" s="1039"/>
      <c r="AZ60" s="1040"/>
      <c r="BA60" s="1040"/>
      <c r="BB60" s="1040"/>
      <c r="BC60" s="1040"/>
      <c r="BD60" s="1040"/>
      <c r="BE60" s="986"/>
      <c r="BF60" s="986"/>
      <c r="BG60" s="986"/>
      <c r="BH60" s="986"/>
      <c r="BI60" s="987"/>
      <c r="BJ60" s="225"/>
      <c r="BK60" s="225"/>
      <c r="BL60" s="225"/>
      <c r="BM60" s="225"/>
      <c r="BN60" s="225"/>
      <c r="BO60" s="234"/>
      <c r="BP60" s="234"/>
      <c r="BQ60" s="231">
        <v>54</v>
      </c>
      <c r="BR60" s="232"/>
      <c r="BS60" s="1006"/>
      <c r="BT60" s="1007"/>
      <c r="BU60" s="1007"/>
      <c r="BV60" s="1007"/>
      <c r="BW60" s="1007"/>
      <c r="BX60" s="1007"/>
      <c r="BY60" s="1007"/>
      <c r="BZ60" s="1007"/>
      <c r="CA60" s="1007"/>
      <c r="CB60" s="1007"/>
      <c r="CC60" s="1007"/>
      <c r="CD60" s="1007"/>
      <c r="CE60" s="1007"/>
      <c r="CF60" s="1007"/>
      <c r="CG60" s="1028"/>
      <c r="CH60" s="1003"/>
      <c r="CI60" s="1004"/>
      <c r="CJ60" s="1004"/>
      <c r="CK60" s="1004"/>
      <c r="CL60" s="1005"/>
      <c r="CM60" s="1003"/>
      <c r="CN60" s="1004"/>
      <c r="CO60" s="1004"/>
      <c r="CP60" s="1004"/>
      <c r="CQ60" s="1005"/>
      <c r="CR60" s="1003"/>
      <c r="CS60" s="1004"/>
      <c r="CT60" s="1004"/>
      <c r="CU60" s="1004"/>
      <c r="CV60" s="1005"/>
      <c r="CW60" s="1003"/>
      <c r="CX60" s="1004"/>
      <c r="CY60" s="1004"/>
      <c r="CZ60" s="1004"/>
      <c r="DA60" s="1005"/>
      <c r="DB60" s="1003"/>
      <c r="DC60" s="1004"/>
      <c r="DD60" s="1004"/>
      <c r="DE60" s="1004"/>
      <c r="DF60" s="1005"/>
      <c r="DG60" s="1003"/>
      <c r="DH60" s="1004"/>
      <c r="DI60" s="1004"/>
      <c r="DJ60" s="1004"/>
      <c r="DK60" s="1005"/>
      <c r="DL60" s="1003"/>
      <c r="DM60" s="1004"/>
      <c r="DN60" s="1004"/>
      <c r="DO60" s="1004"/>
      <c r="DP60" s="1005"/>
      <c r="DQ60" s="1003"/>
      <c r="DR60" s="1004"/>
      <c r="DS60" s="1004"/>
      <c r="DT60" s="1004"/>
      <c r="DU60" s="1005"/>
      <c r="DV60" s="1006"/>
      <c r="DW60" s="1007"/>
      <c r="DX60" s="1007"/>
      <c r="DY60" s="1007"/>
      <c r="DZ60" s="1008"/>
      <c r="EA60" s="223"/>
    </row>
    <row r="61" spans="1:131" ht="26.25" customHeight="1" thickBot="1" x14ac:dyDescent="0.2">
      <c r="A61" s="231">
        <v>34</v>
      </c>
      <c r="B61" s="1044"/>
      <c r="C61" s="1045"/>
      <c r="D61" s="1045"/>
      <c r="E61" s="1045"/>
      <c r="F61" s="1045"/>
      <c r="G61" s="1045"/>
      <c r="H61" s="1045"/>
      <c r="I61" s="1045"/>
      <c r="J61" s="1045"/>
      <c r="K61" s="1045"/>
      <c r="L61" s="1045"/>
      <c r="M61" s="1045"/>
      <c r="N61" s="1045"/>
      <c r="O61" s="1045"/>
      <c r="P61" s="1046"/>
      <c r="Q61" s="1047"/>
      <c r="R61" s="1039"/>
      <c r="S61" s="1039"/>
      <c r="T61" s="1039"/>
      <c r="U61" s="1039"/>
      <c r="V61" s="1039"/>
      <c r="W61" s="1039"/>
      <c r="X61" s="1039"/>
      <c r="Y61" s="1039"/>
      <c r="Z61" s="1039"/>
      <c r="AA61" s="1039"/>
      <c r="AB61" s="1039"/>
      <c r="AC61" s="1039"/>
      <c r="AD61" s="1039"/>
      <c r="AE61" s="1048"/>
      <c r="AF61" s="1049"/>
      <c r="AG61" s="1050"/>
      <c r="AH61" s="1050"/>
      <c r="AI61" s="1050"/>
      <c r="AJ61" s="1051"/>
      <c r="AK61" s="1038"/>
      <c r="AL61" s="1039"/>
      <c r="AM61" s="1039"/>
      <c r="AN61" s="1039"/>
      <c r="AO61" s="1039"/>
      <c r="AP61" s="1039"/>
      <c r="AQ61" s="1039"/>
      <c r="AR61" s="1039"/>
      <c r="AS61" s="1039"/>
      <c r="AT61" s="1039"/>
      <c r="AU61" s="1039"/>
      <c r="AV61" s="1039"/>
      <c r="AW61" s="1039"/>
      <c r="AX61" s="1039"/>
      <c r="AY61" s="1039"/>
      <c r="AZ61" s="1040"/>
      <c r="BA61" s="1040"/>
      <c r="BB61" s="1040"/>
      <c r="BC61" s="1040"/>
      <c r="BD61" s="1040"/>
      <c r="BE61" s="986"/>
      <c r="BF61" s="986"/>
      <c r="BG61" s="986"/>
      <c r="BH61" s="986"/>
      <c r="BI61" s="987"/>
      <c r="BJ61" s="225"/>
      <c r="BK61" s="225"/>
      <c r="BL61" s="225"/>
      <c r="BM61" s="225"/>
      <c r="BN61" s="225"/>
      <c r="BO61" s="234"/>
      <c r="BP61" s="234"/>
      <c r="BQ61" s="231">
        <v>55</v>
      </c>
      <c r="BR61" s="232"/>
      <c r="BS61" s="1006"/>
      <c r="BT61" s="1007"/>
      <c r="BU61" s="1007"/>
      <c r="BV61" s="1007"/>
      <c r="BW61" s="1007"/>
      <c r="BX61" s="1007"/>
      <c r="BY61" s="1007"/>
      <c r="BZ61" s="1007"/>
      <c r="CA61" s="1007"/>
      <c r="CB61" s="1007"/>
      <c r="CC61" s="1007"/>
      <c r="CD61" s="1007"/>
      <c r="CE61" s="1007"/>
      <c r="CF61" s="1007"/>
      <c r="CG61" s="1028"/>
      <c r="CH61" s="1003"/>
      <c r="CI61" s="1004"/>
      <c r="CJ61" s="1004"/>
      <c r="CK61" s="1004"/>
      <c r="CL61" s="1005"/>
      <c r="CM61" s="1003"/>
      <c r="CN61" s="1004"/>
      <c r="CO61" s="1004"/>
      <c r="CP61" s="1004"/>
      <c r="CQ61" s="1005"/>
      <c r="CR61" s="1003"/>
      <c r="CS61" s="1004"/>
      <c r="CT61" s="1004"/>
      <c r="CU61" s="1004"/>
      <c r="CV61" s="1005"/>
      <c r="CW61" s="1003"/>
      <c r="CX61" s="1004"/>
      <c r="CY61" s="1004"/>
      <c r="CZ61" s="1004"/>
      <c r="DA61" s="1005"/>
      <c r="DB61" s="1003"/>
      <c r="DC61" s="1004"/>
      <c r="DD61" s="1004"/>
      <c r="DE61" s="1004"/>
      <c r="DF61" s="1005"/>
      <c r="DG61" s="1003"/>
      <c r="DH61" s="1004"/>
      <c r="DI61" s="1004"/>
      <c r="DJ61" s="1004"/>
      <c r="DK61" s="1005"/>
      <c r="DL61" s="1003"/>
      <c r="DM61" s="1004"/>
      <c r="DN61" s="1004"/>
      <c r="DO61" s="1004"/>
      <c r="DP61" s="1005"/>
      <c r="DQ61" s="1003"/>
      <c r="DR61" s="1004"/>
      <c r="DS61" s="1004"/>
      <c r="DT61" s="1004"/>
      <c r="DU61" s="1005"/>
      <c r="DV61" s="1006"/>
      <c r="DW61" s="1007"/>
      <c r="DX61" s="1007"/>
      <c r="DY61" s="1007"/>
      <c r="DZ61" s="1008"/>
      <c r="EA61" s="223"/>
    </row>
    <row r="62" spans="1:131" ht="26.25" customHeight="1" x14ac:dyDescent="0.15">
      <c r="A62" s="231">
        <v>35</v>
      </c>
      <c r="B62" s="1044"/>
      <c r="C62" s="1045"/>
      <c r="D62" s="1045"/>
      <c r="E62" s="1045"/>
      <c r="F62" s="1045"/>
      <c r="G62" s="1045"/>
      <c r="H62" s="1045"/>
      <c r="I62" s="1045"/>
      <c r="J62" s="1045"/>
      <c r="K62" s="1045"/>
      <c r="L62" s="1045"/>
      <c r="M62" s="1045"/>
      <c r="N62" s="1045"/>
      <c r="O62" s="1045"/>
      <c r="P62" s="1046"/>
      <c r="Q62" s="1047"/>
      <c r="R62" s="1039"/>
      <c r="S62" s="1039"/>
      <c r="T62" s="1039"/>
      <c r="U62" s="1039"/>
      <c r="V62" s="1039"/>
      <c r="W62" s="1039"/>
      <c r="X62" s="1039"/>
      <c r="Y62" s="1039"/>
      <c r="Z62" s="1039"/>
      <c r="AA62" s="1039"/>
      <c r="AB62" s="1039"/>
      <c r="AC62" s="1039"/>
      <c r="AD62" s="1039"/>
      <c r="AE62" s="1048"/>
      <c r="AF62" s="1049"/>
      <c r="AG62" s="1050"/>
      <c r="AH62" s="1050"/>
      <c r="AI62" s="1050"/>
      <c r="AJ62" s="1051"/>
      <c r="AK62" s="1038"/>
      <c r="AL62" s="1039"/>
      <c r="AM62" s="1039"/>
      <c r="AN62" s="1039"/>
      <c r="AO62" s="1039"/>
      <c r="AP62" s="1039"/>
      <c r="AQ62" s="1039"/>
      <c r="AR62" s="1039"/>
      <c r="AS62" s="1039"/>
      <c r="AT62" s="1039"/>
      <c r="AU62" s="1039"/>
      <c r="AV62" s="1039"/>
      <c r="AW62" s="1039"/>
      <c r="AX62" s="1039"/>
      <c r="AY62" s="1039"/>
      <c r="AZ62" s="1040"/>
      <c r="BA62" s="1040"/>
      <c r="BB62" s="1040"/>
      <c r="BC62" s="1040"/>
      <c r="BD62" s="1040"/>
      <c r="BE62" s="986"/>
      <c r="BF62" s="986"/>
      <c r="BG62" s="986"/>
      <c r="BH62" s="986"/>
      <c r="BI62" s="987"/>
      <c r="BJ62" s="1041" t="s">
        <v>401</v>
      </c>
      <c r="BK62" s="1042"/>
      <c r="BL62" s="1042"/>
      <c r="BM62" s="1042"/>
      <c r="BN62" s="1043"/>
      <c r="BO62" s="234"/>
      <c r="BP62" s="234"/>
      <c r="BQ62" s="231">
        <v>56</v>
      </c>
      <c r="BR62" s="232"/>
      <c r="BS62" s="1006"/>
      <c r="BT62" s="1007"/>
      <c r="BU62" s="1007"/>
      <c r="BV62" s="1007"/>
      <c r="BW62" s="1007"/>
      <c r="BX62" s="1007"/>
      <c r="BY62" s="1007"/>
      <c r="BZ62" s="1007"/>
      <c r="CA62" s="1007"/>
      <c r="CB62" s="1007"/>
      <c r="CC62" s="1007"/>
      <c r="CD62" s="1007"/>
      <c r="CE62" s="1007"/>
      <c r="CF62" s="1007"/>
      <c r="CG62" s="1028"/>
      <c r="CH62" s="1003"/>
      <c r="CI62" s="1004"/>
      <c r="CJ62" s="1004"/>
      <c r="CK62" s="1004"/>
      <c r="CL62" s="1005"/>
      <c r="CM62" s="1003"/>
      <c r="CN62" s="1004"/>
      <c r="CO62" s="1004"/>
      <c r="CP62" s="1004"/>
      <c r="CQ62" s="1005"/>
      <c r="CR62" s="1003"/>
      <c r="CS62" s="1004"/>
      <c r="CT62" s="1004"/>
      <c r="CU62" s="1004"/>
      <c r="CV62" s="1005"/>
      <c r="CW62" s="1003"/>
      <c r="CX62" s="1004"/>
      <c r="CY62" s="1004"/>
      <c r="CZ62" s="1004"/>
      <c r="DA62" s="1005"/>
      <c r="DB62" s="1003"/>
      <c r="DC62" s="1004"/>
      <c r="DD62" s="1004"/>
      <c r="DE62" s="1004"/>
      <c r="DF62" s="1005"/>
      <c r="DG62" s="1003"/>
      <c r="DH62" s="1004"/>
      <c r="DI62" s="1004"/>
      <c r="DJ62" s="1004"/>
      <c r="DK62" s="1005"/>
      <c r="DL62" s="1003"/>
      <c r="DM62" s="1004"/>
      <c r="DN62" s="1004"/>
      <c r="DO62" s="1004"/>
      <c r="DP62" s="1005"/>
      <c r="DQ62" s="1003"/>
      <c r="DR62" s="1004"/>
      <c r="DS62" s="1004"/>
      <c r="DT62" s="1004"/>
      <c r="DU62" s="1005"/>
      <c r="DV62" s="1006"/>
      <c r="DW62" s="1007"/>
      <c r="DX62" s="1007"/>
      <c r="DY62" s="1007"/>
      <c r="DZ62" s="1008"/>
      <c r="EA62" s="223"/>
    </row>
    <row r="63" spans="1:131" ht="26.25" customHeight="1" thickBot="1" x14ac:dyDescent="0.2">
      <c r="A63" s="233" t="s">
        <v>377</v>
      </c>
      <c r="B63" s="951" t="s">
        <v>402</v>
      </c>
      <c r="C63" s="952"/>
      <c r="D63" s="952"/>
      <c r="E63" s="952"/>
      <c r="F63" s="952"/>
      <c r="G63" s="952"/>
      <c r="H63" s="952"/>
      <c r="I63" s="952"/>
      <c r="J63" s="952"/>
      <c r="K63" s="952"/>
      <c r="L63" s="952"/>
      <c r="M63" s="952"/>
      <c r="N63" s="952"/>
      <c r="O63" s="952"/>
      <c r="P63" s="962"/>
      <c r="Q63" s="976"/>
      <c r="R63" s="977"/>
      <c r="S63" s="977"/>
      <c r="T63" s="977"/>
      <c r="U63" s="977"/>
      <c r="V63" s="977"/>
      <c r="W63" s="977"/>
      <c r="X63" s="977"/>
      <c r="Y63" s="977"/>
      <c r="Z63" s="977"/>
      <c r="AA63" s="977"/>
      <c r="AB63" s="977"/>
      <c r="AC63" s="977"/>
      <c r="AD63" s="977"/>
      <c r="AE63" s="1034"/>
      <c r="AF63" s="1035">
        <v>497</v>
      </c>
      <c r="AG63" s="973"/>
      <c r="AH63" s="973"/>
      <c r="AI63" s="973"/>
      <c r="AJ63" s="1036"/>
      <c r="AK63" s="1037"/>
      <c r="AL63" s="977"/>
      <c r="AM63" s="977"/>
      <c r="AN63" s="977"/>
      <c r="AO63" s="977"/>
      <c r="AP63" s="973">
        <v>2972</v>
      </c>
      <c r="AQ63" s="973"/>
      <c r="AR63" s="973"/>
      <c r="AS63" s="973"/>
      <c r="AT63" s="973"/>
      <c r="AU63" s="973">
        <v>2149</v>
      </c>
      <c r="AV63" s="973"/>
      <c r="AW63" s="973"/>
      <c r="AX63" s="973"/>
      <c r="AY63" s="973"/>
      <c r="AZ63" s="1031"/>
      <c r="BA63" s="1031"/>
      <c r="BB63" s="1031"/>
      <c r="BC63" s="1031"/>
      <c r="BD63" s="1031"/>
      <c r="BE63" s="974"/>
      <c r="BF63" s="974"/>
      <c r="BG63" s="974"/>
      <c r="BH63" s="974"/>
      <c r="BI63" s="975"/>
      <c r="BJ63" s="1032" t="s">
        <v>122</v>
      </c>
      <c r="BK63" s="967"/>
      <c r="BL63" s="967"/>
      <c r="BM63" s="967"/>
      <c r="BN63" s="1033"/>
      <c r="BO63" s="234"/>
      <c r="BP63" s="234"/>
      <c r="BQ63" s="231">
        <v>57</v>
      </c>
      <c r="BR63" s="232"/>
      <c r="BS63" s="1006"/>
      <c r="BT63" s="1007"/>
      <c r="BU63" s="1007"/>
      <c r="BV63" s="1007"/>
      <c r="BW63" s="1007"/>
      <c r="BX63" s="1007"/>
      <c r="BY63" s="1007"/>
      <c r="BZ63" s="1007"/>
      <c r="CA63" s="1007"/>
      <c r="CB63" s="1007"/>
      <c r="CC63" s="1007"/>
      <c r="CD63" s="1007"/>
      <c r="CE63" s="1007"/>
      <c r="CF63" s="1007"/>
      <c r="CG63" s="1028"/>
      <c r="CH63" s="1003"/>
      <c r="CI63" s="1004"/>
      <c r="CJ63" s="1004"/>
      <c r="CK63" s="1004"/>
      <c r="CL63" s="1005"/>
      <c r="CM63" s="1003"/>
      <c r="CN63" s="1004"/>
      <c r="CO63" s="1004"/>
      <c r="CP63" s="1004"/>
      <c r="CQ63" s="1005"/>
      <c r="CR63" s="1003"/>
      <c r="CS63" s="1004"/>
      <c r="CT63" s="1004"/>
      <c r="CU63" s="1004"/>
      <c r="CV63" s="1005"/>
      <c r="CW63" s="1003"/>
      <c r="CX63" s="1004"/>
      <c r="CY63" s="1004"/>
      <c r="CZ63" s="1004"/>
      <c r="DA63" s="1005"/>
      <c r="DB63" s="1003"/>
      <c r="DC63" s="1004"/>
      <c r="DD63" s="1004"/>
      <c r="DE63" s="1004"/>
      <c r="DF63" s="1005"/>
      <c r="DG63" s="1003"/>
      <c r="DH63" s="1004"/>
      <c r="DI63" s="1004"/>
      <c r="DJ63" s="1004"/>
      <c r="DK63" s="1005"/>
      <c r="DL63" s="1003"/>
      <c r="DM63" s="1004"/>
      <c r="DN63" s="1004"/>
      <c r="DO63" s="1004"/>
      <c r="DP63" s="1005"/>
      <c r="DQ63" s="1003"/>
      <c r="DR63" s="1004"/>
      <c r="DS63" s="1004"/>
      <c r="DT63" s="1004"/>
      <c r="DU63" s="1005"/>
      <c r="DV63" s="1006"/>
      <c r="DW63" s="1007"/>
      <c r="DX63" s="1007"/>
      <c r="DY63" s="1007"/>
      <c r="DZ63" s="1008"/>
      <c r="EA63" s="223"/>
    </row>
    <row r="64" spans="1:131" ht="26.25" customHeight="1" x14ac:dyDescent="0.15">
      <c r="A64" s="234"/>
      <c r="B64" s="234"/>
      <c r="C64" s="234"/>
      <c r="D64" s="234"/>
      <c r="E64" s="234"/>
      <c r="F64" s="234"/>
      <c r="G64" s="234"/>
      <c r="H64" s="234"/>
      <c r="I64" s="234"/>
      <c r="J64" s="234"/>
      <c r="K64" s="234"/>
      <c r="L64" s="234"/>
      <c r="M64" s="234"/>
      <c r="N64" s="234"/>
      <c r="O64" s="234"/>
      <c r="P64" s="234"/>
      <c r="Q64" s="234"/>
      <c r="R64" s="234"/>
      <c r="S64" s="234"/>
      <c r="T64" s="234"/>
      <c r="U64" s="234"/>
      <c r="V64" s="234"/>
      <c r="W64" s="234"/>
      <c r="X64" s="234"/>
      <c r="Y64" s="234"/>
      <c r="Z64" s="234"/>
      <c r="AA64" s="234"/>
      <c r="AB64" s="234"/>
      <c r="AC64" s="234"/>
      <c r="AD64" s="234"/>
      <c r="AE64" s="234"/>
      <c r="AF64" s="234"/>
      <c r="AG64" s="234"/>
      <c r="AH64" s="234"/>
      <c r="AI64" s="234"/>
      <c r="AJ64" s="234"/>
      <c r="AK64" s="234"/>
      <c r="AL64" s="234"/>
      <c r="AM64" s="234"/>
      <c r="AN64" s="234"/>
      <c r="AO64" s="234"/>
      <c r="AP64" s="234"/>
      <c r="AQ64" s="234"/>
      <c r="AR64" s="234"/>
      <c r="AS64" s="234"/>
      <c r="AT64" s="234"/>
      <c r="AU64" s="234"/>
      <c r="AV64" s="234"/>
      <c r="AW64" s="234"/>
      <c r="AX64" s="234"/>
      <c r="AY64" s="234"/>
      <c r="AZ64" s="234"/>
      <c r="BA64" s="234"/>
      <c r="BB64" s="234"/>
      <c r="BC64" s="234"/>
      <c r="BD64" s="234"/>
      <c r="BE64" s="234"/>
      <c r="BF64" s="234"/>
      <c r="BG64" s="234"/>
      <c r="BH64" s="234"/>
      <c r="BI64" s="234"/>
      <c r="BJ64" s="234"/>
      <c r="BK64" s="234"/>
      <c r="BL64" s="234"/>
      <c r="BM64" s="234"/>
      <c r="BN64" s="234"/>
      <c r="BO64" s="234"/>
      <c r="BP64" s="234"/>
      <c r="BQ64" s="231">
        <v>58</v>
      </c>
      <c r="BR64" s="232"/>
      <c r="BS64" s="1006"/>
      <c r="BT64" s="1007"/>
      <c r="BU64" s="1007"/>
      <c r="BV64" s="1007"/>
      <c r="BW64" s="1007"/>
      <c r="BX64" s="1007"/>
      <c r="BY64" s="1007"/>
      <c r="BZ64" s="1007"/>
      <c r="CA64" s="1007"/>
      <c r="CB64" s="1007"/>
      <c r="CC64" s="1007"/>
      <c r="CD64" s="1007"/>
      <c r="CE64" s="1007"/>
      <c r="CF64" s="1007"/>
      <c r="CG64" s="1028"/>
      <c r="CH64" s="1003"/>
      <c r="CI64" s="1004"/>
      <c r="CJ64" s="1004"/>
      <c r="CK64" s="1004"/>
      <c r="CL64" s="1005"/>
      <c r="CM64" s="1003"/>
      <c r="CN64" s="1004"/>
      <c r="CO64" s="1004"/>
      <c r="CP64" s="1004"/>
      <c r="CQ64" s="1005"/>
      <c r="CR64" s="1003"/>
      <c r="CS64" s="1004"/>
      <c r="CT64" s="1004"/>
      <c r="CU64" s="1004"/>
      <c r="CV64" s="1005"/>
      <c r="CW64" s="1003"/>
      <c r="CX64" s="1004"/>
      <c r="CY64" s="1004"/>
      <c r="CZ64" s="1004"/>
      <c r="DA64" s="1005"/>
      <c r="DB64" s="1003"/>
      <c r="DC64" s="1004"/>
      <c r="DD64" s="1004"/>
      <c r="DE64" s="1004"/>
      <c r="DF64" s="1005"/>
      <c r="DG64" s="1003"/>
      <c r="DH64" s="1004"/>
      <c r="DI64" s="1004"/>
      <c r="DJ64" s="1004"/>
      <c r="DK64" s="1005"/>
      <c r="DL64" s="1003"/>
      <c r="DM64" s="1004"/>
      <c r="DN64" s="1004"/>
      <c r="DO64" s="1004"/>
      <c r="DP64" s="1005"/>
      <c r="DQ64" s="1003"/>
      <c r="DR64" s="1004"/>
      <c r="DS64" s="1004"/>
      <c r="DT64" s="1004"/>
      <c r="DU64" s="1005"/>
      <c r="DV64" s="1006"/>
      <c r="DW64" s="1007"/>
      <c r="DX64" s="1007"/>
      <c r="DY64" s="1007"/>
      <c r="DZ64" s="1008"/>
      <c r="EA64" s="223"/>
    </row>
    <row r="65" spans="1:131" ht="26.25" customHeight="1" thickBot="1" x14ac:dyDescent="0.2">
      <c r="A65" s="225" t="s">
        <v>403</v>
      </c>
      <c r="B65" s="225"/>
      <c r="C65" s="225"/>
      <c r="D65" s="225"/>
      <c r="E65" s="225"/>
      <c r="F65" s="225"/>
      <c r="G65" s="225"/>
      <c r="H65" s="225"/>
      <c r="I65" s="225"/>
      <c r="J65" s="225"/>
      <c r="K65" s="225"/>
      <c r="L65" s="225"/>
      <c r="M65" s="225"/>
      <c r="N65" s="225"/>
      <c r="O65" s="225"/>
      <c r="P65" s="225"/>
      <c r="Q65" s="225"/>
      <c r="R65" s="225"/>
      <c r="S65" s="225"/>
      <c r="T65" s="225"/>
      <c r="U65" s="225"/>
      <c r="V65" s="225"/>
      <c r="W65" s="225"/>
      <c r="X65" s="225"/>
      <c r="Y65" s="225"/>
      <c r="Z65" s="225"/>
      <c r="AA65" s="225"/>
      <c r="AB65" s="225"/>
      <c r="AC65" s="225"/>
      <c r="AD65" s="225"/>
      <c r="AE65" s="225"/>
      <c r="AF65" s="225"/>
      <c r="AG65" s="225"/>
      <c r="AH65" s="225"/>
      <c r="AI65" s="225"/>
      <c r="AJ65" s="225"/>
      <c r="AK65" s="225"/>
      <c r="AL65" s="225"/>
      <c r="AM65" s="225"/>
      <c r="AN65" s="225"/>
      <c r="AO65" s="225"/>
      <c r="AP65" s="225"/>
      <c r="AQ65" s="225"/>
      <c r="AR65" s="225"/>
      <c r="AS65" s="225"/>
      <c r="AT65" s="225"/>
      <c r="AU65" s="225"/>
      <c r="AV65" s="225"/>
      <c r="AW65" s="225"/>
      <c r="AX65" s="225"/>
      <c r="AY65" s="225"/>
      <c r="AZ65" s="225"/>
      <c r="BA65" s="225"/>
      <c r="BB65" s="225"/>
      <c r="BC65" s="225"/>
      <c r="BD65" s="225"/>
      <c r="BE65" s="234"/>
      <c r="BF65" s="234"/>
      <c r="BG65" s="234"/>
      <c r="BH65" s="234"/>
      <c r="BI65" s="234"/>
      <c r="BJ65" s="234"/>
      <c r="BK65" s="234"/>
      <c r="BL65" s="234"/>
      <c r="BM65" s="234"/>
      <c r="BN65" s="234"/>
      <c r="BO65" s="234"/>
      <c r="BP65" s="234"/>
      <c r="BQ65" s="231">
        <v>59</v>
      </c>
      <c r="BR65" s="232"/>
      <c r="BS65" s="1006"/>
      <c r="BT65" s="1007"/>
      <c r="BU65" s="1007"/>
      <c r="BV65" s="1007"/>
      <c r="BW65" s="1007"/>
      <c r="BX65" s="1007"/>
      <c r="BY65" s="1007"/>
      <c r="BZ65" s="1007"/>
      <c r="CA65" s="1007"/>
      <c r="CB65" s="1007"/>
      <c r="CC65" s="1007"/>
      <c r="CD65" s="1007"/>
      <c r="CE65" s="1007"/>
      <c r="CF65" s="1007"/>
      <c r="CG65" s="1028"/>
      <c r="CH65" s="1003"/>
      <c r="CI65" s="1004"/>
      <c r="CJ65" s="1004"/>
      <c r="CK65" s="1004"/>
      <c r="CL65" s="1005"/>
      <c r="CM65" s="1003"/>
      <c r="CN65" s="1004"/>
      <c r="CO65" s="1004"/>
      <c r="CP65" s="1004"/>
      <c r="CQ65" s="1005"/>
      <c r="CR65" s="1003"/>
      <c r="CS65" s="1004"/>
      <c r="CT65" s="1004"/>
      <c r="CU65" s="1004"/>
      <c r="CV65" s="1005"/>
      <c r="CW65" s="1003"/>
      <c r="CX65" s="1004"/>
      <c r="CY65" s="1004"/>
      <c r="CZ65" s="1004"/>
      <c r="DA65" s="1005"/>
      <c r="DB65" s="1003"/>
      <c r="DC65" s="1004"/>
      <c r="DD65" s="1004"/>
      <c r="DE65" s="1004"/>
      <c r="DF65" s="1005"/>
      <c r="DG65" s="1003"/>
      <c r="DH65" s="1004"/>
      <c r="DI65" s="1004"/>
      <c r="DJ65" s="1004"/>
      <c r="DK65" s="1005"/>
      <c r="DL65" s="1003"/>
      <c r="DM65" s="1004"/>
      <c r="DN65" s="1004"/>
      <c r="DO65" s="1004"/>
      <c r="DP65" s="1005"/>
      <c r="DQ65" s="1003"/>
      <c r="DR65" s="1004"/>
      <c r="DS65" s="1004"/>
      <c r="DT65" s="1004"/>
      <c r="DU65" s="1005"/>
      <c r="DV65" s="1006"/>
      <c r="DW65" s="1007"/>
      <c r="DX65" s="1007"/>
      <c r="DY65" s="1007"/>
      <c r="DZ65" s="1008"/>
      <c r="EA65" s="223"/>
    </row>
    <row r="66" spans="1:131" ht="26.25" customHeight="1" x14ac:dyDescent="0.15">
      <c r="A66" s="1009" t="s">
        <v>404</v>
      </c>
      <c r="B66" s="1010"/>
      <c r="C66" s="1010"/>
      <c r="D66" s="1010"/>
      <c r="E66" s="1010"/>
      <c r="F66" s="1010"/>
      <c r="G66" s="1010"/>
      <c r="H66" s="1010"/>
      <c r="I66" s="1010"/>
      <c r="J66" s="1010"/>
      <c r="K66" s="1010"/>
      <c r="L66" s="1010"/>
      <c r="M66" s="1010"/>
      <c r="N66" s="1010"/>
      <c r="O66" s="1010"/>
      <c r="P66" s="1011"/>
      <c r="Q66" s="1015" t="s">
        <v>381</v>
      </c>
      <c r="R66" s="1016"/>
      <c r="S66" s="1016"/>
      <c r="T66" s="1016"/>
      <c r="U66" s="1017"/>
      <c r="V66" s="1015" t="s">
        <v>382</v>
      </c>
      <c r="W66" s="1016"/>
      <c r="X66" s="1016"/>
      <c r="Y66" s="1016"/>
      <c r="Z66" s="1017"/>
      <c r="AA66" s="1015" t="s">
        <v>383</v>
      </c>
      <c r="AB66" s="1016"/>
      <c r="AC66" s="1016"/>
      <c r="AD66" s="1016"/>
      <c r="AE66" s="1017"/>
      <c r="AF66" s="1021" t="s">
        <v>384</v>
      </c>
      <c r="AG66" s="1022"/>
      <c r="AH66" s="1022"/>
      <c r="AI66" s="1022"/>
      <c r="AJ66" s="1023"/>
      <c r="AK66" s="1015" t="s">
        <v>385</v>
      </c>
      <c r="AL66" s="1010"/>
      <c r="AM66" s="1010"/>
      <c r="AN66" s="1010"/>
      <c r="AO66" s="1011"/>
      <c r="AP66" s="1015" t="s">
        <v>386</v>
      </c>
      <c r="AQ66" s="1016"/>
      <c r="AR66" s="1016"/>
      <c r="AS66" s="1016"/>
      <c r="AT66" s="1017"/>
      <c r="AU66" s="1015" t="s">
        <v>405</v>
      </c>
      <c r="AV66" s="1016"/>
      <c r="AW66" s="1016"/>
      <c r="AX66" s="1016"/>
      <c r="AY66" s="1017"/>
      <c r="AZ66" s="1015" t="s">
        <v>365</v>
      </c>
      <c r="BA66" s="1016"/>
      <c r="BB66" s="1016"/>
      <c r="BC66" s="1016"/>
      <c r="BD66" s="1029"/>
      <c r="BE66" s="234"/>
      <c r="BF66" s="234"/>
      <c r="BG66" s="234"/>
      <c r="BH66" s="234"/>
      <c r="BI66" s="234"/>
      <c r="BJ66" s="234"/>
      <c r="BK66" s="234"/>
      <c r="BL66" s="234"/>
      <c r="BM66" s="234"/>
      <c r="BN66" s="234"/>
      <c r="BO66" s="234"/>
      <c r="BP66" s="234"/>
      <c r="BQ66" s="231">
        <v>60</v>
      </c>
      <c r="BR66" s="236"/>
      <c r="BS66" s="959"/>
      <c r="BT66" s="960"/>
      <c r="BU66" s="960"/>
      <c r="BV66" s="960"/>
      <c r="BW66" s="960"/>
      <c r="BX66" s="960"/>
      <c r="BY66" s="960"/>
      <c r="BZ66" s="960"/>
      <c r="CA66" s="960"/>
      <c r="CB66" s="960"/>
      <c r="CC66" s="960"/>
      <c r="CD66" s="960"/>
      <c r="CE66" s="960"/>
      <c r="CF66" s="960"/>
      <c r="CG66" s="969"/>
      <c r="CH66" s="970"/>
      <c r="CI66" s="971"/>
      <c r="CJ66" s="971"/>
      <c r="CK66" s="971"/>
      <c r="CL66" s="972"/>
      <c r="CM66" s="970"/>
      <c r="CN66" s="971"/>
      <c r="CO66" s="971"/>
      <c r="CP66" s="971"/>
      <c r="CQ66" s="972"/>
      <c r="CR66" s="970"/>
      <c r="CS66" s="971"/>
      <c r="CT66" s="971"/>
      <c r="CU66" s="971"/>
      <c r="CV66" s="972"/>
      <c r="CW66" s="970"/>
      <c r="CX66" s="971"/>
      <c r="CY66" s="971"/>
      <c r="CZ66" s="971"/>
      <c r="DA66" s="972"/>
      <c r="DB66" s="970"/>
      <c r="DC66" s="971"/>
      <c r="DD66" s="971"/>
      <c r="DE66" s="971"/>
      <c r="DF66" s="972"/>
      <c r="DG66" s="970"/>
      <c r="DH66" s="971"/>
      <c r="DI66" s="971"/>
      <c r="DJ66" s="971"/>
      <c r="DK66" s="972"/>
      <c r="DL66" s="970"/>
      <c r="DM66" s="971"/>
      <c r="DN66" s="971"/>
      <c r="DO66" s="971"/>
      <c r="DP66" s="972"/>
      <c r="DQ66" s="970"/>
      <c r="DR66" s="971"/>
      <c r="DS66" s="971"/>
      <c r="DT66" s="971"/>
      <c r="DU66" s="972"/>
      <c r="DV66" s="959"/>
      <c r="DW66" s="960"/>
      <c r="DX66" s="960"/>
      <c r="DY66" s="960"/>
      <c r="DZ66" s="961"/>
      <c r="EA66" s="223"/>
    </row>
    <row r="67" spans="1:131" ht="26.25" customHeight="1" thickBot="1" x14ac:dyDescent="0.2">
      <c r="A67" s="1012"/>
      <c r="B67" s="1013"/>
      <c r="C67" s="1013"/>
      <c r="D67" s="1013"/>
      <c r="E67" s="1013"/>
      <c r="F67" s="1013"/>
      <c r="G67" s="1013"/>
      <c r="H67" s="1013"/>
      <c r="I67" s="1013"/>
      <c r="J67" s="1013"/>
      <c r="K67" s="1013"/>
      <c r="L67" s="1013"/>
      <c r="M67" s="1013"/>
      <c r="N67" s="1013"/>
      <c r="O67" s="1013"/>
      <c r="P67" s="1014"/>
      <c r="Q67" s="1018"/>
      <c r="R67" s="1019"/>
      <c r="S67" s="1019"/>
      <c r="T67" s="1019"/>
      <c r="U67" s="1020"/>
      <c r="V67" s="1018"/>
      <c r="W67" s="1019"/>
      <c r="X67" s="1019"/>
      <c r="Y67" s="1019"/>
      <c r="Z67" s="1020"/>
      <c r="AA67" s="1018"/>
      <c r="AB67" s="1019"/>
      <c r="AC67" s="1019"/>
      <c r="AD67" s="1019"/>
      <c r="AE67" s="1020"/>
      <c r="AF67" s="1024"/>
      <c r="AG67" s="1025"/>
      <c r="AH67" s="1025"/>
      <c r="AI67" s="1025"/>
      <c r="AJ67" s="1026"/>
      <c r="AK67" s="1027"/>
      <c r="AL67" s="1013"/>
      <c r="AM67" s="1013"/>
      <c r="AN67" s="1013"/>
      <c r="AO67" s="1014"/>
      <c r="AP67" s="1018"/>
      <c r="AQ67" s="1019"/>
      <c r="AR67" s="1019"/>
      <c r="AS67" s="1019"/>
      <c r="AT67" s="1020"/>
      <c r="AU67" s="1018"/>
      <c r="AV67" s="1019"/>
      <c r="AW67" s="1019"/>
      <c r="AX67" s="1019"/>
      <c r="AY67" s="1020"/>
      <c r="AZ67" s="1018"/>
      <c r="BA67" s="1019"/>
      <c r="BB67" s="1019"/>
      <c r="BC67" s="1019"/>
      <c r="BD67" s="1030"/>
      <c r="BE67" s="234"/>
      <c r="BF67" s="234"/>
      <c r="BG67" s="234"/>
      <c r="BH67" s="234"/>
      <c r="BI67" s="234"/>
      <c r="BJ67" s="234"/>
      <c r="BK67" s="234"/>
      <c r="BL67" s="234"/>
      <c r="BM67" s="234"/>
      <c r="BN67" s="234"/>
      <c r="BO67" s="234"/>
      <c r="BP67" s="234"/>
      <c r="BQ67" s="231">
        <v>61</v>
      </c>
      <c r="BR67" s="236"/>
      <c r="BS67" s="959"/>
      <c r="BT67" s="960"/>
      <c r="BU67" s="960"/>
      <c r="BV67" s="960"/>
      <c r="BW67" s="960"/>
      <c r="BX67" s="960"/>
      <c r="BY67" s="960"/>
      <c r="BZ67" s="960"/>
      <c r="CA67" s="960"/>
      <c r="CB67" s="960"/>
      <c r="CC67" s="960"/>
      <c r="CD67" s="960"/>
      <c r="CE67" s="960"/>
      <c r="CF67" s="960"/>
      <c r="CG67" s="969"/>
      <c r="CH67" s="970"/>
      <c r="CI67" s="971"/>
      <c r="CJ67" s="971"/>
      <c r="CK67" s="971"/>
      <c r="CL67" s="972"/>
      <c r="CM67" s="970"/>
      <c r="CN67" s="971"/>
      <c r="CO67" s="971"/>
      <c r="CP67" s="971"/>
      <c r="CQ67" s="972"/>
      <c r="CR67" s="970"/>
      <c r="CS67" s="971"/>
      <c r="CT67" s="971"/>
      <c r="CU67" s="971"/>
      <c r="CV67" s="972"/>
      <c r="CW67" s="970"/>
      <c r="CX67" s="971"/>
      <c r="CY67" s="971"/>
      <c r="CZ67" s="971"/>
      <c r="DA67" s="972"/>
      <c r="DB67" s="970"/>
      <c r="DC67" s="971"/>
      <c r="DD67" s="971"/>
      <c r="DE67" s="971"/>
      <c r="DF67" s="972"/>
      <c r="DG67" s="970"/>
      <c r="DH67" s="971"/>
      <c r="DI67" s="971"/>
      <c r="DJ67" s="971"/>
      <c r="DK67" s="972"/>
      <c r="DL67" s="970"/>
      <c r="DM67" s="971"/>
      <c r="DN67" s="971"/>
      <c r="DO67" s="971"/>
      <c r="DP67" s="972"/>
      <c r="DQ67" s="970"/>
      <c r="DR67" s="971"/>
      <c r="DS67" s="971"/>
      <c r="DT67" s="971"/>
      <c r="DU67" s="972"/>
      <c r="DV67" s="959"/>
      <c r="DW67" s="960"/>
      <c r="DX67" s="960"/>
      <c r="DY67" s="960"/>
      <c r="DZ67" s="961"/>
      <c r="EA67" s="223"/>
    </row>
    <row r="68" spans="1:131" ht="26.25" customHeight="1" thickTop="1" x14ac:dyDescent="0.15">
      <c r="A68" s="229">
        <v>1</v>
      </c>
      <c r="B68" s="999" t="s">
        <v>555</v>
      </c>
      <c r="C68" s="1000"/>
      <c r="D68" s="1000"/>
      <c r="E68" s="1000"/>
      <c r="F68" s="1000"/>
      <c r="G68" s="1000"/>
      <c r="H68" s="1000"/>
      <c r="I68" s="1000"/>
      <c r="J68" s="1000"/>
      <c r="K68" s="1000"/>
      <c r="L68" s="1000"/>
      <c r="M68" s="1000"/>
      <c r="N68" s="1000"/>
      <c r="O68" s="1000"/>
      <c r="P68" s="1001"/>
      <c r="Q68" s="1002">
        <v>1103</v>
      </c>
      <c r="R68" s="996"/>
      <c r="S68" s="996"/>
      <c r="T68" s="996"/>
      <c r="U68" s="996"/>
      <c r="V68" s="996">
        <v>1100</v>
      </c>
      <c r="W68" s="996"/>
      <c r="X68" s="996"/>
      <c r="Y68" s="996"/>
      <c r="Z68" s="996"/>
      <c r="AA68" s="996">
        <v>3</v>
      </c>
      <c r="AB68" s="996"/>
      <c r="AC68" s="996"/>
      <c r="AD68" s="996"/>
      <c r="AE68" s="996"/>
      <c r="AF68" s="996">
        <v>3</v>
      </c>
      <c r="AG68" s="996"/>
      <c r="AH68" s="996"/>
      <c r="AI68" s="996"/>
      <c r="AJ68" s="996"/>
      <c r="AK68" s="996" t="s">
        <v>554</v>
      </c>
      <c r="AL68" s="996"/>
      <c r="AM68" s="996"/>
      <c r="AN68" s="996"/>
      <c r="AO68" s="996"/>
      <c r="AP68" s="996" t="s">
        <v>493</v>
      </c>
      <c r="AQ68" s="996"/>
      <c r="AR68" s="996"/>
      <c r="AS68" s="996"/>
      <c r="AT68" s="996"/>
      <c r="AU68" s="996" t="s">
        <v>493</v>
      </c>
      <c r="AV68" s="996"/>
      <c r="AW68" s="996"/>
      <c r="AX68" s="996"/>
      <c r="AY68" s="996"/>
      <c r="AZ68" s="997"/>
      <c r="BA68" s="997"/>
      <c r="BB68" s="997"/>
      <c r="BC68" s="997"/>
      <c r="BD68" s="998"/>
      <c r="BE68" s="234"/>
      <c r="BF68" s="234"/>
      <c r="BG68" s="234"/>
      <c r="BH68" s="234"/>
      <c r="BI68" s="234"/>
      <c r="BJ68" s="234"/>
      <c r="BK68" s="234"/>
      <c r="BL68" s="234"/>
      <c r="BM68" s="234"/>
      <c r="BN68" s="234"/>
      <c r="BO68" s="234"/>
      <c r="BP68" s="234"/>
      <c r="BQ68" s="231">
        <v>62</v>
      </c>
      <c r="BR68" s="236"/>
      <c r="BS68" s="959"/>
      <c r="BT68" s="960"/>
      <c r="BU68" s="960"/>
      <c r="BV68" s="960"/>
      <c r="BW68" s="960"/>
      <c r="BX68" s="960"/>
      <c r="BY68" s="960"/>
      <c r="BZ68" s="960"/>
      <c r="CA68" s="960"/>
      <c r="CB68" s="960"/>
      <c r="CC68" s="960"/>
      <c r="CD68" s="960"/>
      <c r="CE68" s="960"/>
      <c r="CF68" s="960"/>
      <c r="CG68" s="969"/>
      <c r="CH68" s="970"/>
      <c r="CI68" s="971"/>
      <c r="CJ68" s="971"/>
      <c r="CK68" s="971"/>
      <c r="CL68" s="972"/>
      <c r="CM68" s="970"/>
      <c r="CN68" s="971"/>
      <c r="CO68" s="971"/>
      <c r="CP68" s="971"/>
      <c r="CQ68" s="972"/>
      <c r="CR68" s="970"/>
      <c r="CS68" s="971"/>
      <c r="CT68" s="971"/>
      <c r="CU68" s="971"/>
      <c r="CV68" s="972"/>
      <c r="CW68" s="970"/>
      <c r="CX68" s="971"/>
      <c r="CY68" s="971"/>
      <c r="CZ68" s="971"/>
      <c r="DA68" s="972"/>
      <c r="DB68" s="970"/>
      <c r="DC68" s="971"/>
      <c r="DD68" s="971"/>
      <c r="DE68" s="971"/>
      <c r="DF68" s="972"/>
      <c r="DG68" s="970"/>
      <c r="DH68" s="971"/>
      <c r="DI68" s="971"/>
      <c r="DJ68" s="971"/>
      <c r="DK68" s="972"/>
      <c r="DL68" s="970"/>
      <c r="DM68" s="971"/>
      <c r="DN68" s="971"/>
      <c r="DO68" s="971"/>
      <c r="DP68" s="972"/>
      <c r="DQ68" s="970"/>
      <c r="DR68" s="971"/>
      <c r="DS68" s="971"/>
      <c r="DT68" s="971"/>
      <c r="DU68" s="972"/>
      <c r="DV68" s="959"/>
      <c r="DW68" s="960"/>
      <c r="DX68" s="960"/>
      <c r="DY68" s="960"/>
      <c r="DZ68" s="961"/>
      <c r="EA68" s="223"/>
    </row>
    <row r="69" spans="1:131" ht="26.25" customHeight="1" x14ac:dyDescent="0.15">
      <c r="A69" s="231">
        <v>2</v>
      </c>
      <c r="B69" s="988" t="s">
        <v>556</v>
      </c>
      <c r="C69" s="989"/>
      <c r="D69" s="989"/>
      <c r="E69" s="989"/>
      <c r="F69" s="989"/>
      <c r="G69" s="989"/>
      <c r="H69" s="989"/>
      <c r="I69" s="989"/>
      <c r="J69" s="989"/>
      <c r="K69" s="989"/>
      <c r="L69" s="989"/>
      <c r="M69" s="989"/>
      <c r="N69" s="989"/>
      <c r="O69" s="989"/>
      <c r="P69" s="990"/>
      <c r="Q69" s="991">
        <v>83</v>
      </c>
      <c r="R69" s="985"/>
      <c r="S69" s="985"/>
      <c r="T69" s="985"/>
      <c r="U69" s="985"/>
      <c r="V69" s="985">
        <v>69</v>
      </c>
      <c r="W69" s="985"/>
      <c r="X69" s="985"/>
      <c r="Y69" s="985"/>
      <c r="Z69" s="985"/>
      <c r="AA69" s="985">
        <v>14</v>
      </c>
      <c r="AB69" s="985"/>
      <c r="AC69" s="985"/>
      <c r="AD69" s="985"/>
      <c r="AE69" s="985"/>
      <c r="AF69" s="985">
        <v>14</v>
      </c>
      <c r="AG69" s="985"/>
      <c r="AH69" s="985"/>
      <c r="AI69" s="985"/>
      <c r="AJ69" s="985"/>
      <c r="AK69" s="985" t="s">
        <v>554</v>
      </c>
      <c r="AL69" s="985"/>
      <c r="AM69" s="985"/>
      <c r="AN69" s="985"/>
      <c r="AO69" s="985"/>
      <c r="AP69" s="985" t="s">
        <v>493</v>
      </c>
      <c r="AQ69" s="985"/>
      <c r="AR69" s="985"/>
      <c r="AS69" s="985"/>
      <c r="AT69" s="985"/>
      <c r="AU69" s="985" t="s">
        <v>493</v>
      </c>
      <c r="AV69" s="985"/>
      <c r="AW69" s="985"/>
      <c r="AX69" s="985"/>
      <c r="AY69" s="985"/>
      <c r="AZ69" s="986"/>
      <c r="BA69" s="986"/>
      <c r="BB69" s="986"/>
      <c r="BC69" s="986"/>
      <c r="BD69" s="987"/>
      <c r="BE69" s="234"/>
      <c r="BF69" s="234"/>
      <c r="BG69" s="234"/>
      <c r="BH69" s="234"/>
      <c r="BI69" s="234"/>
      <c r="BJ69" s="234"/>
      <c r="BK69" s="234"/>
      <c r="BL69" s="234"/>
      <c r="BM69" s="234"/>
      <c r="BN69" s="234"/>
      <c r="BO69" s="234"/>
      <c r="BP69" s="234"/>
      <c r="BQ69" s="231">
        <v>63</v>
      </c>
      <c r="BR69" s="236"/>
      <c r="BS69" s="959"/>
      <c r="BT69" s="960"/>
      <c r="BU69" s="960"/>
      <c r="BV69" s="960"/>
      <c r="BW69" s="960"/>
      <c r="BX69" s="960"/>
      <c r="BY69" s="960"/>
      <c r="BZ69" s="960"/>
      <c r="CA69" s="960"/>
      <c r="CB69" s="960"/>
      <c r="CC69" s="960"/>
      <c r="CD69" s="960"/>
      <c r="CE69" s="960"/>
      <c r="CF69" s="960"/>
      <c r="CG69" s="969"/>
      <c r="CH69" s="970"/>
      <c r="CI69" s="971"/>
      <c r="CJ69" s="971"/>
      <c r="CK69" s="971"/>
      <c r="CL69" s="972"/>
      <c r="CM69" s="970"/>
      <c r="CN69" s="971"/>
      <c r="CO69" s="971"/>
      <c r="CP69" s="971"/>
      <c r="CQ69" s="972"/>
      <c r="CR69" s="970"/>
      <c r="CS69" s="971"/>
      <c r="CT69" s="971"/>
      <c r="CU69" s="971"/>
      <c r="CV69" s="972"/>
      <c r="CW69" s="970"/>
      <c r="CX69" s="971"/>
      <c r="CY69" s="971"/>
      <c r="CZ69" s="971"/>
      <c r="DA69" s="972"/>
      <c r="DB69" s="970"/>
      <c r="DC69" s="971"/>
      <c r="DD69" s="971"/>
      <c r="DE69" s="971"/>
      <c r="DF69" s="972"/>
      <c r="DG69" s="970"/>
      <c r="DH69" s="971"/>
      <c r="DI69" s="971"/>
      <c r="DJ69" s="971"/>
      <c r="DK69" s="972"/>
      <c r="DL69" s="970"/>
      <c r="DM69" s="971"/>
      <c r="DN69" s="971"/>
      <c r="DO69" s="971"/>
      <c r="DP69" s="972"/>
      <c r="DQ69" s="970"/>
      <c r="DR69" s="971"/>
      <c r="DS69" s="971"/>
      <c r="DT69" s="971"/>
      <c r="DU69" s="972"/>
      <c r="DV69" s="959"/>
      <c r="DW69" s="960"/>
      <c r="DX69" s="960"/>
      <c r="DY69" s="960"/>
      <c r="DZ69" s="961"/>
      <c r="EA69" s="223"/>
    </row>
    <row r="70" spans="1:131" ht="26.25" customHeight="1" x14ac:dyDescent="0.15">
      <c r="A70" s="231">
        <v>3</v>
      </c>
      <c r="B70" s="988" t="s">
        <v>557</v>
      </c>
      <c r="C70" s="989"/>
      <c r="D70" s="989"/>
      <c r="E70" s="989"/>
      <c r="F70" s="989"/>
      <c r="G70" s="989"/>
      <c r="H70" s="989"/>
      <c r="I70" s="989"/>
      <c r="J70" s="989"/>
      <c r="K70" s="989"/>
      <c r="L70" s="989"/>
      <c r="M70" s="989"/>
      <c r="N70" s="989"/>
      <c r="O70" s="989"/>
      <c r="P70" s="990"/>
      <c r="Q70" s="991">
        <v>6431</v>
      </c>
      <c r="R70" s="985"/>
      <c r="S70" s="985"/>
      <c r="T70" s="985"/>
      <c r="U70" s="985"/>
      <c r="V70" s="985">
        <v>6234</v>
      </c>
      <c r="W70" s="985"/>
      <c r="X70" s="985"/>
      <c r="Y70" s="985"/>
      <c r="Z70" s="985"/>
      <c r="AA70" s="985">
        <v>197</v>
      </c>
      <c r="AB70" s="985"/>
      <c r="AC70" s="985"/>
      <c r="AD70" s="985"/>
      <c r="AE70" s="985"/>
      <c r="AF70" s="985">
        <v>197</v>
      </c>
      <c r="AG70" s="985"/>
      <c r="AH70" s="985"/>
      <c r="AI70" s="985"/>
      <c r="AJ70" s="985"/>
      <c r="AK70" s="985" t="s">
        <v>554</v>
      </c>
      <c r="AL70" s="985"/>
      <c r="AM70" s="985"/>
      <c r="AN70" s="985"/>
      <c r="AO70" s="985"/>
      <c r="AP70" s="985" t="s">
        <v>493</v>
      </c>
      <c r="AQ70" s="985"/>
      <c r="AR70" s="985"/>
      <c r="AS70" s="985"/>
      <c r="AT70" s="985"/>
      <c r="AU70" s="985" t="s">
        <v>493</v>
      </c>
      <c r="AV70" s="985"/>
      <c r="AW70" s="985"/>
      <c r="AX70" s="985"/>
      <c r="AY70" s="985"/>
      <c r="AZ70" s="986"/>
      <c r="BA70" s="986"/>
      <c r="BB70" s="986"/>
      <c r="BC70" s="986"/>
      <c r="BD70" s="987"/>
      <c r="BE70" s="234"/>
      <c r="BF70" s="234"/>
      <c r="BG70" s="234"/>
      <c r="BH70" s="234"/>
      <c r="BI70" s="234"/>
      <c r="BJ70" s="234"/>
      <c r="BK70" s="234"/>
      <c r="BL70" s="234"/>
      <c r="BM70" s="234"/>
      <c r="BN70" s="234"/>
      <c r="BO70" s="234"/>
      <c r="BP70" s="234"/>
      <c r="BQ70" s="231">
        <v>64</v>
      </c>
      <c r="BR70" s="236"/>
      <c r="BS70" s="959"/>
      <c r="BT70" s="960"/>
      <c r="BU70" s="960"/>
      <c r="BV70" s="960"/>
      <c r="BW70" s="960"/>
      <c r="BX70" s="960"/>
      <c r="BY70" s="960"/>
      <c r="BZ70" s="960"/>
      <c r="CA70" s="960"/>
      <c r="CB70" s="960"/>
      <c r="CC70" s="960"/>
      <c r="CD70" s="960"/>
      <c r="CE70" s="960"/>
      <c r="CF70" s="960"/>
      <c r="CG70" s="969"/>
      <c r="CH70" s="970"/>
      <c r="CI70" s="971"/>
      <c r="CJ70" s="971"/>
      <c r="CK70" s="971"/>
      <c r="CL70" s="972"/>
      <c r="CM70" s="970"/>
      <c r="CN70" s="971"/>
      <c r="CO70" s="971"/>
      <c r="CP70" s="971"/>
      <c r="CQ70" s="972"/>
      <c r="CR70" s="970"/>
      <c r="CS70" s="971"/>
      <c r="CT70" s="971"/>
      <c r="CU70" s="971"/>
      <c r="CV70" s="972"/>
      <c r="CW70" s="970"/>
      <c r="CX70" s="971"/>
      <c r="CY70" s="971"/>
      <c r="CZ70" s="971"/>
      <c r="DA70" s="972"/>
      <c r="DB70" s="970"/>
      <c r="DC70" s="971"/>
      <c r="DD70" s="971"/>
      <c r="DE70" s="971"/>
      <c r="DF70" s="972"/>
      <c r="DG70" s="970"/>
      <c r="DH70" s="971"/>
      <c r="DI70" s="971"/>
      <c r="DJ70" s="971"/>
      <c r="DK70" s="972"/>
      <c r="DL70" s="970"/>
      <c r="DM70" s="971"/>
      <c r="DN70" s="971"/>
      <c r="DO70" s="971"/>
      <c r="DP70" s="972"/>
      <c r="DQ70" s="970"/>
      <c r="DR70" s="971"/>
      <c r="DS70" s="971"/>
      <c r="DT70" s="971"/>
      <c r="DU70" s="972"/>
      <c r="DV70" s="959"/>
      <c r="DW70" s="960"/>
      <c r="DX70" s="960"/>
      <c r="DY70" s="960"/>
      <c r="DZ70" s="961"/>
      <c r="EA70" s="223"/>
    </row>
    <row r="71" spans="1:131" ht="26.25" customHeight="1" x14ac:dyDescent="0.15">
      <c r="A71" s="231">
        <v>4</v>
      </c>
      <c r="B71" s="988" t="s">
        <v>558</v>
      </c>
      <c r="C71" s="989"/>
      <c r="D71" s="989"/>
      <c r="E71" s="989"/>
      <c r="F71" s="989"/>
      <c r="G71" s="989"/>
      <c r="H71" s="989"/>
      <c r="I71" s="989"/>
      <c r="J71" s="989"/>
      <c r="K71" s="989"/>
      <c r="L71" s="989"/>
      <c r="M71" s="989"/>
      <c r="N71" s="989"/>
      <c r="O71" s="989"/>
      <c r="P71" s="990"/>
      <c r="Q71" s="991">
        <v>25</v>
      </c>
      <c r="R71" s="985"/>
      <c r="S71" s="985"/>
      <c r="T71" s="985"/>
      <c r="U71" s="985"/>
      <c r="V71" s="985">
        <v>19</v>
      </c>
      <c r="W71" s="985"/>
      <c r="X71" s="985"/>
      <c r="Y71" s="985"/>
      <c r="Z71" s="985"/>
      <c r="AA71" s="985">
        <v>6</v>
      </c>
      <c r="AB71" s="985"/>
      <c r="AC71" s="985"/>
      <c r="AD71" s="985"/>
      <c r="AE71" s="985"/>
      <c r="AF71" s="985">
        <v>6</v>
      </c>
      <c r="AG71" s="985"/>
      <c r="AH71" s="985"/>
      <c r="AI71" s="985"/>
      <c r="AJ71" s="985"/>
      <c r="AK71" s="985">
        <v>7</v>
      </c>
      <c r="AL71" s="985"/>
      <c r="AM71" s="985"/>
      <c r="AN71" s="985"/>
      <c r="AO71" s="985"/>
      <c r="AP71" s="985" t="s">
        <v>493</v>
      </c>
      <c r="AQ71" s="985"/>
      <c r="AR71" s="985"/>
      <c r="AS71" s="985"/>
      <c r="AT71" s="985"/>
      <c r="AU71" s="985" t="s">
        <v>493</v>
      </c>
      <c r="AV71" s="985"/>
      <c r="AW71" s="985"/>
      <c r="AX71" s="985"/>
      <c r="AY71" s="985"/>
      <c r="AZ71" s="986"/>
      <c r="BA71" s="986"/>
      <c r="BB71" s="986"/>
      <c r="BC71" s="986"/>
      <c r="BD71" s="987"/>
      <c r="BE71" s="234"/>
      <c r="BF71" s="234"/>
      <c r="BG71" s="234"/>
      <c r="BH71" s="234"/>
      <c r="BI71" s="234"/>
      <c r="BJ71" s="234"/>
      <c r="BK71" s="234"/>
      <c r="BL71" s="234"/>
      <c r="BM71" s="234"/>
      <c r="BN71" s="234"/>
      <c r="BO71" s="234"/>
      <c r="BP71" s="234"/>
      <c r="BQ71" s="231">
        <v>65</v>
      </c>
      <c r="BR71" s="236"/>
      <c r="BS71" s="959"/>
      <c r="BT71" s="960"/>
      <c r="BU71" s="960"/>
      <c r="BV71" s="960"/>
      <c r="BW71" s="960"/>
      <c r="BX71" s="960"/>
      <c r="BY71" s="960"/>
      <c r="BZ71" s="960"/>
      <c r="CA71" s="960"/>
      <c r="CB71" s="960"/>
      <c r="CC71" s="960"/>
      <c r="CD71" s="960"/>
      <c r="CE71" s="960"/>
      <c r="CF71" s="960"/>
      <c r="CG71" s="969"/>
      <c r="CH71" s="970"/>
      <c r="CI71" s="971"/>
      <c r="CJ71" s="971"/>
      <c r="CK71" s="971"/>
      <c r="CL71" s="972"/>
      <c r="CM71" s="970"/>
      <c r="CN71" s="971"/>
      <c r="CO71" s="971"/>
      <c r="CP71" s="971"/>
      <c r="CQ71" s="972"/>
      <c r="CR71" s="970"/>
      <c r="CS71" s="971"/>
      <c r="CT71" s="971"/>
      <c r="CU71" s="971"/>
      <c r="CV71" s="972"/>
      <c r="CW71" s="970"/>
      <c r="CX71" s="971"/>
      <c r="CY71" s="971"/>
      <c r="CZ71" s="971"/>
      <c r="DA71" s="972"/>
      <c r="DB71" s="970"/>
      <c r="DC71" s="971"/>
      <c r="DD71" s="971"/>
      <c r="DE71" s="971"/>
      <c r="DF71" s="972"/>
      <c r="DG71" s="970"/>
      <c r="DH71" s="971"/>
      <c r="DI71" s="971"/>
      <c r="DJ71" s="971"/>
      <c r="DK71" s="972"/>
      <c r="DL71" s="970"/>
      <c r="DM71" s="971"/>
      <c r="DN71" s="971"/>
      <c r="DO71" s="971"/>
      <c r="DP71" s="972"/>
      <c r="DQ71" s="970"/>
      <c r="DR71" s="971"/>
      <c r="DS71" s="971"/>
      <c r="DT71" s="971"/>
      <c r="DU71" s="972"/>
      <c r="DV71" s="959"/>
      <c r="DW71" s="960"/>
      <c r="DX71" s="960"/>
      <c r="DY71" s="960"/>
      <c r="DZ71" s="961"/>
      <c r="EA71" s="223"/>
    </row>
    <row r="72" spans="1:131" ht="26.25" customHeight="1" x14ac:dyDescent="0.15">
      <c r="A72" s="231">
        <v>5</v>
      </c>
      <c r="B72" s="988" t="s">
        <v>559</v>
      </c>
      <c r="C72" s="989"/>
      <c r="D72" s="989"/>
      <c r="E72" s="989"/>
      <c r="F72" s="989"/>
      <c r="G72" s="989"/>
      <c r="H72" s="989"/>
      <c r="I72" s="989"/>
      <c r="J72" s="989"/>
      <c r="K72" s="989"/>
      <c r="L72" s="989"/>
      <c r="M72" s="989"/>
      <c r="N72" s="989"/>
      <c r="O72" s="989"/>
      <c r="P72" s="990"/>
      <c r="Q72" s="991">
        <v>3452</v>
      </c>
      <c r="R72" s="985"/>
      <c r="S72" s="985"/>
      <c r="T72" s="985"/>
      <c r="U72" s="985"/>
      <c r="V72" s="985">
        <v>3055</v>
      </c>
      <c r="W72" s="985"/>
      <c r="X72" s="985"/>
      <c r="Y72" s="985"/>
      <c r="Z72" s="985"/>
      <c r="AA72" s="985">
        <v>396</v>
      </c>
      <c r="AB72" s="985"/>
      <c r="AC72" s="985"/>
      <c r="AD72" s="985"/>
      <c r="AE72" s="985"/>
      <c r="AF72" s="985">
        <v>252</v>
      </c>
      <c r="AG72" s="985"/>
      <c r="AH72" s="985"/>
      <c r="AI72" s="985"/>
      <c r="AJ72" s="985"/>
      <c r="AK72" s="985">
        <v>122</v>
      </c>
      <c r="AL72" s="985"/>
      <c r="AM72" s="985"/>
      <c r="AN72" s="985"/>
      <c r="AO72" s="985"/>
      <c r="AP72" s="985">
        <v>635</v>
      </c>
      <c r="AQ72" s="985"/>
      <c r="AR72" s="985"/>
      <c r="AS72" s="985"/>
      <c r="AT72" s="985"/>
      <c r="AU72" s="985">
        <v>0</v>
      </c>
      <c r="AV72" s="985"/>
      <c r="AW72" s="985"/>
      <c r="AX72" s="985"/>
      <c r="AY72" s="985"/>
      <c r="AZ72" s="986"/>
      <c r="BA72" s="986"/>
      <c r="BB72" s="986"/>
      <c r="BC72" s="986"/>
      <c r="BD72" s="987"/>
      <c r="BE72" s="234"/>
      <c r="BF72" s="234"/>
      <c r="BG72" s="234"/>
      <c r="BH72" s="234"/>
      <c r="BI72" s="234"/>
      <c r="BJ72" s="234"/>
      <c r="BK72" s="234"/>
      <c r="BL72" s="234"/>
      <c r="BM72" s="234"/>
      <c r="BN72" s="234"/>
      <c r="BO72" s="234"/>
      <c r="BP72" s="234"/>
      <c r="BQ72" s="231">
        <v>66</v>
      </c>
      <c r="BR72" s="236"/>
      <c r="BS72" s="959"/>
      <c r="BT72" s="960"/>
      <c r="BU72" s="960"/>
      <c r="BV72" s="960"/>
      <c r="BW72" s="960"/>
      <c r="BX72" s="960"/>
      <c r="BY72" s="960"/>
      <c r="BZ72" s="960"/>
      <c r="CA72" s="960"/>
      <c r="CB72" s="960"/>
      <c r="CC72" s="960"/>
      <c r="CD72" s="960"/>
      <c r="CE72" s="960"/>
      <c r="CF72" s="960"/>
      <c r="CG72" s="969"/>
      <c r="CH72" s="970"/>
      <c r="CI72" s="971"/>
      <c r="CJ72" s="971"/>
      <c r="CK72" s="971"/>
      <c r="CL72" s="972"/>
      <c r="CM72" s="970"/>
      <c r="CN72" s="971"/>
      <c r="CO72" s="971"/>
      <c r="CP72" s="971"/>
      <c r="CQ72" s="972"/>
      <c r="CR72" s="970"/>
      <c r="CS72" s="971"/>
      <c r="CT72" s="971"/>
      <c r="CU72" s="971"/>
      <c r="CV72" s="972"/>
      <c r="CW72" s="970"/>
      <c r="CX72" s="971"/>
      <c r="CY72" s="971"/>
      <c r="CZ72" s="971"/>
      <c r="DA72" s="972"/>
      <c r="DB72" s="970"/>
      <c r="DC72" s="971"/>
      <c r="DD72" s="971"/>
      <c r="DE72" s="971"/>
      <c r="DF72" s="972"/>
      <c r="DG72" s="970"/>
      <c r="DH72" s="971"/>
      <c r="DI72" s="971"/>
      <c r="DJ72" s="971"/>
      <c r="DK72" s="972"/>
      <c r="DL72" s="970"/>
      <c r="DM72" s="971"/>
      <c r="DN72" s="971"/>
      <c r="DO72" s="971"/>
      <c r="DP72" s="972"/>
      <c r="DQ72" s="970"/>
      <c r="DR72" s="971"/>
      <c r="DS72" s="971"/>
      <c r="DT72" s="971"/>
      <c r="DU72" s="972"/>
      <c r="DV72" s="959"/>
      <c r="DW72" s="960"/>
      <c r="DX72" s="960"/>
      <c r="DY72" s="960"/>
      <c r="DZ72" s="961"/>
      <c r="EA72" s="223"/>
    </row>
    <row r="73" spans="1:131" ht="26.25" customHeight="1" x14ac:dyDescent="0.15">
      <c r="A73" s="231">
        <v>6</v>
      </c>
      <c r="B73" s="988" t="s">
        <v>560</v>
      </c>
      <c r="C73" s="989"/>
      <c r="D73" s="989"/>
      <c r="E73" s="989"/>
      <c r="F73" s="989"/>
      <c r="G73" s="989"/>
      <c r="H73" s="989"/>
      <c r="I73" s="989"/>
      <c r="J73" s="989"/>
      <c r="K73" s="989"/>
      <c r="L73" s="989"/>
      <c r="M73" s="989"/>
      <c r="N73" s="989"/>
      <c r="O73" s="989"/>
      <c r="P73" s="990"/>
      <c r="Q73" s="991">
        <v>406</v>
      </c>
      <c r="R73" s="985"/>
      <c r="S73" s="985"/>
      <c r="T73" s="985"/>
      <c r="U73" s="985"/>
      <c r="V73" s="985">
        <v>324</v>
      </c>
      <c r="W73" s="985"/>
      <c r="X73" s="985"/>
      <c r="Y73" s="985"/>
      <c r="Z73" s="985"/>
      <c r="AA73" s="985">
        <v>82</v>
      </c>
      <c r="AB73" s="985"/>
      <c r="AC73" s="985"/>
      <c r="AD73" s="985"/>
      <c r="AE73" s="985"/>
      <c r="AF73" s="985">
        <v>82</v>
      </c>
      <c r="AG73" s="985"/>
      <c r="AH73" s="985"/>
      <c r="AI73" s="985"/>
      <c r="AJ73" s="985"/>
      <c r="AK73" s="985" t="s">
        <v>554</v>
      </c>
      <c r="AL73" s="985"/>
      <c r="AM73" s="985"/>
      <c r="AN73" s="985"/>
      <c r="AO73" s="985"/>
      <c r="AP73" s="985" t="s">
        <v>493</v>
      </c>
      <c r="AQ73" s="985"/>
      <c r="AR73" s="985"/>
      <c r="AS73" s="985"/>
      <c r="AT73" s="985"/>
      <c r="AU73" s="985" t="s">
        <v>493</v>
      </c>
      <c r="AV73" s="985"/>
      <c r="AW73" s="985"/>
      <c r="AX73" s="985"/>
      <c r="AY73" s="985"/>
      <c r="AZ73" s="986"/>
      <c r="BA73" s="986"/>
      <c r="BB73" s="986"/>
      <c r="BC73" s="986"/>
      <c r="BD73" s="987"/>
      <c r="BE73" s="234"/>
      <c r="BF73" s="234"/>
      <c r="BG73" s="234"/>
      <c r="BH73" s="234"/>
      <c r="BI73" s="234"/>
      <c r="BJ73" s="234"/>
      <c r="BK73" s="234"/>
      <c r="BL73" s="234"/>
      <c r="BM73" s="234"/>
      <c r="BN73" s="234"/>
      <c r="BO73" s="234"/>
      <c r="BP73" s="234"/>
      <c r="BQ73" s="231">
        <v>67</v>
      </c>
      <c r="BR73" s="236"/>
      <c r="BS73" s="959"/>
      <c r="BT73" s="960"/>
      <c r="BU73" s="960"/>
      <c r="BV73" s="960"/>
      <c r="BW73" s="960"/>
      <c r="BX73" s="960"/>
      <c r="BY73" s="960"/>
      <c r="BZ73" s="960"/>
      <c r="CA73" s="960"/>
      <c r="CB73" s="960"/>
      <c r="CC73" s="960"/>
      <c r="CD73" s="960"/>
      <c r="CE73" s="960"/>
      <c r="CF73" s="960"/>
      <c r="CG73" s="969"/>
      <c r="CH73" s="970"/>
      <c r="CI73" s="971"/>
      <c r="CJ73" s="971"/>
      <c r="CK73" s="971"/>
      <c r="CL73" s="972"/>
      <c r="CM73" s="970"/>
      <c r="CN73" s="971"/>
      <c r="CO73" s="971"/>
      <c r="CP73" s="971"/>
      <c r="CQ73" s="972"/>
      <c r="CR73" s="970"/>
      <c r="CS73" s="971"/>
      <c r="CT73" s="971"/>
      <c r="CU73" s="971"/>
      <c r="CV73" s="972"/>
      <c r="CW73" s="970"/>
      <c r="CX73" s="971"/>
      <c r="CY73" s="971"/>
      <c r="CZ73" s="971"/>
      <c r="DA73" s="972"/>
      <c r="DB73" s="970"/>
      <c r="DC73" s="971"/>
      <c r="DD73" s="971"/>
      <c r="DE73" s="971"/>
      <c r="DF73" s="972"/>
      <c r="DG73" s="970"/>
      <c r="DH73" s="971"/>
      <c r="DI73" s="971"/>
      <c r="DJ73" s="971"/>
      <c r="DK73" s="972"/>
      <c r="DL73" s="970"/>
      <c r="DM73" s="971"/>
      <c r="DN73" s="971"/>
      <c r="DO73" s="971"/>
      <c r="DP73" s="972"/>
      <c r="DQ73" s="970"/>
      <c r="DR73" s="971"/>
      <c r="DS73" s="971"/>
      <c r="DT73" s="971"/>
      <c r="DU73" s="972"/>
      <c r="DV73" s="959"/>
      <c r="DW73" s="960"/>
      <c r="DX73" s="960"/>
      <c r="DY73" s="960"/>
      <c r="DZ73" s="961"/>
      <c r="EA73" s="223"/>
    </row>
    <row r="74" spans="1:131" ht="26.25" customHeight="1" x14ac:dyDescent="0.15">
      <c r="A74" s="231">
        <v>7</v>
      </c>
      <c r="B74" s="988" t="s">
        <v>561</v>
      </c>
      <c r="C74" s="989"/>
      <c r="D74" s="989"/>
      <c r="E74" s="989"/>
      <c r="F74" s="989"/>
      <c r="G74" s="989"/>
      <c r="H74" s="989"/>
      <c r="I74" s="989"/>
      <c r="J74" s="989"/>
      <c r="K74" s="989"/>
      <c r="L74" s="989"/>
      <c r="M74" s="989"/>
      <c r="N74" s="989"/>
      <c r="O74" s="989"/>
      <c r="P74" s="990"/>
      <c r="Q74" s="991">
        <v>161934</v>
      </c>
      <c r="R74" s="985"/>
      <c r="S74" s="985"/>
      <c r="T74" s="985"/>
      <c r="U74" s="985"/>
      <c r="V74" s="985">
        <v>158460</v>
      </c>
      <c r="W74" s="985"/>
      <c r="X74" s="985"/>
      <c r="Y74" s="985"/>
      <c r="Z74" s="985"/>
      <c r="AA74" s="985">
        <v>3473</v>
      </c>
      <c r="AB74" s="985"/>
      <c r="AC74" s="985"/>
      <c r="AD74" s="985"/>
      <c r="AE74" s="985"/>
      <c r="AF74" s="985">
        <v>3473</v>
      </c>
      <c r="AG74" s="985"/>
      <c r="AH74" s="985"/>
      <c r="AI74" s="985"/>
      <c r="AJ74" s="985"/>
      <c r="AK74" s="985">
        <v>1726</v>
      </c>
      <c r="AL74" s="985"/>
      <c r="AM74" s="985"/>
      <c r="AN74" s="985"/>
      <c r="AO74" s="985"/>
      <c r="AP74" s="985" t="s">
        <v>493</v>
      </c>
      <c r="AQ74" s="985"/>
      <c r="AR74" s="985"/>
      <c r="AS74" s="985"/>
      <c r="AT74" s="985"/>
      <c r="AU74" s="985" t="s">
        <v>493</v>
      </c>
      <c r="AV74" s="985"/>
      <c r="AW74" s="985"/>
      <c r="AX74" s="985"/>
      <c r="AY74" s="985"/>
      <c r="AZ74" s="986"/>
      <c r="BA74" s="986"/>
      <c r="BB74" s="986"/>
      <c r="BC74" s="986"/>
      <c r="BD74" s="987"/>
      <c r="BE74" s="234"/>
      <c r="BF74" s="234"/>
      <c r="BG74" s="234"/>
      <c r="BH74" s="234"/>
      <c r="BI74" s="234"/>
      <c r="BJ74" s="234"/>
      <c r="BK74" s="234"/>
      <c r="BL74" s="234"/>
      <c r="BM74" s="234"/>
      <c r="BN74" s="234"/>
      <c r="BO74" s="234"/>
      <c r="BP74" s="234"/>
      <c r="BQ74" s="231">
        <v>68</v>
      </c>
      <c r="BR74" s="236"/>
      <c r="BS74" s="959"/>
      <c r="BT74" s="960"/>
      <c r="BU74" s="960"/>
      <c r="BV74" s="960"/>
      <c r="BW74" s="960"/>
      <c r="BX74" s="960"/>
      <c r="BY74" s="960"/>
      <c r="BZ74" s="960"/>
      <c r="CA74" s="960"/>
      <c r="CB74" s="960"/>
      <c r="CC74" s="960"/>
      <c r="CD74" s="960"/>
      <c r="CE74" s="960"/>
      <c r="CF74" s="960"/>
      <c r="CG74" s="969"/>
      <c r="CH74" s="970"/>
      <c r="CI74" s="971"/>
      <c r="CJ74" s="971"/>
      <c r="CK74" s="971"/>
      <c r="CL74" s="972"/>
      <c r="CM74" s="970"/>
      <c r="CN74" s="971"/>
      <c r="CO74" s="971"/>
      <c r="CP74" s="971"/>
      <c r="CQ74" s="972"/>
      <c r="CR74" s="970"/>
      <c r="CS74" s="971"/>
      <c r="CT74" s="971"/>
      <c r="CU74" s="971"/>
      <c r="CV74" s="972"/>
      <c r="CW74" s="970"/>
      <c r="CX74" s="971"/>
      <c r="CY74" s="971"/>
      <c r="CZ74" s="971"/>
      <c r="DA74" s="972"/>
      <c r="DB74" s="970"/>
      <c r="DC74" s="971"/>
      <c r="DD74" s="971"/>
      <c r="DE74" s="971"/>
      <c r="DF74" s="972"/>
      <c r="DG74" s="970"/>
      <c r="DH74" s="971"/>
      <c r="DI74" s="971"/>
      <c r="DJ74" s="971"/>
      <c r="DK74" s="972"/>
      <c r="DL74" s="970"/>
      <c r="DM74" s="971"/>
      <c r="DN74" s="971"/>
      <c r="DO74" s="971"/>
      <c r="DP74" s="972"/>
      <c r="DQ74" s="970"/>
      <c r="DR74" s="971"/>
      <c r="DS74" s="971"/>
      <c r="DT74" s="971"/>
      <c r="DU74" s="972"/>
      <c r="DV74" s="959"/>
      <c r="DW74" s="960"/>
      <c r="DX74" s="960"/>
      <c r="DY74" s="960"/>
      <c r="DZ74" s="961"/>
      <c r="EA74" s="223"/>
    </row>
    <row r="75" spans="1:131" ht="26.25" customHeight="1" x14ac:dyDescent="0.15">
      <c r="A75" s="231">
        <v>8</v>
      </c>
      <c r="B75" s="988"/>
      <c r="C75" s="989"/>
      <c r="D75" s="989"/>
      <c r="E75" s="989"/>
      <c r="F75" s="989"/>
      <c r="G75" s="989"/>
      <c r="H75" s="989"/>
      <c r="I75" s="989"/>
      <c r="J75" s="989"/>
      <c r="K75" s="989"/>
      <c r="L75" s="989"/>
      <c r="M75" s="989"/>
      <c r="N75" s="989"/>
      <c r="O75" s="989"/>
      <c r="P75" s="990"/>
      <c r="Q75" s="992"/>
      <c r="R75" s="993"/>
      <c r="S75" s="993"/>
      <c r="T75" s="993"/>
      <c r="U75" s="994"/>
      <c r="V75" s="995"/>
      <c r="W75" s="993"/>
      <c r="X75" s="993"/>
      <c r="Y75" s="993"/>
      <c r="Z75" s="994"/>
      <c r="AA75" s="995"/>
      <c r="AB75" s="993"/>
      <c r="AC75" s="993"/>
      <c r="AD75" s="993"/>
      <c r="AE75" s="994"/>
      <c r="AF75" s="995"/>
      <c r="AG75" s="993"/>
      <c r="AH75" s="993"/>
      <c r="AI75" s="993"/>
      <c r="AJ75" s="994"/>
      <c r="AK75" s="995"/>
      <c r="AL75" s="993"/>
      <c r="AM75" s="993"/>
      <c r="AN75" s="993"/>
      <c r="AO75" s="994"/>
      <c r="AP75" s="995"/>
      <c r="AQ75" s="993"/>
      <c r="AR75" s="993"/>
      <c r="AS75" s="993"/>
      <c r="AT75" s="994"/>
      <c r="AU75" s="995"/>
      <c r="AV75" s="993"/>
      <c r="AW75" s="993"/>
      <c r="AX75" s="993"/>
      <c r="AY75" s="994"/>
      <c r="AZ75" s="986"/>
      <c r="BA75" s="986"/>
      <c r="BB75" s="986"/>
      <c r="BC75" s="986"/>
      <c r="BD75" s="987"/>
      <c r="BE75" s="234"/>
      <c r="BF75" s="234"/>
      <c r="BG75" s="234"/>
      <c r="BH75" s="234"/>
      <c r="BI75" s="234"/>
      <c r="BJ75" s="234"/>
      <c r="BK75" s="234"/>
      <c r="BL75" s="234"/>
      <c r="BM75" s="234"/>
      <c r="BN75" s="234"/>
      <c r="BO75" s="234"/>
      <c r="BP75" s="234"/>
      <c r="BQ75" s="231">
        <v>69</v>
      </c>
      <c r="BR75" s="236"/>
      <c r="BS75" s="959"/>
      <c r="BT75" s="960"/>
      <c r="BU75" s="960"/>
      <c r="BV75" s="960"/>
      <c r="BW75" s="960"/>
      <c r="BX75" s="960"/>
      <c r="BY75" s="960"/>
      <c r="BZ75" s="960"/>
      <c r="CA75" s="960"/>
      <c r="CB75" s="960"/>
      <c r="CC75" s="960"/>
      <c r="CD75" s="960"/>
      <c r="CE75" s="960"/>
      <c r="CF75" s="960"/>
      <c r="CG75" s="969"/>
      <c r="CH75" s="970"/>
      <c r="CI75" s="971"/>
      <c r="CJ75" s="971"/>
      <c r="CK75" s="971"/>
      <c r="CL75" s="972"/>
      <c r="CM75" s="970"/>
      <c r="CN75" s="971"/>
      <c r="CO75" s="971"/>
      <c r="CP75" s="971"/>
      <c r="CQ75" s="972"/>
      <c r="CR75" s="970"/>
      <c r="CS75" s="971"/>
      <c r="CT75" s="971"/>
      <c r="CU75" s="971"/>
      <c r="CV75" s="972"/>
      <c r="CW75" s="970"/>
      <c r="CX75" s="971"/>
      <c r="CY75" s="971"/>
      <c r="CZ75" s="971"/>
      <c r="DA75" s="972"/>
      <c r="DB75" s="970"/>
      <c r="DC75" s="971"/>
      <c r="DD75" s="971"/>
      <c r="DE75" s="971"/>
      <c r="DF75" s="972"/>
      <c r="DG75" s="970"/>
      <c r="DH75" s="971"/>
      <c r="DI75" s="971"/>
      <c r="DJ75" s="971"/>
      <c r="DK75" s="972"/>
      <c r="DL75" s="970"/>
      <c r="DM75" s="971"/>
      <c r="DN75" s="971"/>
      <c r="DO75" s="971"/>
      <c r="DP75" s="972"/>
      <c r="DQ75" s="970"/>
      <c r="DR75" s="971"/>
      <c r="DS75" s="971"/>
      <c r="DT75" s="971"/>
      <c r="DU75" s="972"/>
      <c r="DV75" s="959"/>
      <c r="DW75" s="960"/>
      <c r="DX75" s="960"/>
      <c r="DY75" s="960"/>
      <c r="DZ75" s="961"/>
      <c r="EA75" s="223"/>
    </row>
    <row r="76" spans="1:131" ht="26.25" customHeight="1" x14ac:dyDescent="0.15">
      <c r="A76" s="231">
        <v>9</v>
      </c>
      <c r="B76" s="988"/>
      <c r="C76" s="989"/>
      <c r="D76" s="989"/>
      <c r="E76" s="989"/>
      <c r="F76" s="989"/>
      <c r="G76" s="989"/>
      <c r="H76" s="989"/>
      <c r="I76" s="989"/>
      <c r="J76" s="989"/>
      <c r="K76" s="989"/>
      <c r="L76" s="989"/>
      <c r="M76" s="989"/>
      <c r="N76" s="989"/>
      <c r="O76" s="989"/>
      <c r="P76" s="990"/>
      <c r="Q76" s="992"/>
      <c r="R76" s="993"/>
      <c r="S76" s="993"/>
      <c r="T76" s="993"/>
      <c r="U76" s="994"/>
      <c r="V76" s="995"/>
      <c r="W76" s="993"/>
      <c r="X76" s="993"/>
      <c r="Y76" s="993"/>
      <c r="Z76" s="994"/>
      <c r="AA76" s="995"/>
      <c r="AB76" s="993"/>
      <c r="AC76" s="993"/>
      <c r="AD76" s="993"/>
      <c r="AE76" s="994"/>
      <c r="AF76" s="995"/>
      <c r="AG76" s="993"/>
      <c r="AH76" s="993"/>
      <c r="AI76" s="993"/>
      <c r="AJ76" s="994"/>
      <c r="AK76" s="995"/>
      <c r="AL76" s="993"/>
      <c r="AM76" s="993"/>
      <c r="AN76" s="993"/>
      <c r="AO76" s="994"/>
      <c r="AP76" s="995"/>
      <c r="AQ76" s="993"/>
      <c r="AR76" s="993"/>
      <c r="AS76" s="993"/>
      <c r="AT76" s="994"/>
      <c r="AU76" s="995"/>
      <c r="AV76" s="993"/>
      <c r="AW76" s="993"/>
      <c r="AX76" s="993"/>
      <c r="AY76" s="994"/>
      <c r="AZ76" s="986"/>
      <c r="BA76" s="986"/>
      <c r="BB76" s="986"/>
      <c r="BC76" s="986"/>
      <c r="BD76" s="987"/>
      <c r="BE76" s="234"/>
      <c r="BF76" s="234"/>
      <c r="BG76" s="234"/>
      <c r="BH76" s="234"/>
      <c r="BI76" s="234"/>
      <c r="BJ76" s="234"/>
      <c r="BK76" s="234"/>
      <c r="BL76" s="234"/>
      <c r="BM76" s="234"/>
      <c r="BN76" s="234"/>
      <c r="BO76" s="234"/>
      <c r="BP76" s="234"/>
      <c r="BQ76" s="231">
        <v>70</v>
      </c>
      <c r="BR76" s="236"/>
      <c r="BS76" s="959"/>
      <c r="BT76" s="960"/>
      <c r="BU76" s="960"/>
      <c r="BV76" s="960"/>
      <c r="BW76" s="960"/>
      <c r="BX76" s="960"/>
      <c r="BY76" s="960"/>
      <c r="BZ76" s="960"/>
      <c r="CA76" s="960"/>
      <c r="CB76" s="960"/>
      <c r="CC76" s="960"/>
      <c r="CD76" s="960"/>
      <c r="CE76" s="960"/>
      <c r="CF76" s="960"/>
      <c r="CG76" s="969"/>
      <c r="CH76" s="970"/>
      <c r="CI76" s="971"/>
      <c r="CJ76" s="971"/>
      <c r="CK76" s="971"/>
      <c r="CL76" s="972"/>
      <c r="CM76" s="970"/>
      <c r="CN76" s="971"/>
      <c r="CO76" s="971"/>
      <c r="CP76" s="971"/>
      <c r="CQ76" s="972"/>
      <c r="CR76" s="970"/>
      <c r="CS76" s="971"/>
      <c r="CT76" s="971"/>
      <c r="CU76" s="971"/>
      <c r="CV76" s="972"/>
      <c r="CW76" s="970"/>
      <c r="CX76" s="971"/>
      <c r="CY76" s="971"/>
      <c r="CZ76" s="971"/>
      <c r="DA76" s="972"/>
      <c r="DB76" s="970"/>
      <c r="DC76" s="971"/>
      <c r="DD76" s="971"/>
      <c r="DE76" s="971"/>
      <c r="DF76" s="972"/>
      <c r="DG76" s="970"/>
      <c r="DH76" s="971"/>
      <c r="DI76" s="971"/>
      <c r="DJ76" s="971"/>
      <c r="DK76" s="972"/>
      <c r="DL76" s="970"/>
      <c r="DM76" s="971"/>
      <c r="DN76" s="971"/>
      <c r="DO76" s="971"/>
      <c r="DP76" s="972"/>
      <c r="DQ76" s="970"/>
      <c r="DR76" s="971"/>
      <c r="DS76" s="971"/>
      <c r="DT76" s="971"/>
      <c r="DU76" s="972"/>
      <c r="DV76" s="959"/>
      <c r="DW76" s="960"/>
      <c r="DX76" s="960"/>
      <c r="DY76" s="960"/>
      <c r="DZ76" s="961"/>
      <c r="EA76" s="223"/>
    </row>
    <row r="77" spans="1:131" ht="26.25" customHeight="1" x14ac:dyDescent="0.15">
      <c r="A77" s="231">
        <v>10</v>
      </c>
      <c r="B77" s="988"/>
      <c r="C77" s="989"/>
      <c r="D77" s="989"/>
      <c r="E77" s="989"/>
      <c r="F77" s="989"/>
      <c r="G77" s="989"/>
      <c r="H77" s="989"/>
      <c r="I77" s="989"/>
      <c r="J77" s="989"/>
      <c r="K77" s="989"/>
      <c r="L77" s="989"/>
      <c r="M77" s="989"/>
      <c r="N77" s="989"/>
      <c r="O77" s="989"/>
      <c r="P77" s="990"/>
      <c r="Q77" s="992"/>
      <c r="R77" s="993"/>
      <c r="S77" s="993"/>
      <c r="T77" s="993"/>
      <c r="U77" s="994"/>
      <c r="V77" s="995"/>
      <c r="W77" s="993"/>
      <c r="X77" s="993"/>
      <c r="Y77" s="993"/>
      <c r="Z77" s="994"/>
      <c r="AA77" s="995"/>
      <c r="AB77" s="993"/>
      <c r="AC77" s="993"/>
      <c r="AD77" s="993"/>
      <c r="AE77" s="994"/>
      <c r="AF77" s="995"/>
      <c r="AG77" s="993"/>
      <c r="AH77" s="993"/>
      <c r="AI77" s="993"/>
      <c r="AJ77" s="994"/>
      <c r="AK77" s="995"/>
      <c r="AL77" s="993"/>
      <c r="AM77" s="993"/>
      <c r="AN77" s="993"/>
      <c r="AO77" s="994"/>
      <c r="AP77" s="995"/>
      <c r="AQ77" s="993"/>
      <c r="AR77" s="993"/>
      <c r="AS77" s="993"/>
      <c r="AT77" s="994"/>
      <c r="AU77" s="995"/>
      <c r="AV77" s="993"/>
      <c r="AW77" s="993"/>
      <c r="AX77" s="993"/>
      <c r="AY77" s="994"/>
      <c r="AZ77" s="986"/>
      <c r="BA77" s="986"/>
      <c r="BB77" s="986"/>
      <c r="BC77" s="986"/>
      <c r="BD77" s="987"/>
      <c r="BE77" s="234"/>
      <c r="BF77" s="234"/>
      <c r="BG77" s="234"/>
      <c r="BH77" s="234"/>
      <c r="BI77" s="234"/>
      <c r="BJ77" s="234"/>
      <c r="BK77" s="234"/>
      <c r="BL77" s="234"/>
      <c r="BM77" s="234"/>
      <c r="BN77" s="234"/>
      <c r="BO77" s="234"/>
      <c r="BP77" s="234"/>
      <c r="BQ77" s="231">
        <v>71</v>
      </c>
      <c r="BR77" s="236"/>
      <c r="BS77" s="959"/>
      <c r="BT77" s="960"/>
      <c r="BU77" s="960"/>
      <c r="BV77" s="960"/>
      <c r="BW77" s="960"/>
      <c r="BX77" s="960"/>
      <c r="BY77" s="960"/>
      <c r="BZ77" s="960"/>
      <c r="CA77" s="960"/>
      <c r="CB77" s="960"/>
      <c r="CC77" s="960"/>
      <c r="CD77" s="960"/>
      <c r="CE77" s="960"/>
      <c r="CF77" s="960"/>
      <c r="CG77" s="969"/>
      <c r="CH77" s="970"/>
      <c r="CI77" s="971"/>
      <c r="CJ77" s="971"/>
      <c r="CK77" s="971"/>
      <c r="CL77" s="972"/>
      <c r="CM77" s="970"/>
      <c r="CN77" s="971"/>
      <c r="CO77" s="971"/>
      <c r="CP77" s="971"/>
      <c r="CQ77" s="972"/>
      <c r="CR77" s="970"/>
      <c r="CS77" s="971"/>
      <c r="CT77" s="971"/>
      <c r="CU77" s="971"/>
      <c r="CV77" s="972"/>
      <c r="CW77" s="970"/>
      <c r="CX77" s="971"/>
      <c r="CY77" s="971"/>
      <c r="CZ77" s="971"/>
      <c r="DA77" s="972"/>
      <c r="DB77" s="970"/>
      <c r="DC77" s="971"/>
      <c r="DD77" s="971"/>
      <c r="DE77" s="971"/>
      <c r="DF77" s="972"/>
      <c r="DG77" s="970"/>
      <c r="DH77" s="971"/>
      <c r="DI77" s="971"/>
      <c r="DJ77" s="971"/>
      <c r="DK77" s="972"/>
      <c r="DL77" s="970"/>
      <c r="DM77" s="971"/>
      <c r="DN77" s="971"/>
      <c r="DO77" s="971"/>
      <c r="DP77" s="972"/>
      <c r="DQ77" s="970"/>
      <c r="DR77" s="971"/>
      <c r="DS77" s="971"/>
      <c r="DT77" s="971"/>
      <c r="DU77" s="972"/>
      <c r="DV77" s="959"/>
      <c r="DW77" s="960"/>
      <c r="DX77" s="960"/>
      <c r="DY77" s="960"/>
      <c r="DZ77" s="961"/>
      <c r="EA77" s="223"/>
    </row>
    <row r="78" spans="1:131" ht="26.25" customHeight="1" x14ac:dyDescent="0.15">
      <c r="A78" s="231">
        <v>11</v>
      </c>
      <c r="B78" s="988"/>
      <c r="C78" s="989"/>
      <c r="D78" s="989"/>
      <c r="E78" s="989"/>
      <c r="F78" s="989"/>
      <c r="G78" s="989"/>
      <c r="H78" s="989"/>
      <c r="I78" s="989"/>
      <c r="J78" s="989"/>
      <c r="K78" s="989"/>
      <c r="L78" s="989"/>
      <c r="M78" s="989"/>
      <c r="N78" s="989"/>
      <c r="O78" s="989"/>
      <c r="P78" s="990"/>
      <c r="Q78" s="991"/>
      <c r="R78" s="985"/>
      <c r="S78" s="985"/>
      <c r="T78" s="985"/>
      <c r="U78" s="985"/>
      <c r="V78" s="985"/>
      <c r="W78" s="985"/>
      <c r="X78" s="985"/>
      <c r="Y78" s="985"/>
      <c r="Z78" s="985"/>
      <c r="AA78" s="985"/>
      <c r="AB78" s="985"/>
      <c r="AC78" s="985"/>
      <c r="AD78" s="985"/>
      <c r="AE78" s="985"/>
      <c r="AF78" s="985"/>
      <c r="AG78" s="985"/>
      <c r="AH78" s="985"/>
      <c r="AI78" s="985"/>
      <c r="AJ78" s="985"/>
      <c r="AK78" s="985"/>
      <c r="AL78" s="985"/>
      <c r="AM78" s="985"/>
      <c r="AN78" s="985"/>
      <c r="AO78" s="985"/>
      <c r="AP78" s="985"/>
      <c r="AQ78" s="985"/>
      <c r="AR78" s="985"/>
      <c r="AS78" s="985"/>
      <c r="AT78" s="985"/>
      <c r="AU78" s="985"/>
      <c r="AV78" s="985"/>
      <c r="AW78" s="985"/>
      <c r="AX78" s="985"/>
      <c r="AY78" s="985"/>
      <c r="AZ78" s="986"/>
      <c r="BA78" s="986"/>
      <c r="BB78" s="986"/>
      <c r="BC78" s="986"/>
      <c r="BD78" s="987"/>
      <c r="BE78" s="234"/>
      <c r="BF78" s="234"/>
      <c r="BG78" s="234"/>
      <c r="BH78" s="234"/>
      <c r="BI78" s="234"/>
      <c r="BJ78" s="223"/>
      <c r="BK78" s="223"/>
      <c r="BL78" s="223"/>
      <c r="BM78" s="223"/>
      <c r="BN78" s="223"/>
      <c r="BO78" s="234"/>
      <c r="BP78" s="234"/>
      <c r="BQ78" s="231">
        <v>72</v>
      </c>
      <c r="BR78" s="236"/>
      <c r="BS78" s="959"/>
      <c r="BT78" s="960"/>
      <c r="BU78" s="960"/>
      <c r="BV78" s="960"/>
      <c r="BW78" s="960"/>
      <c r="BX78" s="960"/>
      <c r="BY78" s="960"/>
      <c r="BZ78" s="960"/>
      <c r="CA78" s="960"/>
      <c r="CB78" s="960"/>
      <c r="CC78" s="960"/>
      <c r="CD78" s="960"/>
      <c r="CE78" s="960"/>
      <c r="CF78" s="960"/>
      <c r="CG78" s="969"/>
      <c r="CH78" s="970"/>
      <c r="CI78" s="971"/>
      <c r="CJ78" s="971"/>
      <c r="CK78" s="971"/>
      <c r="CL78" s="972"/>
      <c r="CM78" s="970"/>
      <c r="CN78" s="971"/>
      <c r="CO78" s="971"/>
      <c r="CP78" s="971"/>
      <c r="CQ78" s="972"/>
      <c r="CR78" s="970"/>
      <c r="CS78" s="971"/>
      <c r="CT78" s="971"/>
      <c r="CU78" s="971"/>
      <c r="CV78" s="972"/>
      <c r="CW78" s="970"/>
      <c r="CX78" s="971"/>
      <c r="CY78" s="971"/>
      <c r="CZ78" s="971"/>
      <c r="DA78" s="972"/>
      <c r="DB78" s="970"/>
      <c r="DC78" s="971"/>
      <c r="DD78" s="971"/>
      <c r="DE78" s="971"/>
      <c r="DF78" s="972"/>
      <c r="DG78" s="970"/>
      <c r="DH78" s="971"/>
      <c r="DI78" s="971"/>
      <c r="DJ78" s="971"/>
      <c r="DK78" s="972"/>
      <c r="DL78" s="970"/>
      <c r="DM78" s="971"/>
      <c r="DN78" s="971"/>
      <c r="DO78" s="971"/>
      <c r="DP78" s="972"/>
      <c r="DQ78" s="970"/>
      <c r="DR78" s="971"/>
      <c r="DS78" s="971"/>
      <c r="DT78" s="971"/>
      <c r="DU78" s="972"/>
      <c r="DV78" s="959"/>
      <c r="DW78" s="960"/>
      <c r="DX78" s="960"/>
      <c r="DY78" s="960"/>
      <c r="DZ78" s="961"/>
      <c r="EA78" s="223"/>
    </row>
    <row r="79" spans="1:131" ht="26.25" customHeight="1" x14ac:dyDescent="0.15">
      <c r="A79" s="231">
        <v>12</v>
      </c>
      <c r="B79" s="988"/>
      <c r="C79" s="989"/>
      <c r="D79" s="989"/>
      <c r="E79" s="989"/>
      <c r="F79" s="989"/>
      <c r="G79" s="989"/>
      <c r="H79" s="989"/>
      <c r="I79" s="989"/>
      <c r="J79" s="989"/>
      <c r="K79" s="989"/>
      <c r="L79" s="989"/>
      <c r="M79" s="989"/>
      <c r="N79" s="989"/>
      <c r="O79" s="989"/>
      <c r="P79" s="990"/>
      <c r="Q79" s="991"/>
      <c r="R79" s="985"/>
      <c r="S79" s="985"/>
      <c r="T79" s="985"/>
      <c r="U79" s="985"/>
      <c r="V79" s="985"/>
      <c r="W79" s="985"/>
      <c r="X79" s="985"/>
      <c r="Y79" s="985"/>
      <c r="Z79" s="985"/>
      <c r="AA79" s="985"/>
      <c r="AB79" s="985"/>
      <c r="AC79" s="985"/>
      <c r="AD79" s="985"/>
      <c r="AE79" s="985"/>
      <c r="AF79" s="985"/>
      <c r="AG79" s="985"/>
      <c r="AH79" s="985"/>
      <c r="AI79" s="985"/>
      <c r="AJ79" s="985"/>
      <c r="AK79" s="985"/>
      <c r="AL79" s="985"/>
      <c r="AM79" s="985"/>
      <c r="AN79" s="985"/>
      <c r="AO79" s="985"/>
      <c r="AP79" s="985"/>
      <c r="AQ79" s="985"/>
      <c r="AR79" s="985"/>
      <c r="AS79" s="985"/>
      <c r="AT79" s="985"/>
      <c r="AU79" s="985"/>
      <c r="AV79" s="985"/>
      <c r="AW79" s="985"/>
      <c r="AX79" s="985"/>
      <c r="AY79" s="985"/>
      <c r="AZ79" s="986"/>
      <c r="BA79" s="986"/>
      <c r="BB79" s="986"/>
      <c r="BC79" s="986"/>
      <c r="BD79" s="987"/>
      <c r="BE79" s="234"/>
      <c r="BF79" s="234"/>
      <c r="BG79" s="234"/>
      <c r="BH79" s="234"/>
      <c r="BI79" s="234"/>
      <c r="BJ79" s="223"/>
      <c r="BK79" s="223"/>
      <c r="BL79" s="223"/>
      <c r="BM79" s="223"/>
      <c r="BN79" s="223"/>
      <c r="BO79" s="234"/>
      <c r="BP79" s="234"/>
      <c r="BQ79" s="231">
        <v>73</v>
      </c>
      <c r="BR79" s="236"/>
      <c r="BS79" s="959"/>
      <c r="BT79" s="960"/>
      <c r="BU79" s="960"/>
      <c r="BV79" s="960"/>
      <c r="BW79" s="960"/>
      <c r="BX79" s="960"/>
      <c r="BY79" s="960"/>
      <c r="BZ79" s="960"/>
      <c r="CA79" s="960"/>
      <c r="CB79" s="960"/>
      <c r="CC79" s="960"/>
      <c r="CD79" s="960"/>
      <c r="CE79" s="960"/>
      <c r="CF79" s="960"/>
      <c r="CG79" s="969"/>
      <c r="CH79" s="970"/>
      <c r="CI79" s="971"/>
      <c r="CJ79" s="971"/>
      <c r="CK79" s="971"/>
      <c r="CL79" s="972"/>
      <c r="CM79" s="970"/>
      <c r="CN79" s="971"/>
      <c r="CO79" s="971"/>
      <c r="CP79" s="971"/>
      <c r="CQ79" s="972"/>
      <c r="CR79" s="970"/>
      <c r="CS79" s="971"/>
      <c r="CT79" s="971"/>
      <c r="CU79" s="971"/>
      <c r="CV79" s="972"/>
      <c r="CW79" s="970"/>
      <c r="CX79" s="971"/>
      <c r="CY79" s="971"/>
      <c r="CZ79" s="971"/>
      <c r="DA79" s="972"/>
      <c r="DB79" s="970"/>
      <c r="DC79" s="971"/>
      <c r="DD79" s="971"/>
      <c r="DE79" s="971"/>
      <c r="DF79" s="972"/>
      <c r="DG79" s="970"/>
      <c r="DH79" s="971"/>
      <c r="DI79" s="971"/>
      <c r="DJ79" s="971"/>
      <c r="DK79" s="972"/>
      <c r="DL79" s="970"/>
      <c r="DM79" s="971"/>
      <c r="DN79" s="971"/>
      <c r="DO79" s="971"/>
      <c r="DP79" s="972"/>
      <c r="DQ79" s="970"/>
      <c r="DR79" s="971"/>
      <c r="DS79" s="971"/>
      <c r="DT79" s="971"/>
      <c r="DU79" s="972"/>
      <c r="DV79" s="959"/>
      <c r="DW79" s="960"/>
      <c r="DX79" s="960"/>
      <c r="DY79" s="960"/>
      <c r="DZ79" s="961"/>
      <c r="EA79" s="223"/>
    </row>
    <row r="80" spans="1:131" ht="26.25" customHeight="1" x14ac:dyDescent="0.15">
      <c r="A80" s="231">
        <v>13</v>
      </c>
      <c r="B80" s="988"/>
      <c r="C80" s="989"/>
      <c r="D80" s="989"/>
      <c r="E80" s="989"/>
      <c r="F80" s="989"/>
      <c r="G80" s="989"/>
      <c r="H80" s="989"/>
      <c r="I80" s="989"/>
      <c r="J80" s="989"/>
      <c r="K80" s="989"/>
      <c r="L80" s="989"/>
      <c r="M80" s="989"/>
      <c r="N80" s="989"/>
      <c r="O80" s="989"/>
      <c r="P80" s="990"/>
      <c r="Q80" s="991"/>
      <c r="R80" s="985"/>
      <c r="S80" s="985"/>
      <c r="T80" s="985"/>
      <c r="U80" s="985"/>
      <c r="V80" s="985"/>
      <c r="W80" s="985"/>
      <c r="X80" s="985"/>
      <c r="Y80" s="985"/>
      <c r="Z80" s="985"/>
      <c r="AA80" s="985"/>
      <c r="AB80" s="985"/>
      <c r="AC80" s="985"/>
      <c r="AD80" s="985"/>
      <c r="AE80" s="985"/>
      <c r="AF80" s="985"/>
      <c r="AG80" s="985"/>
      <c r="AH80" s="985"/>
      <c r="AI80" s="985"/>
      <c r="AJ80" s="985"/>
      <c r="AK80" s="985"/>
      <c r="AL80" s="985"/>
      <c r="AM80" s="985"/>
      <c r="AN80" s="985"/>
      <c r="AO80" s="985"/>
      <c r="AP80" s="985"/>
      <c r="AQ80" s="985"/>
      <c r="AR80" s="985"/>
      <c r="AS80" s="985"/>
      <c r="AT80" s="985"/>
      <c r="AU80" s="985"/>
      <c r="AV80" s="985"/>
      <c r="AW80" s="985"/>
      <c r="AX80" s="985"/>
      <c r="AY80" s="985"/>
      <c r="AZ80" s="986"/>
      <c r="BA80" s="986"/>
      <c r="BB80" s="986"/>
      <c r="BC80" s="986"/>
      <c r="BD80" s="987"/>
      <c r="BE80" s="234"/>
      <c r="BF80" s="234"/>
      <c r="BG80" s="234"/>
      <c r="BH80" s="234"/>
      <c r="BI80" s="234"/>
      <c r="BJ80" s="234"/>
      <c r="BK80" s="234"/>
      <c r="BL80" s="234"/>
      <c r="BM80" s="234"/>
      <c r="BN80" s="234"/>
      <c r="BO80" s="234"/>
      <c r="BP80" s="234"/>
      <c r="BQ80" s="231">
        <v>74</v>
      </c>
      <c r="BR80" s="236"/>
      <c r="BS80" s="959"/>
      <c r="BT80" s="960"/>
      <c r="BU80" s="960"/>
      <c r="BV80" s="960"/>
      <c r="BW80" s="960"/>
      <c r="BX80" s="960"/>
      <c r="BY80" s="960"/>
      <c r="BZ80" s="960"/>
      <c r="CA80" s="960"/>
      <c r="CB80" s="960"/>
      <c r="CC80" s="960"/>
      <c r="CD80" s="960"/>
      <c r="CE80" s="960"/>
      <c r="CF80" s="960"/>
      <c r="CG80" s="969"/>
      <c r="CH80" s="970"/>
      <c r="CI80" s="971"/>
      <c r="CJ80" s="971"/>
      <c r="CK80" s="971"/>
      <c r="CL80" s="972"/>
      <c r="CM80" s="970"/>
      <c r="CN80" s="971"/>
      <c r="CO80" s="971"/>
      <c r="CP80" s="971"/>
      <c r="CQ80" s="972"/>
      <c r="CR80" s="970"/>
      <c r="CS80" s="971"/>
      <c r="CT80" s="971"/>
      <c r="CU80" s="971"/>
      <c r="CV80" s="972"/>
      <c r="CW80" s="970"/>
      <c r="CX80" s="971"/>
      <c r="CY80" s="971"/>
      <c r="CZ80" s="971"/>
      <c r="DA80" s="972"/>
      <c r="DB80" s="970"/>
      <c r="DC80" s="971"/>
      <c r="DD80" s="971"/>
      <c r="DE80" s="971"/>
      <c r="DF80" s="972"/>
      <c r="DG80" s="970"/>
      <c r="DH80" s="971"/>
      <c r="DI80" s="971"/>
      <c r="DJ80" s="971"/>
      <c r="DK80" s="972"/>
      <c r="DL80" s="970"/>
      <c r="DM80" s="971"/>
      <c r="DN80" s="971"/>
      <c r="DO80" s="971"/>
      <c r="DP80" s="972"/>
      <c r="DQ80" s="970"/>
      <c r="DR80" s="971"/>
      <c r="DS80" s="971"/>
      <c r="DT80" s="971"/>
      <c r="DU80" s="972"/>
      <c r="DV80" s="959"/>
      <c r="DW80" s="960"/>
      <c r="DX80" s="960"/>
      <c r="DY80" s="960"/>
      <c r="DZ80" s="961"/>
      <c r="EA80" s="223"/>
    </row>
    <row r="81" spans="1:131" ht="26.25" customHeight="1" x14ac:dyDescent="0.15">
      <c r="A81" s="231">
        <v>14</v>
      </c>
      <c r="B81" s="988"/>
      <c r="C81" s="989"/>
      <c r="D81" s="989"/>
      <c r="E81" s="989"/>
      <c r="F81" s="989"/>
      <c r="G81" s="989"/>
      <c r="H81" s="989"/>
      <c r="I81" s="989"/>
      <c r="J81" s="989"/>
      <c r="K81" s="989"/>
      <c r="L81" s="989"/>
      <c r="M81" s="989"/>
      <c r="N81" s="989"/>
      <c r="O81" s="989"/>
      <c r="P81" s="990"/>
      <c r="Q81" s="991"/>
      <c r="R81" s="985"/>
      <c r="S81" s="985"/>
      <c r="T81" s="985"/>
      <c r="U81" s="985"/>
      <c r="V81" s="985"/>
      <c r="W81" s="985"/>
      <c r="X81" s="985"/>
      <c r="Y81" s="985"/>
      <c r="Z81" s="985"/>
      <c r="AA81" s="985"/>
      <c r="AB81" s="985"/>
      <c r="AC81" s="985"/>
      <c r="AD81" s="985"/>
      <c r="AE81" s="985"/>
      <c r="AF81" s="985"/>
      <c r="AG81" s="985"/>
      <c r="AH81" s="985"/>
      <c r="AI81" s="985"/>
      <c r="AJ81" s="985"/>
      <c r="AK81" s="985"/>
      <c r="AL81" s="985"/>
      <c r="AM81" s="985"/>
      <c r="AN81" s="985"/>
      <c r="AO81" s="985"/>
      <c r="AP81" s="985"/>
      <c r="AQ81" s="985"/>
      <c r="AR81" s="985"/>
      <c r="AS81" s="985"/>
      <c r="AT81" s="985"/>
      <c r="AU81" s="985"/>
      <c r="AV81" s="985"/>
      <c r="AW81" s="985"/>
      <c r="AX81" s="985"/>
      <c r="AY81" s="985"/>
      <c r="AZ81" s="986"/>
      <c r="BA81" s="986"/>
      <c r="BB81" s="986"/>
      <c r="BC81" s="986"/>
      <c r="BD81" s="987"/>
      <c r="BE81" s="234"/>
      <c r="BF81" s="234"/>
      <c r="BG81" s="234"/>
      <c r="BH81" s="234"/>
      <c r="BI81" s="234"/>
      <c r="BJ81" s="234"/>
      <c r="BK81" s="234"/>
      <c r="BL81" s="234"/>
      <c r="BM81" s="234"/>
      <c r="BN81" s="234"/>
      <c r="BO81" s="234"/>
      <c r="BP81" s="234"/>
      <c r="BQ81" s="231">
        <v>75</v>
      </c>
      <c r="BR81" s="236"/>
      <c r="BS81" s="959"/>
      <c r="BT81" s="960"/>
      <c r="BU81" s="960"/>
      <c r="BV81" s="960"/>
      <c r="BW81" s="960"/>
      <c r="BX81" s="960"/>
      <c r="BY81" s="960"/>
      <c r="BZ81" s="960"/>
      <c r="CA81" s="960"/>
      <c r="CB81" s="960"/>
      <c r="CC81" s="960"/>
      <c r="CD81" s="960"/>
      <c r="CE81" s="960"/>
      <c r="CF81" s="960"/>
      <c r="CG81" s="969"/>
      <c r="CH81" s="970"/>
      <c r="CI81" s="971"/>
      <c r="CJ81" s="971"/>
      <c r="CK81" s="971"/>
      <c r="CL81" s="972"/>
      <c r="CM81" s="970"/>
      <c r="CN81" s="971"/>
      <c r="CO81" s="971"/>
      <c r="CP81" s="971"/>
      <c r="CQ81" s="972"/>
      <c r="CR81" s="970"/>
      <c r="CS81" s="971"/>
      <c r="CT81" s="971"/>
      <c r="CU81" s="971"/>
      <c r="CV81" s="972"/>
      <c r="CW81" s="970"/>
      <c r="CX81" s="971"/>
      <c r="CY81" s="971"/>
      <c r="CZ81" s="971"/>
      <c r="DA81" s="972"/>
      <c r="DB81" s="970"/>
      <c r="DC81" s="971"/>
      <c r="DD81" s="971"/>
      <c r="DE81" s="971"/>
      <c r="DF81" s="972"/>
      <c r="DG81" s="970"/>
      <c r="DH81" s="971"/>
      <c r="DI81" s="971"/>
      <c r="DJ81" s="971"/>
      <c r="DK81" s="972"/>
      <c r="DL81" s="970"/>
      <c r="DM81" s="971"/>
      <c r="DN81" s="971"/>
      <c r="DO81" s="971"/>
      <c r="DP81" s="972"/>
      <c r="DQ81" s="970"/>
      <c r="DR81" s="971"/>
      <c r="DS81" s="971"/>
      <c r="DT81" s="971"/>
      <c r="DU81" s="972"/>
      <c r="DV81" s="959"/>
      <c r="DW81" s="960"/>
      <c r="DX81" s="960"/>
      <c r="DY81" s="960"/>
      <c r="DZ81" s="961"/>
      <c r="EA81" s="223"/>
    </row>
    <row r="82" spans="1:131" ht="26.25" customHeight="1" x14ac:dyDescent="0.15">
      <c r="A82" s="231">
        <v>15</v>
      </c>
      <c r="B82" s="988"/>
      <c r="C82" s="989"/>
      <c r="D82" s="989"/>
      <c r="E82" s="989"/>
      <c r="F82" s="989"/>
      <c r="G82" s="989"/>
      <c r="H82" s="989"/>
      <c r="I82" s="989"/>
      <c r="J82" s="989"/>
      <c r="K82" s="989"/>
      <c r="L82" s="989"/>
      <c r="M82" s="989"/>
      <c r="N82" s="989"/>
      <c r="O82" s="989"/>
      <c r="P82" s="990"/>
      <c r="Q82" s="991"/>
      <c r="R82" s="985"/>
      <c r="S82" s="985"/>
      <c r="T82" s="985"/>
      <c r="U82" s="985"/>
      <c r="V82" s="985"/>
      <c r="W82" s="985"/>
      <c r="X82" s="985"/>
      <c r="Y82" s="985"/>
      <c r="Z82" s="985"/>
      <c r="AA82" s="985"/>
      <c r="AB82" s="985"/>
      <c r="AC82" s="985"/>
      <c r="AD82" s="985"/>
      <c r="AE82" s="985"/>
      <c r="AF82" s="985"/>
      <c r="AG82" s="985"/>
      <c r="AH82" s="985"/>
      <c r="AI82" s="985"/>
      <c r="AJ82" s="985"/>
      <c r="AK82" s="985"/>
      <c r="AL82" s="985"/>
      <c r="AM82" s="985"/>
      <c r="AN82" s="985"/>
      <c r="AO82" s="985"/>
      <c r="AP82" s="985"/>
      <c r="AQ82" s="985"/>
      <c r="AR82" s="985"/>
      <c r="AS82" s="985"/>
      <c r="AT82" s="985"/>
      <c r="AU82" s="985"/>
      <c r="AV82" s="985"/>
      <c r="AW82" s="985"/>
      <c r="AX82" s="985"/>
      <c r="AY82" s="985"/>
      <c r="AZ82" s="986"/>
      <c r="BA82" s="986"/>
      <c r="BB82" s="986"/>
      <c r="BC82" s="986"/>
      <c r="BD82" s="987"/>
      <c r="BE82" s="234"/>
      <c r="BF82" s="234"/>
      <c r="BG82" s="234"/>
      <c r="BH82" s="234"/>
      <c r="BI82" s="234"/>
      <c r="BJ82" s="234"/>
      <c r="BK82" s="234"/>
      <c r="BL82" s="234"/>
      <c r="BM82" s="234"/>
      <c r="BN82" s="234"/>
      <c r="BO82" s="234"/>
      <c r="BP82" s="234"/>
      <c r="BQ82" s="231">
        <v>76</v>
      </c>
      <c r="BR82" s="236"/>
      <c r="BS82" s="959"/>
      <c r="BT82" s="960"/>
      <c r="BU82" s="960"/>
      <c r="BV82" s="960"/>
      <c r="BW82" s="960"/>
      <c r="BX82" s="960"/>
      <c r="BY82" s="960"/>
      <c r="BZ82" s="960"/>
      <c r="CA82" s="960"/>
      <c r="CB82" s="960"/>
      <c r="CC82" s="960"/>
      <c r="CD82" s="960"/>
      <c r="CE82" s="960"/>
      <c r="CF82" s="960"/>
      <c r="CG82" s="969"/>
      <c r="CH82" s="970"/>
      <c r="CI82" s="971"/>
      <c r="CJ82" s="971"/>
      <c r="CK82" s="971"/>
      <c r="CL82" s="972"/>
      <c r="CM82" s="970"/>
      <c r="CN82" s="971"/>
      <c r="CO82" s="971"/>
      <c r="CP82" s="971"/>
      <c r="CQ82" s="972"/>
      <c r="CR82" s="970"/>
      <c r="CS82" s="971"/>
      <c r="CT82" s="971"/>
      <c r="CU82" s="971"/>
      <c r="CV82" s="972"/>
      <c r="CW82" s="970"/>
      <c r="CX82" s="971"/>
      <c r="CY82" s="971"/>
      <c r="CZ82" s="971"/>
      <c r="DA82" s="972"/>
      <c r="DB82" s="970"/>
      <c r="DC82" s="971"/>
      <c r="DD82" s="971"/>
      <c r="DE82" s="971"/>
      <c r="DF82" s="972"/>
      <c r="DG82" s="970"/>
      <c r="DH82" s="971"/>
      <c r="DI82" s="971"/>
      <c r="DJ82" s="971"/>
      <c r="DK82" s="972"/>
      <c r="DL82" s="970"/>
      <c r="DM82" s="971"/>
      <c r="DN82" s="971"/>
      <c r="DO82" s="971"/>
      <c r="DP82" s="972"/>
      <c r="DQ82" s="970"/>
      <c r="DR82" s="971"/>
      <c r="DS82" s="971"/>
      <c r="DT82" s="971"/>
      <c r="DU82" s="972"/>
      <c r="DV82" s="959"/>
      <c r="DW82" s="960"/>
      <c r="DX82" s="960"/>
      <c r="DY82" s="960"/>
      <c r="DZ82" s="961"/>
      <c r="EA82" s="223"/>
    </row>
    <row r="83" spans="1:131" ht="26.25" customHeight="1" x14ac:dyDescent="0.15">
      <c r="A83" s="231">
        <v>16</v>
      </c>
      <c r="B83" s="988"/>
      <c r="C83" s="989"/>
      <c r="D83" s="989"/>
      <c r="E83" s="989"/>
      <c r="F83" s="989"/>
      <c r="G83" s="989"/>
      <c r="H83" s="989"/>
      <c r="I83" s="989"/>
      <c r="J83" s="989"/>
      <c r="K83" s="989"/>
      <c r="L83" s="989"/>
      <c r="M83" s="989"/>
      <c r="N83" s="989"/>
      <c r="O83" s="989"/>
      <c r="P83" s="990"/>
      <c r="Q83" s="991"/>
      <c r="R83" s="985"/>
      <c r="S83" s="985"/>
      <c r="T83" s="985"/>
      <c r="U83" s="985"/>
      <c r="V83" s="985"/>
      <c r="W83" s="985"/>
      <c r="X83" s="985"/>
      <c r="Y83" s="985"/>
      <c r="Z83" s="985"/>
      <c r="AA83" s="985"/>
      <c r="AB83" s="985"/>
      <c r="AC83" s="985"/>
      <c r="AD83" s="985"/>
      <c r="AE83" s="985"/>
      <c r="AF83" s="985"/>
      <c r="AG83" s="985"/>
      <c r="AH83" s="985"/>
      <c r="AI83" s="985"/>
      <c r="AJ83" s="985"/>
      <c r="AK83" s="985"/>
      <c r="AL83" s="985"/>
      <c r="AM83" s="985"/>
      <c r="AN83" s="985"/>
      <c r="AO83" s="985"/>
      <c r="AP83" s="985"/>
      <c r="AQ83" s="985"/>
      <c r="AR83" s="985"/>
      <c r="AS83" s="985"/>
      <c r="AT83" s="985"/>
      <c r="AU83" s="985"/>
      <c r="AV83" s="985"/>
      <c r="AW83" s="985"/>
      <c r="AX83" s="985"/>
      <c r="AY83" s="985"/>
      <c r="AZ83" s="986"/>
      <c r="BA83" s="986"/>
      <c r="BB83" s="986"/>
      <c r="BC83" s="986"/>
      <c r="BD83" s="987"/>
      <c r="BE83" s="234"/>
      <c r="BF83" s="234"/>
      <c r="BG83" s="234"/>
      <c r="BH83" s="234"/>
      <c r="BI83" s="234"/>
      <c r="BJ83" s="234"/>
      <c r="BK83" s="234"/>
      <c r="BL83" s="234"/>
      <c r="BM83" s="234"/>
      <c r="BN83" s="234"/>
      <c r="BO83" s="234"/>
      <c r="BP83" s="234"/>
      <c r="BQ83" s="231">
        <v>77</v>
      </c>
      <c r="BR83" s="236"/>
      <c r="BS83" s="959"/>
      <c r="BT83" s="960"/>
      <c r="BU83" s="960"/>
      <c r="BV83" s="960"/>
      <c r="BW83" s="960"/>
      <c r="BX83" s="960"/>
      <c r="BY83" s="960"/>
      <c r="BZ83" s="960"/>
      <c r="CA83" s="960"/>
      <c r="CB83" s="960"/>
      <c r="CC83" s="960"/>
      <c r="CD83" s="960"/>
      <c r="CE83" s="960"/>
      <c r="CF83" s="960"/>
      <c r="CG83" s="969"/>
      <c r="CH83" s="970"/>
      <c r="CI83" s="971"/>
      <c r="CJ83" s="971"/>
      <c r="CK83" s="971"/>
      <c r="CL83" s="972"/>
      <c r="CM83" s="970"/>
      <c r="CN83" s="971"/>
      <c r="CO83" s="971"/>
      <c r="CP83" s="971"/>
      <c r="CQ83" s="972"/>
      <c r="CR83" s="970"/>
      <c r="CS83" s="971"/>
      <c r="CT83" s="971"/>
      <c r="CU83" s="971"/>
      <c r="CV83" s="972"/>
      <c r="CW83" s="970"/>
      <c r="CX83" s="971"/>
      <c r="CY83" s="971"/>
      <c r="CZ83" s="971"/>
      <c r="DA83" s="972"/>
      <c r="DB83" s="970"/>
      <c r="DC83" s="971"/>
      <c r="DD83" s="971"/>
      <c r="DE83" s="971"/>
      <c r="DF83" s="972"/>
      <c r="DG83" s="970"/>
      <c r="DH83" s="971"/>
      <c r="DI83" s="971"/>
      <c r="DJ83" s="971"/>
      <c r="DK83" s="972"/>
      <c r="DL83" s="970"/>
      <c r="DM83" s="971"/>
      <c r="DN83" s="971"/>
      <c r="DO83" s="971"/>
      <c r="DP83" s="972"/>
      <c r="DQ83" s="970"/>
      <c r="DR83" s="971"/>
      <c r="DS83" s="971"/>
      <c r="DT83" s="971"/>
      <c r="DU83" s="972"/>
      <c r="DV83" s="959"/>
      <c r="DW83" s="960"/>
      <c r="DX83" s="960"/>
      <c r="DY83" s="960"/>
      <c r="DZ83" s="961"/>
      <c r="EA83" s="223"/>
    </row>
    <row r="84" spans="1:131" ht="26.25" customHeight="1" x14ac:dyDescent="0.15">
      <c r="A84" s="231">
        <v>17</v>
      </c>
      <c r="B84" s="988"/>
      <c r="C84" s="989"/>
      <c r="D84" s="989"/>
      <c r="E84" s="989"/>
      <c r="F84" s="989"/>
      <c r="G84" s="989"/>
      <c r="H84" s="989"/>
      <c r="I84" s="989"/>
      <c r="J84" s="989"/>
      <c r="K84" s="989"/>
      <c r="L84" s="989"/>
      <c r="M84" s="989"/>
      <c r="N84" s="989"/>
      <c r="O84" s="989"/>
      <c r="P84" s="990"/>
      <c r="Q84" s="991"/>
      <c r="R84" s="985"/>
      <c r="S84" s="985"/>
      <c r="T84" s="985"/>
      <c r="U84" s="985"/>
      <c r="V84" s="985"/>
      <c r="W84" s="985"/>
      <c r="X84" s="985"/>
      <c r="Y84" s="985"/>
      <c r="Z84" s="985"/>
      <c r="AA84" s="985"/>
      <c r="AB84" s="985"/>
      <c r="AC84" s="985"/>
      <c r="AD84" s="985"/>
      <c r="AE84" s="985"/>
      <c r="AF84" s="985"/>
      <c r="AG84" s="985"/>
      <c r="AH84" s="985"/>
      <c r="AI84" s="985"/>
      <c r="AJ84" s="985"/>
      <c r="AK84" s="985"/>
      <c r="AL84" s="985"/>
      <c r="AM84" s="985"/>
      <c r="AN84" s="985"/>
      <c r="AO84" s="985"/>
      <c r="AP84" s="985"/>
      <c r="AQ84" s="985"/>
      <c r="AR84" s="985"/>
      <c r="AS84" s="985"/>
      <c r="AT84" s="985"/>
      <c r="AU84" s="985"/>
      <c r="AV84" s="985"/>
      <c r="AW84" s="985"/>
      <c r="AX84" s="985"/>
      <c r="AY84" s="985"/>
      <c r="AZ84" s="986"/>
      <c r="BA84" s="986"/>
      <c r="BB84" s="986"/>
      <c r="BC84" s="986"/>
      <c r="BD84" s="987"/>
      <c r="BE84" s="234"/>
      <c r="BF84" s="234"/>
      <c r="BG84" s="234"/>
      <c r="BH84" s="234"/>
      <c r="BI84" s="234"/>
      <c r="BJ84" s="234"/>
      <c r="BK84" s="234"/>
      <c r="BL84" s="234"/>
      <c r="BM84" s="234"/>
      <c r="BN84" s="234"/>
      <c r="BO84" s="234"/>
      <c r="BP84" s="234"/>
      <c r="BQ84" s="231">
        <v>78</v>
      </c>
      <c r="BR84" s="236"/>
      <c r="BS84" s="959"/>
      <c r="BT84" s="960"/>
      <c r="BU84" s="960"/>
      <c r="BV84" s="960"/>
      <c r="BW84" s="960"/>
      <c r="BX84" s="960"/>
      <c r="BY84" s="960"/>
      <c r="BZ84" s="960"/>
      <c r="CA84" s="960"/>
      <c r="CB84" s="960"/>
      <c r="CC84" s="960"/>
      <c r="CD84" s="960"/>
      <c r="CE84" s="960"/>
      <c r="CF84" s="960"/>
      <c r="CG84" s="969"/>
      <c r="CH84" s="970"/>
      <c r="CI84" s="971"/>
      <c r="CJ84" s="971"/>
      <c r="CK84" s="971"/>
      <c r="CL84" s="972"/>
      <c r="CM84" s="970"/>
      <c r="CN84" s="971"/>
      <c r="CO84" s="971"/>
      <c r="CP84" s="971"/>
      <c r="CQ84" s="972"/>
      <c r="CR84" s="970"/>
      <c r="CS84" s="971"/>
      <c r="CT84" s="971"/>
      <c r="CU84" s="971"/>
      <c r="CV84" s="972"/>
      <c r="CW84" s="970"/>
      <c r="CX84" s="971"/>
      <c r="CY84" s="971"/>
      <c r="CZ84" s="971"/>
      <c r="DA84" s="972"/>
      <c r="DB84" s="970"/>
      <c r="DC84" s="971"/>
      <c r="DD84" s="971"/>
      <c r="DE84" s="971"/>
      <c r="DF84" s="972"/>
      <c r="DG84" s="970"/>
      <c r="DH84" s="971"/>
      <c r="DI84" s="971"/>
      <c r="DJ84" s="971"/>
      <c r="DK84" s="972"/>
      <c r="DL84" s="970"/>
      <c r="DM84" s="971"/>
      <c r="DN84" s="971"/>
      <c r="DO84" s="971"/>
      <c r="DP84" s="972"/>
      <c r="DQ84" s="970"/>
      <c r="DR84" s="971"/>
      <c r="DS84" s="971"/>
      <c r="DT84" s="971"/>
      <c r="DU84" s="972"/>
      <c r="DV84" s="959"/>
      <c r="DW84" s="960"/>
      <c r="DX84" s="960"/>
      <c r="DY84" s="960"/>
      <c r="DZ84" s="961"/>
      <c r="EA84" s="223"/>
    </row>
    <row r="85" spans="1:131" ht="26.25" customHeight="1" x14ac:dyDescent="0.15">
      <c r="A85" s="231">
        <v>18</v>
      </c>
      <c r="B85" s="988"/>
      <c r="C85" s="989"/>
      <c r="D85" s="989"/>
      <c r="E85" s="989"/>
      <c r="F85" s="989"/>
      <c r="G85" s="989"/>
      <c r="H85" s="989"/>
      <c r="I85" s="989"/>
      <c r="J85" s="989"/>
      <c r="K85" s="989"/>
      <c r="L85" s="989"/>
      <c r="M85" s="989"/>
      <c r="N85" s="989"/>
      <c r="O85" s="989"/>
      <c r="P85" s="990"/>
      <c r="Q85" s="991"/>
      <c r="R85" s="985"/>
      <c r="S85" s="985"/>
      <c r="T85" s="985"/>
      <c r="U85" s="985"/>
      <c r="V85" s="985"/>
      <c r="W85" s="985"/>
      <c r="X85" s="985"/>
      <c r="Y85" s="985"/>
      <c r="Z85" s="985"/>
      <c r="AA85" s="985"/>
      <c r="AB85" s="985"/>
      <c r="AC85" s="985"/>
      <c r="AD85" s="985"/>
      <c r="AE85" s="985"/>
      <c r="AF85" s="985"/>
      <c r="AG85" s="985"/>
      <c r="AH85" s="985"/>
      <c r="AI85" s="985"/>
      <c r="AJ85" s="985"/>
      <c r="AK85" s="985"/>
      <c r="AL85" s="985"/>
      <c r="AM85" s="985"/>
      <c r="AN85" s="985"/>
      <c r="AO85" s="985"/>
      <c r="AP85" s="985"/>
      <c r="AQ85" s="985"/>
      <c r="AR85" s="985"/>
      <c r="AS85" s="985"/>
      <c r="AT85" s="985"/>
      <c r="AU85" s="985"/>
      <c r="AV85" s="985"/>
      <c r="AW85" s="985"/>
      <c r="AX85" s="985"/>
      <c r="AY85" s="985"/>
      <c r="AZ85" s="986"/>
      <c r="BA85" s="986"/>
      <c r="BB85" s="986"/>
      <c r="BC85" s="986"/>
      <c r="BD85" s="987"/>
      <c r="BE85" s="234"/>
      <c r="BF85" s="234"/>
      <c r="BG85" s="234"/>
      <c r="BH85" s="234"/>
      <c r="BI85" s="234"/>
      <c r="BJ85" s="234"/>
      <c r="BK85" s="234"/>
      <c r="BL85" s="234"/>
      <c r="BM85" s="234"/>
      <c r="BN85" s="234"/>
      <c r="BO85" s="234"/>
      <c r="BP85" s="234"/>
      <c r="BQ85" s="231">
        <v>79</v>
      </c>
      <c r="BR85" s="236"/>
      <c r="BS85" s="959"/>
      <c r="BT85" s="960"/>
      <c r="BU85" s="960"/>
      <c r="BV85" s="960"/>
      <c r="BW85" s="960"/>
      <c r="BX85" s="960"/>
      <c r="BY85" s="960"/>
      <c r="BZ85" s="960"/>
      <c r="CA85" s="960"/>
      <c r="CB85" s="960"/>
      <c r="CC85" s="960"/>
      <c r="CD85" s="960"/>
      <c r="CE85" s="960"/>
      <c r="CF85" s="960"/>
      <c r="CG85" s="969"/>
      <c r="CH85" s="970"/>
      <c r="CI85" s="971"/>
      <c r="CJ85" s="971"/>
      <c r="CK85" s="971"/>
      <c r="CL85" s="972"/>
      <c r="CM85" s="970"/>
      <c r="CN85" s="971"/>
      <c r="CO85" s="971"/>
      <c r="CP85" s="971"/>
      <c r="CQ85" s="972"/>
      <c r="CR85" s="970"/>
      <c r="CS85" s="971"/>
      <c r="CT85" s="971"/>
      <c r="CU85" s="971"/>
      <c r="CV85" s="972"/>
      <c r="CW85" s="970"/>
      <c r="CX85" s="971"/>
      <c r="CY85" s="971"/>
      <c r="CZ85" s="971"/>
      <c r="DA85" s="972"/>
      <c r="DB85" s="970"/>
      <c r="DC85" s="971"/>
      <c r="DD85" s="971"/>
      <c r="DE85" s="971"/>
      <c r="DF85" s="972"/>
      <c r="DG85" s="970"/>
      <c r="DH85" s="971"/>
      <c r="DI85" s="971"/>
      <c r="DJ85" s="971"/>
      <c r="DK85" s="972"/>
      <c r="DL85" s="970"/>
      <c r="DM85" s="971"/>
      <c r="DN85" s="971"/>
      <c r="DO85" s="971"/>
      <c r="DP85" s="972"/>
      <c r="DQ85" s="970"/>
      <c r="DR85" s="971"/>
      <c r="DS85" s="971"/>
      <c r="DT85" s="971"/>
      <c r="DU85" s="972"/>
      <c r="DV85" s="959"/>
      <c r="DW85" s="960"/>
      <c r="DX85" s="960"/>
      <c r="DY85" s="960"/>
      <c r="DZ85" s="961"/>
      <c r="EA85" s="223"/>
    </row>
    <row r="86" spans="1:131" ht="26.25" customHeight="1" x14ac:dyDescent="0.15">
      <c r="A86" s="231">
        <v>19</v>
      </c>
      <c r="B86" s="988"/>
      <c r="C86" s="989"/>
      <c r="D86" s="989"/>
      <c r="E86" s="989"/>
      <c r="F86" s="989"/>
      <c r="G86" s="989"/>
      <c r="H86" s="989"/>
      <c r="I86" s="989"/>
      <c r="J86" s="989"/>
      <c r="K86" s="989"/>
      <c r="L86" s="989"/>
      <c r="M86" s="989"/>
      <c r="N86" s="989"/>
      <c r="O86" s="989"/>
      <c r="P86" s="990"/>
      <c r="Q86" s="991"/>
      <c r="R86" s="985"/>
      <c r="S86" s="985"/>
      <c r="T86" s="985"/>
      <c r="U86" s="985"/>
      <c r="V86" s="985"/>
      <c r="W86" s="985"/>
      <c r="X86" s="985"/>
      <c r="Y86" s="985"/>
      <c r="Z86" s="985"/>
      <c r="AA86" s="985"/>
      <c r="AB86" s="985"/>
      <c r="AC86" s="985"/>
      <c r="AD86" s="985"/>
      <c r="AE86" s="985"/>
      <c r="AF86" s="985"/>
      <c r="AG86" s="985"/>
      <c r="AH86" s="985"/>
      <c r="AI86" s="985"/>
      <c r="AJ86" s="985"/>
      <c r="AK86" s="985"/>
      <c r="AL86" s="985"/>
      <c r="AM86" s="985"/>
      <c r="AN86" s="985"/>
      <c r="AO86" s="985"/>
      <c r="AP86" s="985"/>
      <c r="AQ86" s="985"/>
      <c r="AR86" s="985"/>
      <c r="AS86" s="985"/>
      <c r="AT86" s="985"/>
      <c r="AU86" s="985"/>
      <c r="AV86" s="985"/>
      <c r="AW86" s="985"/>
      <c r="AX86" s="985"/>
      <c r="AY86" s="985"/>
      <c r="AZ86" s="986"/>
      <c r="BA86" s="986"/>
      <c r="BB86" s="986"/>
      <c r="BC86" s="986"/>
      <c r="BD86" s="987"/>
      <c r="BE86" s="234"/>
      <c r="BF86" s="234"/>
      <c r="BG86" s="234"/>
      <c r="BH86" s="234"/>
      <c r="BI86" s="234"/>
      <c r="BJ86" s="234"/>
      <c r="BK86" s="234"/>
      <c r="BL86" s="234"/>
      <c r="BM86" s="234"/>
      <c r="BN86" s="234"/>
      <c r="BO86" s="234"/>
      <c r="BP86" s="234"/>
      <c r="BQ86" s="231">
        <v>80</v>
      </c>
      <c r="BR86" s="236"/>
      <c r="BS86" s="959"/>
      <c r="BT86" s="960"/>
      <c r="BU86" s="960"/>
      <c r="BV86" s="960"/>
      <c r="BW86" s="960"/>
      <c r="BX86" s="960"/>
      <c r="BY86" s="960"/>
      <c r="BZ86" s="960"/>
      <c r="CA86" s="960"/>
      <c r="CB86" s="960"/>
      <c r="CC86" s="960"/>
      <c r="CD86" s="960"/>
      <c r="CE86" s="960"/>
      <c r="CF86" s="960"/>
      <c r="CG86" s="969"/>
      <c r="CH86" s="970"/>
      <c r="CI86" s="971"/>
      <c r="CJ86" s="971"/>
      <c r="CK86" s="971"/>
      <c r="CL86" s="972"/>
      <c r="CM86" s="970"/>
      <c r="CN86" s="971"/>
      <c r="CO86" s="971"/>
      <c r="CP86" s="971"/>
      <c r="CQ86" s="972"/>
      <c r="CR86" s="970"/>
      <c r="CS86" s="971"/>
      <c r="CT86" s="971"/>
      <c r="CU86" s="971"/>
      <c r="CV86" s="972"/>
      <c r="CW86" s="970"/>
      <c r="CX86" s="971"/>
      <c r="CY86" s="971"/>
      <c r="CZ86" s="971"/>
      <c r="DA86" s="972"/>
      <c r="DB86" s="970"/>
      <c r="DC86" s="971"/>
      <c r="DD86" s="971"/>
      <c r="DE86" s="971"/>
      <c r="DF86" s="972"/>
      <c r="DG86" s="970"/>
      <c r="DH86" s="971"/>
      <c r="DI86" s="971"/>
      <c r="DJ86" s="971"/>
      <c r="DK86" s="972"/>
      <c r="DL86" s="970"/>
      <c r="DM86" s="971"/>
      <c r="DN86" s="971"/>
      <c r="DO86" s="971"/>
      <c r="DP86" s="972"/>
      <c r="DQ86" s="970"/>
      <c r="DR86" s="971"/>
      <c r="DS86" s="971"/>
      <c r="DT86" s="971"/>
      <c r="DU86" s="972"/>
      <c r="DV86" s="959"/>
      <c r="DW86" s="960"/>
      <c r="DX86" s="960"/>
      <c r="DY86" s="960"/>
      <c r="DZ86" s="961"/>
      <c r="EA86" s="223"/>
    </row>
    <row r="87" spans="1:131" ht="26.25" customHeight="1" x14ac:dyDescent="0.15">
      <c r="A87" s="237">
        <v>20</v>
      </c>
      <c r="B87" s="978"/>
      <c r="C87" s="979"/>
      <c r="D87" s="979"/>
      <c r="E87" s="979"/>
      <c r="F87" s="979"/>
      <c r="G87" s="979"/>
      <c r="H87" s="979"/>
      <c r="I87" s="979"/>
      <c r="J87" s="979"/>
      <c r="K87" s="979"/>
      <c r="L87" s="979"/>
      <c r="M87" s="979"/>
      <c r="N87" s="979"/>
      <c r="O87" s="979"/>
      <c r="P87" s="980"/>
      <c r="Q87" s="981"/>
      <c r="R87" s="982"/>
      <c r="S87" s="982"/>
      <c r="T87" s="982"/>
      <c r="U87" s="982"/>
      <c r="V87" s="982"/>
      <c r="W87" s="982"/>
      <c r="X87" s="982"/>
      <c r="Y87" s="982"/>
      <c r="Z87" s="982"/>
      <c r="AA87" s="982"/>
      <c r="AB87" s="982"/>
      <c r="AC87" s="982"/>
      <c r="AD87" s="982"/>
      <c r="AE87" s="982"/>
      <c r="AF87" s="982"/>
      <c r="AG87" s="982"/>
      <c r="AH87" s="982"/>
      <c r="AI87" s="982"/>
      <c r="AJ87" s="982"/>
      <c r="AK87" s="982"/>
      <c r="AL87" s="982"/>
      <c r="AM87" s="982"/>
      <c r="AN87" s="982"/>
      <c r="AO87" s="982"/>
      <c r="AP87" s="982"/>
      <c r="AQ87" s="982"/>
      <c r="AR87" s="982"/>
      <c r="AS87" s="982"/>
      <c r="AT87" s="982"/>
      <c r="AU87" s="982"/>
      <c r="AV87" s="982"/>
      <c r="AW87" s="982"/>
      <c r="AX87" s="982"/>
      <c r="AY87" s="982"/>
      <c r="AZ87" s="983"/>
      <c r="BA87" s="983"/>
      <c r="BB87" s="983"/>
      <c r="BC87" s="983"/>
      <c r="BD87" s="984"/>
      <c r="BE87" s="234"/>
      <c r="BF87" s="234"/>
      <c r="BG87" s="234"/>
      <c r="BH87" s="234"/>
      <c r="BI87" s="234"/>
      <c r="BJ87" s="234"/>
      <c r="BK87" s="234"/>
      <c r="BL87" s="234"/>
      <c r="BM87" s="234"/>
      <c r="BN87" s="234"/>
      <c r="BO87" s="234"/>
      <c r="BP87" s="234"/>
      <c r="BQ87" s="231">
        <v>81</v>
      </c>
      <c r="BR87" s="236"/>
      <c r="BS87" s="959"/>
      <c r="BT87" s="960"/>
      <c r="BU87" s="960"/>
      <c r="BV87" s="960"/>
      <c r="BW87" s="960"/>
      <c r="BX87" s="960"/>
      <c r="BY87" s="960"/>
      <c r="BZ87" s="960"/>
      <c r="CA87" s="960"/>
      <c r="CB87" s="960"/>
      <c r="CC87" s="960"/>
      <c r="CD87" s="960"/>
      <c r="CE87" s="960"/>
      <c r="CF87" s="960"/>
      <c r="CG87" s="969"/>
      <c r="CH87" s="970"/>
      <c r="CI87" s="971"/>
      <c r="CJ87" s="971"/>
      <c r="CK87" s="971"/>
      <c r="CL87" s="972"/>
      <c r="CM87" s="970"/>
      <c r="CN87" s="971"/>
      <c r="CO87" s="971"/>
      <c r="CP87" s="971"/>
      <c r="CQ87" s="972"/>
      <c r="CR87" s="970"/>
      <c r="CS87" s="971"/>
      <c r="CT87" s="971"/>
      <c r="CU87" s="971"/>
      <c r="CV87" s="972"/>
      <c r="CW87" s="970"/>
      <c r="CX87" s="971"/>
      <c r="CY87" s="971"/>
      <c r="CZ87" s="971"/>
      <c r="DA87" s="972"/>
      <c r="DB87" s="970"/>
      <c r="DC87" s="971"/>
      <c r="DD87" s="971"/>
      <c r="DE87" s="971"/>
      <c r="DF87" s="972"/>
      <c r="DG87" s="970"/>
      <c r="DH87" s="971"/>
      <c r="DI87" s="971"/>
      <c r="DJ87" s="971"/>
      <c r="DK87" s="972"/>
      <c r="DL87" s="970"/>
      <c r="DM87" s="971"/>
      <c r="DN87" s="971"/>
      <c r="DO87" s="971"/>
      <c r="DP87" s="972"/>
      <c r="DQ87" s="970"/>
      <c r="DR87" s="971"/>
      <c r="DS87" s="971"/>
      <c r="DT87" s="971"/>
      <c r="DU87" s="972"/>
      <c r="DV87" s="959"/>
      <c r="DW87" s="960"/>
      <c r="DX87" s="960"/>
      <c r="DY87" s="960"/>
      <c r="DZ87" s="961"/>
      <c r="EA87" s="223"/>
    </row>
    <row r="88" spans="1:131" ht="26.25" customHeight="1" thickBot="1" x14ac:dyDescent="0.2">
      <c r="A88" s="233" t="s">
        <v>377</v>
      </c>
      <c r="B88" s="951" t="s">
        <v>406</v>
      </c>
      <c r="C88" s="952"/>
      <c r="D88" s="952"/>
      <c r="E88" s="952"/>
      <c r="F88" s="952"/>
      <c r="G88" s="952"/>
      <c r="H88" s="952"/>
      <c r="I88" s="952"/>
      <c r="J88" s="952"/>
      <c r="K88" s="952"/>
      <c r="L88" s="952"/>
      <c r="M88" s="952"/>
      <c r="N88" s="952"/>
      <c r="O88" s="952"/>
      <c r="P88" s="962"/>
      <c r="Q88" s="976"/>
      <c r="R88" s="977"/>
      <c r="S88" s="977"/>
      <c r="T88" s="977"/>
      <c r="U88" s="977"/>
      <c r="V88" s="977"/>
      <c r="W88" s="977"/>
      <c r="X88" s="977"/>
      <c r="Y88" s="977"/>
      <c r="Z88" s="977"/>
      <c r="AA88" s="977"/>
      <c r="AB88" s="977"/>
      <c r="AC88" s="977"/>
      <c r="AD88" s="977"/>
      <c r="AE88" s="977"/>
      <c r="AF88" s="973">
        <v>4027</v>
      </c>
      <c r="AG88" s="973"/>
      <c r="AH88" s="973"/>
      <c r="AI88" s="973"/>
      <c r="AJ88" s="973"/>
      <c r="AK88" s="977"/>
      <c r="AL88" s="977"/>
      <c r="AM88" s="977"/>
      <c r="AN88" s="977"/>
      <c r="AO88" s="977"/>
      <c r="AP88" s="973">
        <v>635</v>
      </c>
      <c r="AQ88" s="973"/>
      <c r="AR88" s="973"/>
      <c r="AS88" s="973"/>
      <c r="AT88" s="973"/>
      <c r="AU88" s="973">
        <v>0</v>
      </c>
      <c r="AV88" s="973"/>
      <c r="AW88" s="973"/>
      <c r="AX88" s="973"/>
      <c r="AY88" s="973"/>
      <c r="AZ88" s="974"/>
      <c r="BA88" s="974"/>
      <c r="BB88" s="974"/>
      <c r="BC88" s="974"/>
      <c r="BD88" s="975"/>
      <c r="BE88" s="234"/>
      <c r="BF88" s="234"/>
      <c r="BG88" s="234"/>
      <c r="BH88" s="234"/>
      <c r="BI88" s="234"/>
      <c r="BJ88" s="234"/>
      <c r="BK88" s="234"/>
      <c r="BL88" s="234"/>
      <c r="BM88" s="234"/>
      <c r="BN88" s="234"/>
      <c r="BO88" s="234"/>
      <c r="BP88" s="234"/>
      <c r="BQ88" s="231">
        <v>82</v>
      </c>
      <c r="BR88" s="236"/>
      <c r="BS88" s="959"/>
      <c r="BT88" s="960"/>
      <c r="BU88" s="960"/>
      <c r="BV88" s="960"/>
      <c r="BW88" s="960"/>
      <c r="BX88" s="960"/>
      <c r="BY88" s="960"/>
      <c r="BZ88" s="960"/>
      <c r="CA88" s="960"/>
      <c r="CB88" s="960"/>
      <c r="CC88" s="960"/>
      <c r="CD88" s="960"/>
      <c r="CE88" s="960"/>
      <c r="CF88" s="960"/>
      <c r="CG88" s="969"/>
      <c r="CH88" s="970"/>
      <c r="CI88" s="971"/>
      <c r="CJ88" s="971"/>
      <c r="CK88" s="971"/>
      <c r="CL88" s="972"/>
      <c r="CM88" s="970"/>
      <c r="CN88" s="971"/>
      <c r="CO88" s="971"/>
      <c r="CP88" s="971"/>
      <c r="CQ88" s="972"/>
      <c r="CR88" s="970"/>
      <c r="CS88" s="971"/>
      <c r="CT88" s="971"/>
      <c r="CU88" s="971"/>
      <c r="CV88" s="972"/>
      <c r="CW88" s="970"/>
      <c r="CX88" s="971"/>
      <c r="CY88" s="971"/>
      <c r="CZ88" s="971"/>
      <c r="DA88" s="972"/>
      <c r="DB88" s="970"/>
      <c r="DC88" s="971"/>
      <c r="DD88" s="971"/>
      <c r="DE88" s="971"/>
      <c r="DF88" s="972"/>
      <c r="DG88" s="970"/>
      <c r="DH88" s="971"/>
      <c r="DI88" s="971"/>
      <c r="DJ88" s="971"/>
      <c r="DK88" s="972"/>
      <c r="DL88" s="970"/>
      <c r="DM88" s="971"/>
      <c r="DN88" s="971"/>
      <c r="DO88" s="971"/>
      <c r="DP88" s="972"/>
      <c r="DQ88" s="970"/>
      <c r="DR88" s="971"/>
      <c r="DS88" s="971"/>
      <c r="DT88" s="971"/>
      <c r="DU88" s="972"/>
      <c r="DV88" s="959"/>
      <c r="DW88" s="960"/>
      <c r="DX88" s="960"/>
      <c r="DY88" s="960"/>
      <c r="DZ88" s="961"/>
      <c r="EA88" s="223"/>
    </row>
    <row r="89" spans="1:131" ht="26.25" hidden="1" customHeight="1" x14ac:dyDescent="0.15">
      <c r="A89" s="238"/>
      <c r="B89" s="239"/>
      <c r="C89" s="239"/>
      <c r="D89" s="239"/>
      <c r="E89" s="239"/>
      <c r="F89" s="239"/>
      <c r="G89" s="239"/>
      <c r="H89" s="239"/>
      <c r="I89" s="239"/>
      <c r="J89" s="239"/>
      <c r="K89" s="239"/>
      <c r="L89" s="239"/>
      <c r="M89" s="239"/>
      <c r="N89" s="239"/>
      <c r="O89" s="239"/>
      <c r="P89" s="239"/>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40"/>
      <c r="AP89" s="240"/>
      <c r="AQ89" s="240"/>
      <c r="AR89" s="240"/>
      <c r="AS89" s="240"/>
      <c r="AT89" s="240"/>
      <c r="AU89" s="240"/>
      <c r="AV89" s="240"/>
      <c r="AW89" s="240"/>
      <c r="AX89" s="240"/>
      <c r="AY89" s="240"/>
      <c r="AZ89" s="241"/>
      <c r="BA89" s="241"/>
      <c r="BB89" s="241"/>
      <c r="BC89" s="241"/>
      <c r="BD89" s="241"/>
      <c r="BE89" s="234"/>
      <c r="BF89" s="234"/>
      <c r="BG89" s="234"/>
      <c r="BH89" s="234"/>
      <c r="BI89" s="234"/>
      <c r="BJ89" s="234"/>
      <c r="BK89" s="234"/>
      <c r="BL89" s="234"/>
      <c r="BM89" s="234"/>
      <c r="BN89" s="234"/>
      <c r="BO89" s="234"/>
      <c r="BP89" s="234"/>
      <c r="BQ89" s="231">
        <v>83</v>
      </c>
      <c r="BR89" s="236"/>
      <c r="BS89" s="959"/>
      <c r="BT89" s="960"/>
      <c r="BU89" s="960"/>
      <c r="BV89" s="960"/>
      <c r="BW89" s="960"/>
      <c r="BX89" s="960"/>
      <c r="BY89" s="960"/>
      <c r="BZ89" s="960"/>
      <c r="CA89" s="960"/>
      <c r="CB89" s="960"/>
      <c r="CC89" s="960"/>
      <c r="CD89" s="960"/>
      <c r="CE89" s="960"/>
      <c r="CF89" s="960"/>
      <c r="CG89" s="969"/>
      <c r="CH89" s="970"/>
      <c r="CI89" s="971"/>
      <c r="CJ89" s="971"/>
      <c r="CK89" s="971"/>
      <c r="CL89" s="972"/>
      <c r="CM89" s="970"/>
      <c r="CN89" s="971"/>
      <c r="CO89" s="971"/>
      <c r="CP89" s="971"/>
      <c r="CQ89" s="972"/>
      <c r="CR89" s="970"/>
      <c r="CS89" s="971"/>
      <c r="CT89" s="971"/>
      <c r="CU89" s="971"/>
      <c r="CV89" s="972"/>
      <c r="CW89" s="970"/>
      <c r="CX89" s="971"/>
      <c r="CY89" s="971"/>
      <c r="CZ89" s="971"/>
      <c r="DA89" s="972"/>
      <c r="DB89" s="970"/>
      <c r="DC89" s="971"/>
      <c r="DD89" s="971"/>
      <c r="DE89" s="971"/>
      <c r="DF89" s="972"/>
      <c r="DG89" s="970"/>
      <c r="DH89" s="971"/>
      <c r="DI89" s="971"/>
      <c r="DJ89" s="971"/>
      <c r="DK89" s="972"/>
      <c r="DL89" s="970"/>
      <c r="DM89" s="971"/>
      <c r="DN89" s="971"/>
      <c r="DO89" s="971"/>
      <c r="DP89" s="972"/>
      <c r="DQ89" s="970"/>
      <c r="DR89" s="971"/>
      <c r="DS89" s="971"/>
      <c r="DT89" s="971"/>
      <c r="DU89" s="972"/>
      <c r="DV89" s="959"/>
      <c r="DW89" s="960"/>
      <c r="DX89" s="960"/>
      <c r="DY89" s="960"/>
      <c r="DZ89" s="961"/>
      <c r="EA89" s="223"/>
    </row>
    <row r="90" spans="1:131" ht="26.25" hidden="1" customHeight="1" x14ac:dyDescent="0.15">
      <c r="A90" s="238"/>
      <c r="B90" s="239"/>
      <c r="C90" s="239"/>
      <c r="D90" s="239"/>
      <c r="E90" s="239"/>
      <c r="F90" s="239"/>
      <c r="G90" s="239"/>
      <c r="H90" s="239"/>
      <c r="I90" s="239"/>
      <c r="J90" s="239"/>
      <c r="K90" s="239"/>
      <c r="L90" s="239"/>
      <c r="M90" s="239"/>
      <c r="N90" s="239"/>
      <c r="O90" s="239"/>
      <c r="P90" s="239"/>
      <c r="Q90" s="240"/>
      <c r="R90" s="240"/>
      <c r="S90" s="240"/>
      <c r="T90" s="240"/>
      <c r="U90" s="240"/>
      <c r="V90" s="240"/>
      <c r="W90" s="240"/>
      <c r="X90" s="240"/>
      <c r="Y90" s="240"/>
      <c r="Z90" s="240"/>
      <c r="AA90" s="240"/>
      <c r="AB90" s="240"/>
      <c r="AC90" s="240"/>
      <c r="AD90" s="240"/>
      <c r="AE90" s="240"/>
      <c r="AF90" s="240"/>
      <c r="AG90" s="240"/>
      <c r="AH90" s="240"/>
      <c r="AI90" s="240"/>
      <c r="AJ90" s="240"/>
      <c r="AK90" s="240"/>
      <c r="AL90" s="240"/>
      <c r="AM90" s="240"/>
      <c r="AN90" s="240"/>
      <c r="AO90" s="240"/>
      <c r="AP90" s="240"/>
      <c r="AQ90" s="240"/>
      <c r="AR90" s="240"/>
      <c r="AS90" s="240"/>
      <c r="AT90" s="240"/>
      <c r="AU90" s="240"/>
      <c r="AV90" s="240"/>
      <c r="AW90" s="240"/>
      <c r="AX90" s="240"/>
      <c r="AY90" s="240"/>
      <c r="AZ90" s="241"/>
      <c r="BA90" s="241"/>
      <c r="BB90" s="241"/>
      <c r="BC90" s="241"/>
      <c r="BD90" s="241"/>
      <c r="BE90" s="234"/>
      <c r="BF90" s="234"/>
      <c r="BG90" s="234"/>
      <c r="BH90" s="234"/>
      <c r="BI90" s="234"/>
      <c r="BJ90" s="234"/>
      <c r="BK90" s="234"/>
      <c r="BL90" s="234"/>
      <c r="BM90" s="234"/>
      <c r="BN90" s="234"/>
      <c r="BO90" s="234"/>
      <c r="BP90" s="234"/>
      <c r="BQ90" s="231">
        <v>84</v>
      </c>
      <c r="BR90" s="236"/>
      <c r="BS90" s="959"/>
      <c r="BT90" s="960"/>
      <c r="BU90" s="960"/>
      <c r="BV90" s="960"/>
      <c r="BW90" s="960"/>
      <c r="BX90" s="960"/>
      <c r="BY90" s="960"/>
      <c r="BZ90" s="960"/>
      <c r="CA90" s="960"/>
      <c r="CB90" s="960"/>
      <c r="CC90" s="960"/>
      <c r="CD90" s="960"/>
      <c r="CE90" s="960"/>
      <c r="CF90" s="960"/>
      <c r="CG90" s="969"/>
      <c r="CH90" s="970"/>
      <c r="CI90" s="971"/>
      <c r="CJ90" s="971"/>
      <c r="CK90" s="971"/>
      <c r="CL90" s="972"/>
      <c r="CM90" s="970"/>
      <c r="CN90" s="971"/>
      <c r="CO90" s="971"/>
      <c r="CP90" s="971"/>
      <c r="CQ90" s="972"/>
      <c r="CR90" s="970"/>
      <c r="CS90" s="971"/>
      <c r="CT90" s="971"/>
      <c r="CU90" s="971"/>
      <c r="CV90" s="972"/>
      <c r="CW90" s="970"/>
      <c r="CX90" s="971"/>
      <c r="CY90" s="971"/>
      <c r="CZ90" s="971"/>
      <c r="DA90" s="972"/>
      <c r="DB90" s="970"/>
      <c r="DC90" s="971"/>
      <c r="DD90" s="971"/>
      <c r="DE90" s="971"/>
      <c r="DF90" s="972"/>
      <c r="DG90" s="970"/>
      <c r="DH90" s="971"/>
      <c r="DI90" s="971"/>
      <c r="DJ90" s="971"/>
      <c r="DK90" s="972"/>
      <c r="DL90" s="970"/>
      <c r="DM90" s="971"/>
      <c r="DN90" s="971"/>
      <c r="DO90" s="971"/>
      <c r="DP90" s="972"/>
      <c r="DQ90" s="970"/>
      <c r="DR90" s="971"/>
      <c r="DS90" s="971"/>
      <c r="DT90" s="971"/>
      <c r="DU90" s="972"/>
      <c r="DV90" s="959"/>
      <c r="DW90" s="960"/>
      <c r="DX90" s="960"/>
      <c r="DY90" s="960"/>
      <c r="DZ90" s="961"/>
      <c r="EA90" s="223"/>
    </row>
    <row r="91" spans="1:131" ht="26.25" hidden="1" customHeight="1" x14ac:dyDescent="0.15">
      <c r="A91" s="238"/>
      <c r="B91" s="239"/>
      <c r="C91" s="239"/>
      <c r="D91" s="239"/>
      <c r="E91" s="239"/>
      <c r="F91" s="239"/>
      <c r="G91" s="239"/>
      <c r="H91" s="239"/>
      <c r="I91" s="239"/>
      <c r="J91" s="239"/>
      <c r="K91" s="239"/>
      <c r="L91" s="239"/>
      <c r="M91" s="239"/>
      <c r="N91" s="239"/>
      <c r="O91" s="239"/>
      <c r="P91" s="239"/>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40"/>
      <c r="AP91" s="240"/>
      <c r="AQ91" s="240"/>
      <c r="AR91" s="240"/>
      <c r="AS91" s="240"/>
      <c r="AT91" s="240"/>
      <c r="AU91" s="240"/>
      <c r="AV91" s="240"/>
      <c r="AW91" s="240"/>
      <c r="AX91" s="240"/>
      <c r="AY91" s="240"/>
      <c r="AZ91" s="241"/>
      <c r="BA91" s="241"/>
      <c r="BB91" s="241"/>
      <c r="BC91" s="241"/>
      <c r="BD91" s="241"/>
      <c r="BE91" s="234"/>
      <c r="BF91" s="234"/>
      <c r="BG91" s="234"/>
      <c r="BH91" s="234"/>
      <c r="BI91" s="234"/>
      <c r="BJ91" s="234"/>
      <c r="BK91" s="234"/>
      <c r="BL91" s="234"/>
      <c r="BM91" s="234"/>
      <c r="BN91" s="234"/>
      <c r="BO91" s="234"/>
      <c r="BP91" s="234"/>
      <c r="BQ91" s="231">
        <v>85</v>
      </c>
      <c r="BR91" s="236"/>
      <c r="BS91" s="959"/>
      <c r="BT91" s="960"/>
      <c r="BU91" s="960"/>
      <c r="BV91" s="960"/>
      <c r="BW91" s="960"/>
      <c r="BX91" s="960"/>
      <c r="BY91" s="960"/>
      <c r="BZ91" s="960"/>
      <c r="CA91" s="960"/>
      <c r="CB91" s="960"/>
      <c r="CC91" s="960"/>
      <c r="CD91" s="960"/>
      <c r="CE91" s="960"/>
      <c r="CF91" s="960"/>
      <c r="CG91" s="969"/>
      <c r="CH91" s="970"/>
      <c r="CI91" s="971"/>
      <c r="CJ91" s="971"/>
      <c r="CK91" s="971"/>
      <c r="CL91" s="972"/>
      <c r="CM91" s="970"/>
      <c r="CN91" s="971"/>
      <c r="CO91" s="971"/>
      <c r="CP91" s="971"/>
      <c r="CQ91" s="972"/>
      <c r="CR91" s="970"/>
      <c r="CS91" s="971"/>
      <c r="CT91" s="971"/>
      <c r="CU91" s="971"/>
      <c r="CV91" s="972"/>
      <c r="CW91" s="970"/>
      <c r="CX91" s="971"/>
      <c r="CY91" s="971"/>
      <c r="CZ91" s="971"/>
      <c r="DA91" s="972"/>
      <c r="DB91" s="970"/>
      <c r="DC91" s="971"/>
      <c r="DD91" s="971"/>
      <c r="DE91" s="971"/>
      <c r="DF91" s="972"/>
      <c r="DG91" s="970"/>
      <c r="DH91" s="971"/>
      <c r="DI91" s="971"/>
      <c r="DJ91" s="971"/>
      <c r="DK91" s="972"/>
      <c r="DL91" s="970"/>
      <c r="DM91" s="971"/>
      <c r="DN91" s="971"/>
      <c r="DO91" s="971"/>
      <c r="DP91" s="972"/>
      <c r="DQ91" s="970"/>
      <c r="DR91" s="971"/>
      <c r="DS91" s="971"/>
      <c r="DT91" s="971"/>
      <c r="DU91" s="972"/>
      <c r="DV91" s="959"/>
      <c r="DW91" s="960"/>
      <c r="DX91" s="960"/>
      <c r="DY91" s="960"/>
      <c r="DZ91" s="961"/>
      <c r="EA91" s="223"/>
    </row>
    <row r="92" spans="1:131" ht="26.25" hidden="1" customHeight="1" x14ac:dyDescent="0.15">
      <c r="A92" s="238"/>
      <c r="B92" s="239"/>
      <c r="C92" s="239"/>
      <c r="D92" s="239"/>
      <c r="E92" s="239"/>
      <c r="F92" s="239"/>
      <c r="G92" s="239"/>
      <c r="H92" s="239"/>
      <c r="I92" s="239"/>
      <c r="J92" s="239"/>
      <c r="K92" s="239"/>
      <c r="L92" s="239"/>
      <c r="M92" s="239"/>
      <c r="N92" s="239"/>
      <c r="O92" s="239"/>
      <c r="P92" s="239"/>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c r="AQ92" s="240"/>
      <c r="AR92" s="240"/>
      <c r="AS92" s="240"/>
      <c r="AT92" s="240"/>
      <c r="AU92" s="240"/>
      <c r="AV92" s="240"/>
      <c r="AW92" s="240"/>
      <c r="AX92" s="240"/>
      <c r="AY92" s="240"/>
      <c r="AZ92" s="241"/>
      <c r="BA92" s="241"/>
      <c r="BB92" s="241"/>
      <c r="BC92" s="241"/>
      <c r="BD92" s="241"/>
      <c r="BE92" s="234"/>
      <c r="BF92" s="234"/>
      <c r="BG92" s="234"/>
      <c r="BH92" s="234"/>
      <c r="BI92" s="234"/>
      <c r="BJ92" s="234"/>
      <c r="BK92" s="234"/>
      <c r="BL92" s="234"/>
      <c r="BM92" s="234"/>
      <c r="BN92" s="234"/>
      <c r="BO92" s="234"/>
      <c r="BP92" s="234"/>
      <c r="BQ92" s="231">
        <v>86</v>
      </c>
      <c r="BR92" s="236"/>
      <c r="BS92" s="959"/>
      <c r="BT92" s="960"/>
      <c r="BU92" s="960"/>
      <c r="BV92" s="960"/>
      <c r="BW92" s="960"/>
      <c r="BX92" s="960"/>
      <c r="BY92" s="960"/>
      <c r="BZ92" s="960"/>
      <c r="CA92" s="960"/>
      <c r="CB92" s="960"/>
      <c r="CC92" s="960"/>
      <c r="CD92" s="960"/>
      <c r="CE92" s="960"/>
      <c r="CF92" s="960"/>
      <c r="CG92" s="969"/>
      <c r="CH92" s="970"/>
      <c r="CI92" s="971"/>
      <c r="CJ92" s="971"/>
      <c r="CK92" s="971"/>
      <c r="CL92" s="972"/>
      <c r="CM92" s="970"/>
      <c r="CN92" s="971"/>
      <c r="CO92" s="971"/>
      <c r="CP92" s="971"/>
      <c r="CQ92" s="972"/>
      <c r="CR92" s="970"/>
      <c r="CS92" s="971"/>
      <c r="CT92" s="971"/>
      <c r="CU92" s="971"/>
      <c r="CV92" s="972"/>
      <c r="CW92" s="970"/>
      <c r="CX92" s="971"/>
      <c r="CY92" s="971"/>
      <c r="CZ92" s="971"/>
      <c r="DA92" s="972"/>
      <c r="DB92" s="970"/>
      <c r="DC92" s="971"/>
      <c r="DD92" s="971"/>
      <c r="DE92" s="971"/>
      <c r="DF92" s="972"/>
      <c r="DG92" s="970"/>
      <c r="DH92" s="971"/>
      <c r="DI92" s="971"/>
      <c r="DJ92" s="971"/>
      <c r="DK92" s="972"/>
      <c r="DL92" s="970"/>
      <c r="DM92" s="971"/>
      <c r="DN92" s="971"/>
      <c r="DO92" s="971"/>
      <c r="DP92" s="972"/>
      <c r="DQ92" s="970"/>
      <c r="DR92" s="971"/>
      <c r="DS92" s="971"/>
      <c r="DT92" s="971"/>
      <c r="DU92" s="972"/>
      <c r="DV92" s="959"/>
      <c r="DW92" s="960"/>
      <c r="DX92" s="960"/>
      <c r="DY92" s="960"/>
      <c r="DZ92" s="961"/>
      <c r="EA92" s="223"/>
    </row>
    <row r="93" spans="1:131" ht="26.25" hidden="1" customHeight="1" x14ac:dyDescent="0.15">
      <c r="A93" s="238"/>
      <c r="B93" s="239"/>
      <c r="C93" s="239"/>
      <c r="D93" s="239"/>
      <c r="E93" s="239"/>
      <c r="F93" s="239"/>
      <c r="G93" s="239"/>
      <c r="H93" s="239"/>
      <c r="I93" s="239"/>
      <c r="J93" s="239"/>
      <c r="K93" s="239"/>
      <c r="L93" s="239"/>
      <c r="M93" s="239"/>
      <c r="N93" s="239"/>
      <c r="O93" s="239"/>
      <c r="P93" s="239"/>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40"/>
      <c r="AP93" s="240"/>
      <c r="AQ93" s="240"/>
      <c r="AR93" s="240"/>
      <c r="AS93" s="240"/>
      <c r="AT93" s="240"/>
      <c r="AU93" s="240"/>
      <c r="AV93" s="240"/>
      <c r="AW93" s="240"/>
      <c r="AX93" s="240"/>
      <c r="AY93" s="240"/>
      <c r="AZ93" s="241"/>
      <c r="BA93" s="241"/>
      <c r="BB93" s="241"/>
      <c r="BC93" s="241"/>
      <c r="BD93" s="241"/>
      <c r="BE93" s="234"/>
      <c r="BF93" s="234"/>
      <c r="BG93" s="234"/>
      <c r="BH93" s="234"/>
      <c r="BI93" s="234"/>
      <c r="BJ93" s="234"/>
      <c r="BK93" s="234"/>
      <c r="BL93" s="234"/>
      <c r="BM93" s="234"/>
      <c r="BN93" s="234"/>
      <c r="BO93" s="234"/>
      <c r="BP93" s="234"/>
      <c r="BQ93" s="231">
        <v>87</v>
      </c>
      <c r="BR93" s="236"/>
      <c r="BS93" s="959"/>
      <c r="BT93" s="960"/>
      <c r="BU93" s="960"/>
      <c r="BV93" s="960"/>
      <c r="BW93" s="960"/>
      <c r="BX93" s="960"/>
      <c r="BY93" s="960"/>
      <c r="BZ93" s="960"/>
      <c r="CA93" s="960"/>
      <c r="CB93" s="960"/>
      <c r="CC93" s="960"/>
      <c r="CD93" s="960"/>
      <c r="CE93" s="960"/>
      <c r="CF93" s="960"/>
      <c r="CG93" s="969"/>
      <c r="CH93" s="970"/>
      <c r="CI93" s="971"/>
      <c r="CJ93" s="971"/>
      <c r="CK93" s="971"/>
      <c r="CL93" s="972"/>
      <c r="CM93" s="970"/>
      <c r="CN93" s="971"/>
      <c r="CO93" s="971"/>
      <c r="CP93" s="971"/>
      <c r="CQ93" s="972"/>
      <c r="CR93" s="970"/>
      <c r="CS93" s="971"/>
      <c r="CT93" s="971"/>
      <c r="CU93" s="971"/>
      <c r="CV93" s="972"/>
      <c r="CW93" s="970"/>
      <c r="CX93" s="971"/>
      <c r="CY93" s="971"/>
      <c r="CZ93" s="971"/>
      <c r="DA93" s="972"/>
      <c r="DB93" s="970"/>
      <c r="DC93" s="971"/>
      <c r="DD93" s="971"/>
      <c r="DE93" s="971"/>
      <c r="DF93" s="972"/>
      <c r="DG93" s="970"/>
      <c r="DH93" s="971"/>
      <c r="DI93" s="971"/>
      <c r="DJ93" s="971"/>
      <c r="DK93" s="972"/>
      <c r="DL93" s="970"/>
      <c r="DM93" s="971"/>
      <c r="DN93" s="971"/>
      <c r="DO93" s="971"/>
      <c r="DP93" s="972"/>
      <c r="DQ93" s="970"/>
      <c r="DR93" s="971"/>
      <c r="DS93" s="971"/>
      <c r="DT93" s="971"/>
      <c r="DU93" s="972"/>
      <c r="DV93" s="959"/>
      <c r="DW93" s="960"/>
      <c r="DX93" s="960"/>
      <c r="DY93" s="960"/>
      <c r="DZ93" s="961"/>
      <c r="EA93" s="223"/>
    </row>
    <row r="94" spans="1:131" ht="26.25" hidden="1" customHeight="1" x14ac:dyDescent="0.15">
      <c r="A94" s="238"/>
      <c r="B94" s="239"/>
      <c r="C94" s="239"/>
      <c r="D94" s="239"/>
      <c r="E94" s="239"/>
      <c r="F94" s="239"/>
      <c r="G94" s="239"/>
      <c r="H94" s="239"/>
      <c r="I94" s="239"/>
      <c r="J94" s="239"/>
      <c r="K94" s="239"/>
      <c r="L94" s="239"/>
      <c r="M94" s="239"/>
      <c r="N94" s="239"/>
      <c r="O94" s="239"/>
      <c r="P94" s="239"/>
      <c r="Q94" s="240"/>
      <c r="R94" s="240"/>
      <c r="S94" s="240"/>
      <c r="T94" s="240"/>
      <c r="U94" s="240"/>
      <c r="V94" s="240"/>
      <c r="W94" s="240"/>
      <c r="X94" s="240"/>
      <c r="Y94" s="240"/>
      <c r="Z94" s="240"/>
      <c r="AA94" s="240"/>
      <c r="AB94" s="240"/>
      <c r="AC94" s="240"/>
      <c r="AD94" s="240"/>
      <c r="AE94" s="240"/>
      <c r="AF94" s="240"/>
      <c r="AG94" s="240"/>
      <c r="AH94" s="240"/>
      <c r="AI94" s="240"/>
      <c r="AJ94" s="240"/>
      <c r="AK94" s="240"/>
      <c r="AL94" s="240"/>
      <c r="AM94" s="240"/>
      <c r="AN94" s="240"/>
      <c r="AO94" s="240"/>
      <c r="AP94" s="240"/>
      <c r="AQ94" s="240"/>
      <c r="AR94" s="240"/>
      <c r="AS94" s="240"/>
      <c r="AT94" s="240"/>
      <c r="AU94" s="240"/>
      <c r="AV94" s="240"/>
      <c r="AW94" s="240"/>
      <c r="AX94" s="240"/>
      <c r="AY94" s="240"/>
      <c r="AZ94" s="241"/>
      <c r="BA94" s="241"/>
      <c r="BB94" s="241"/>
      <c r="BC94" s="241"/>
      <c r="BD94" s="241"/>
      <c r="BE94" s="234"/>
      <c r="BF94" s="234"/>
      <c r="BG94" s="234"/>
      <c r="BH94" s="234"/>
      <c r="BI94" s="234"/>
      <c r="BJ94" s="234"/>
      <c r="BK94" s="234"/>
      <c r="BL94" s="234"/>
      <c r="BM94" s="234"/>
      <c r="BN94" s="234"/>
      <c r="BO94" s="234"/>
      <c r="BP94" s="234"/>
      <c r="BQ94" s="231">
        <v>88</v>
      </c>
      <c r="BR94" s="236"/>
      <c r="BS94" s="959"/>
      <c r="BT94" s="960"/>
      <c r="BU94" s="960"/>
      <c r="BV94" s="960"/>
      <c r="BW94" s="960"/>
      <c r="BX94" s="960"/>
      <c r="BY94" s="960"/>
      <c r="BZ94" s="960"/>
      <c r="CA94" s="960"/>
      <c r="CB94" s="960"/>
      <c r="CC94" s="960"/>
      <c r="CD94" s="960"/>
      <c r="CE94" s="960"/>
      <c r="CF94" s="960"/>
      <c r="CG94" s="969"/>
      <c r="CH94" s="970"/>
      <c r="CI94" s="971"/>
      <c r="CJ94" s="971"/>
      <c r="CK94" s="971"/>
      <c r="CL94" s="972"/>
      <c r="CM94" s="970"/>
      <c r="CN94" s="971"/>
      <c r="CO94" s="971"/>
      <c r="CP94" s="971"/>
      <c r="CQ94" s="972"/>
      <c r="CR94" s="970"/>
      <c r="CS94" s="971"/>
      <c r="CT94" s="971"/>
      <c r="CU94" s="971"/>
      <c r="CV94" s="972"/>
      <c r="CW94" s="970"/>
      <c r="CX94" s="971"/>
      <c r="CY94" s="971"/>
      <c r="CZ94" s="971"/>
      <c r="DA94" s="972"/>
      <c r="DB94" s="970"/>
      <c r="DC94" s="971"/>
      <c r="DD94" s="971"/>
      <c r="DE94" s="971"/>
      <c r="DF94" s="972"/>
      <c r="DG94" s="970"/>
      <c r="DH94" s="971"/>
      <c r="DI94" s="971"/>
      <c r="DJ94" s="971"/>
      <c r="DK94" s="972"/>
      <c r="DL94" s="970"/>
      <c r="DM94" s="971"/>
      <c r="DN94" s="971"/>
      <c r="DO94" s="971"/>
      <c r="DP94" s="972"/>
      <c r="DQ94" s="970"/>
      <c r="DR94" s="971"/>
      <c r="DS94" s="971"/>
      <c r="DT94" s="971"/>
      <c r="DU94" s="972"/>
      <c r="DV94" s="959"/>
      <c r="DW94" s="960"/>
      <c r="DX94" s="960"/>
      <c r="DY94" s="960"/>
      <c r="DZ94" s="961"/>
      <c r="EA94" s="223"/>
    </row>
    <row r="95" spans="1:131" ht="26.25" hidden="1" customHeight="1" x14ac:dyDescent="0.15">
      <c r="A95" s="238"/>
      <c r="B95" s="239"/>
      <c r="C95" s="239"/>
      <c r="D95" s="239"/>
      <c r="E95" s="239"/>
      <c r="F95" s="239"/>
      <c r="G95" s="239"/>
      <c r="H95" s="239"/>
      <c r="I95" s="239"/>
      <c r="J95" s="239"/>
      <c r="K95" s="239"/>
      <c r="L95" s="239"/>
      <c r="M95" s="239"/>
      <c r="N95" s="239"/>
      <c r="O95" s="239"/>
      <c r="P95" s="239"/>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c r="AQ95" s="240"/>
      <c r="AR95" s="240"/>
      <c r="AS95" s="240"/>
      <c r="AT95" s="240"/>
      <c r="AU95" s="240"/>
      <c r="AV95" s="240"/>
      <c r="AW95" s="240"/>
      <c r="AX95" s="240"/>
      <c r="AY95" s="240"/>
      <c r="AZ95" s="241"/>
      <c r="BA95" s="241"/>
      <c r="BB95" s="241"/>
      <c r="BC95" s="241"/>
      <c r="BD95" s="241"/>
      <c r="BE95" s="234"/>
      <c r="BF95" s="234"/>
      <c r="BG95" s="234"/>
      <c r="BH95" s="234"/>
      <c r="BI95" s="234"/>
      <c r="BJ95" s="234"/>
      <c r="BK95" s="234"/>
      <c r="BL95" s="234"/>
      <c r="BM95" s="234"/>
      <c r="BN95" s="234"/>
      <c r="BO95" s="234"/>
      <c r="BP95" s="234"/>
      <c r="BQ95" s="231">
        <v>89</v>
      </c>
      <c r="BR95" s="236"/>
      <c r="BS95" s="959"/>
      <c r="BT95" s="960"/>
      <c r="BU95" s="960"/>
      <c r="BV95" s="960"/>
      <c r="BW95" s="960"/>
      <c r="BX95" s="960"/>
      <c r="BY95" s="960"/>
      <c r="BZ95" s="960"/>
      <c r="CA95" s="960"/>
      <c r="CB95" s="960"/>
      <c r="CC95" s="960"/>
      <c r="CD95" s="960"/>
      <c r="CE95" s="960"/>
      <c r="CF95" s="960"/>
      <c r="CG95" s="969"/>
      <c r="CH95" s="970"/>
      <c r="CI95" s="971"/>
      <c r="CJ95" s="971"/>
      <c r="CK95" s="971"/>
      <c r="CL95" s="972"/>
      <c r="CM95" s="970"/>
      <c r="CN95" s="971"/>
      <c r="CO95" s="971"/>
      <c r="CP95" s="971"/>
      <c r="CQ95" s="972"/>
      <c r="CR95" s="970"/>
      <c r="CS95" s="971"/>
      <c r="CT95" s="971"/>
      <c r="CU95" s="971"/>
      <c r="CV95" s="972"/>
      <c r="CW95" s="970"/>
      <c r="CX95" s="971"/>
      <c r="CY95" s="971"/>
      <c r="CZ95" s="971"/>
      <c r="DA95" s="972"/>
      <c r="DB95" s="970"/>
      <c r="DC95" s="971"/>
      <c r="DD95" s="971"/>
      <c r="DE95" s="971"/>
      <c r="DF95" s="972"/>
      <c r="DG95" s="970"/>
      <c r="DH95" s="971"/>
      <c r="DI95" s="971"/>
      <c r="DJ95" s="971"/>
      <c r="DK95" s="972"/>
      <c r="DL95" s="970"/>
      <c r="DM95" s="971"/>
      <c r="DN95" s="971"/>
      <c r="DO95" s="971"/>
      <c r="DP95" s="972"/>
      <c r="DQ95" s="970"/>
      <c r="DR95" s="971"/>
      <c r="DS95" s="971"/>
      <c r="DT95" s="971"/>
      <c r="DU95" s="972"/>
      <c r="DV95" s="959"/>
      <c r="DW95" s="960"/>
      <c r="DX95" s="960"/>
      <c r="DY95" s="960"/>
      <c r="DZ95" s="961"/>
      <c r="EA95" s="223"/>
    </row>
    <row r="96" spans="1:131" ht="26.25" hidden="1" customHeight="1" x14ac:dyDescent="0.15">
      <c r="A96" s="238"/>
      <c r="B96" s="239"/>
      <c r="C96" s="239"/>
      <c r="D96" s="239"/>
      <c r="E96" s="239"/>
      <c r="F96" s="239"/>
      <c r="G96" s="239"/>
      <c r="H96" s="239"/>
      <c r="I96" s="239"/>
      <c r="J96" s="239"/>
      <c r="K96" s="239"/>
      <c r="L96" s="239"/>
      <c r="M96" s="239"/>
      <c r="N96" s="239"/>
      <c r="O96" s="239"/>
      <c r="P96" s="239"/>
      <c r="Q96" s="240"/>
      <c r="R96" s="240"/>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0"/>
      <c r="AV96" s="240"/>
      <c r="AW96" s="240"/>
      <c r="AX96" s="240"/>
      <c r="AY96" s="240"/>
      <c r="AZ96" s="241"/>
      <c r="BA96" s="241"/>
      <c r="BB96" s="241"/>
      <c r="BC96" s="241"/>
      <c r="BD96" s="241"/>
      <c r="BE96" s="234"/>
      <c r="BF96" s="234"/>
      <c r="BG96" s="234"/>
      <c r="BH96" s="234"/>
      <c r="BI96" s="234"/>
      <c r="BJ96" s="234"/>
      <c r="BK96" s="234"/>
      <c r="BL96" s="234"/>
      <c r="BM96" s="234"/>
      <c r="BN96" s="234"/>
      <c r="BO96" s="234"/>
      <c r="BP96" s="234"/>
      <c r="BQ96" s="231">
        <v>90</v>
      </c>
      <c r="BR96" s="236"/>
      <c r="BS96" s="959"/>
      <c r="BT96" s="960"/>
      <c r="BU96" s="960"/>
      <c r="BV96" s="960"/>
      <c r="BW96" s="960"/>
      <c r="BX96" s="960"/>
      <c r="BY96" s="960"/>
      <c r="BZ96" s="960"/>
      <c r="CA96" s="960"/>
      <c r="CB96" s="960"/>
      <c r="CC96" s="960"/>
      <c r="CD96" s="960"/>
      <c r="CE96" s="960"/>
      <c r="CF96" s="960"/>
      <c r="CG96" s="969"/>
      <c r="CH96" s="970"/>
      <c r="CI96" s="971"/>
      <c r="CJ96" s="971"/>
      <c r="CK96" s="971"/>
      <c r="CL96" s="972"/>
      <c r="CM96" s="970"/>
      <c r="CN96" s="971"/>
      <c r="CO96" s="971"/>
      <c r="CP96" s="971"/>
      <c r="CQ96" s="972"/>
      <c r="CR96" s="970"/>
      <c r="CS96" s="971"/>
      <c r="CT96" s="971"/>
      <c r="CU96" s="971"/>
      <c r="CV96" s="972"/>
      <c r="CW96" s="970"/>
      <c r="CX96" s="971"/>
      <c r="CY96" s="971"/>
      <c r="CZ96" s="971"/>
      <c r="DA96" s="972"/>
      <c r="DB96" s="970"/>
      <c r="DC96" s="971"/>
      <c r="DD96" s="971"/>
      <c r="DE96" s="971"/>
      <c r="DF96" s="972"/>
      <c r="DG96" s="970"/>
      <c r="DH96" s="971"/>
      <c r="DI96" s="971"/>
      <c r="DJ96" s="971"/>
      <c r="DK96" s="972"/>
      <c r="DL96" s="970"/>
      <c r="DM96" s="971"/>
      <c r="DN96" s="971"/>
      <c r="DO96" s="971"/>
      <c r="DP96" s="972"/>
      <c r="DQ96" s="970"/>
      <c r="DR96" s="971"/>
      <c r="DS96" s="971"/>
      <c r="DT96" s="971"/>
      <c r="DU96" s="972"/>
      <c r="DV96" s="959"/>
      <c r="DW96" s="960"/>
      <c r="DX96" s="960"/>
      <c r="DY96" s="960"/>
      <c r="DZ96" s="961"/>
      <c r="EA96" s="223"/>
    </row>
    <row r="97" spans="1:131" ht="26.25" hidden="1" customHeight="1" x14ac:dyDescent="0.15">
      <c r="A97" s="238"/>
      <c r="B97" s="239"/>
      <c r="C97" s="239"/>
      <c r="D97" s="239"/>
      <c r="E97" s="239"/>
      <c r="F97" s="239"/>
      <c r="G97" s="239"/>
      <c r="H97" s="239"/>
      <c r="I97" s="239"/>
      <c r="J97" s="239"/>
      <c r="K97" s="239"/>
      <c r="L97" s="239"/>
      <c r="M97" s="239"/>
      <c r="N97" s="239"/>
      <c r="O97" s="239"/>
      <c r="P97" s="239"/>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0"/>
      <c r="AV97" s="240"/>
      <c r="AW97" s="240"/>
      <c r="AX97" s="240"/>
      <c r="AY97" s="240"/>
      <c r="AZ97" s="241"/>
      <c r="BA97" s="241"/>
      <c r="BB97" s="241"/>
      <c r="BC97" s="241"/>
      <c r="BD97" s="241"/>
      <c r="BE97" s="234"/>
      <c r="BF97" s="234"/>
      <c r="BG97" s="234"/>
      <c r="BH97" s="234"/>
      <c r="BI97" s="234"/>
      <c r="BJ97" s="234"/>
      <c r="BK97" s="234"/>
      <c r="BL97" s="234"/>
      <c r="BM97" s="234"/>
      <c r="BN97" s="234"/>
      <c r="BO97" s="234"/>
      <c r="BP97" s="234"/>
      <c r="BQ97" s="231">
        <v>91</v>
      </c>
      <c r="BR97" s="236"/>
      <c r="BS97" s="959"/>
      <c r="BT97" s="960"/>
      <c r="BU97" s="960"/>
      <c r="BV97" s="960"/>
      <c r="BW97" s="960"/>
      <c r="BX97" s="960"/>
      <c r="BY97" s="960"/>
      <c r="BZ97" s="960"/>
      <c r="CA97" s="960"/>
      <c r="CB97" s="960"/>
      <c r="CC97" s="960"/>
      <c r="CD97" s="960"/>
      <c r="CE97" s="960"/>
      <c r="CF97" s="960"/>
      <c r="CG97" s="969"/>
      <c r="CH97" s="970"/>
      <c r="CI97" s="971"/>
      <c r="CJ97" s="971"/>
      <c r="CK97" s="971"/>
      <c r="CL97" s="972"/>
      <c r="CM97" s="970"/>
      <c r="CN97" s="971"/>
      <c r="CO97" s="971"/>
      <c r="CP97" s="971"/>
      <c r="CQ97" s="972"/>
      <c r="CR97" s="970"/>
      <c r="CS97" s="971"/>
      <c r="CT97" s="971"/>
      <c r="CU97" s="971"/>
      <c r="CV97" s="972"/>
      <c r="CW97" s="970"/>
      <c r="CX97" s="971"/>
      <c r="CY97" s="971"/>
      <c r="CZ97" s="971"/>
      <c r="DA97" s="972"/>
      <c r="DB97" s="970"/>
      <c r="DC97" s="971"/>
      <c r="DD97" s="971"/>
      <c r="DE97" s="971"/>
      <c r="DF97" s="972"/>
      <c r="DG97" s="970"/>
      <c r="DH97" s="971"/>
      <c r="DI97" s="971"/>
      <c r="DJ97" s="971"/>
      <c r="DK97" s="972"/>
      <c r="DL97" s="970"/>
      <c r="DM97" s="971"/>
      <c r="DN97" s="971"/>
      <c r="DO97" s="971"/>
      <c r="DP97" s="972"/>
      <c r="DQ97" s="970"/>
      <c r="DR97" s="971"/>
      <c r="DS97" s="971"/>
      <c r="DT97" s="971"/>
      <c r="DU97" s="972"/>
      <c r="DV97" s="959"/>
      <c r="DW97" s="960"/>
      <c r="DX97" s="960"/>
      <c r="DY97" s="960"/>
      <c r="DZ97" s="961"/>
      <c r="EA97" s="223"/>
    </row>
    <row r="98" spans="1:131" ht="26.25" hidden="1" customHeight="1" x14ac:dyDescent="0.15">
      <c r="A98" s="238"/>
      <c r="B98" s="239"/>
      <c r="C98" s="239"/>
      <c r="D98" s="239"/>
      <c r="E98" s="239"/>
      <c r="F98" s="239"/>
      <c r="G98" s="239"/>
      <c r="H98" s="239"/>
      <c r="I98" s="239"/>
      <c r="J98" s="239"/>
      <c r="K98" s="239"/>
      <c r="L98" s="239"/>
      <c r="M98" s="239"/>
      <c r="N98" s="239"/>
      <c r="O98" s="239"/>
      <c r="P98" s="239"/>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1"/>
      <c r="BA98" s="241"/>
      <c r="BB98" s="241"/>
      <c r="BC98" s="241"/>
      <c r="BD98" s="241"/>
      <c r="BE98" s="234"/>
      <c r="BF98" s="234"/>
      <c r="BG98" s="234"/>
      <c r="BH98" s="234"/>
      <c r="BI98" s="234"/>
      <c r="BJ98" s="234"/>
      <c r="BK98" s="234"/>
      <c r="BL98" s="234"/>
      <c r="BM98" s="234"/>
      <c r="BN98" s="234"/>
      <c r="BO98" s="234"/>
      <c r="BP98" s="234"/>
      <c r="BQ98" s="231">
        <v>92</v>
      </c>
      <c r="BR98" s="236"/>
      <c r="BS98" s="959"/>
      <c r="BT98" s="960"/>
      <c r="BU98" s="960"/>
      <c r="BV98" s="960"/>
      <c r="BW98" s="960"/>
      <c r="BX98" s="960"/>
      <c r="BY98" s="960"/>
      <c r="BZ98" s="960"/>
      <c r="CA98" s="960"/>
      <c r="CB98" s="960"/>
      <c r="CC98" s="960"/>
      <c r="CD98" s="960"/>
      <c r="CE98" s="960"/>
      <c r="CF98" s="960"/>
      <c r="CG98" s="969"/>
      <c r="CH98" s="970"/>
      <c r="CI98" s="971"/>
      <c r="CJ98" s="971"/>
      <c r="CK98" s="971"/>
      <c r="CL98" s="972"/>
      <c r="CM98" s="970"/>
      <c r="CN98" s="971"/>
      <c r="CO98" s="971"/>
      <c r="CP98" s="971"/>
      <c r="CQ98" s="972"/>
      <c r="CR98" s="970"/>
      <c r="CS98" s="971"/>
      <c r="CT98" s="971"/>
      <c r="CU98" s="971"/>
      <c r="CV98" s="972"/>
      <c r="CW98" s="970"/>
      <c r="CX98" s="971"/>
      <c r="CY98" s="971"/>
      <c r="CZ98" s="971"/>
      <c r="DA98" s="972"/>
      <c r="DB98" s="970"/>
      <c r="DC98" s="971"/>
      <c r="DD98" s="971"/>
      <c r="DE98" s="971"/>
      <c r="DF98" s="972"/>
      <c r="DG98" s="970"/>
      <c r="DH98" s="971"/>
      <c r="DI98" s="971"/>
      <c r="DJ98" s="971"/>
      <c r="DK98" s="972"/>
      <c r="DL98" s="970"/>
      <c r="DM98" s="971"/>
      <c r="DN98" s="971"/>
      <c r="DO98" s="971"/>
      <c r="DP98" s="972"/>
      <c r="DQ98" s="970"/>
      <c r="DR98" s="971"/>
      <c r="DS98" s="971"/>
      <c r="DT98" s="971"/>
      <c r="DU98" s="972"/>
      <c r="DV98" s="959"/>
      <c r="DW98" s="960"/>
      <c r="DX98" s="960"/>
      <c r="DY98" s="960"/>
      <c r="DZ98" s="961"/>
      <c r="EA98" s="223"/>
    </row>
    <row r="99" spans="1:131" ht="26.25" hidden="1" customHeight="1" x14ac:dyDescent="0.15">
      <c r="A99" s="238"/>
      <c r="B99" s="239"/>
      <c r="C99" s="239"/>
      <c r="D99" s="239"/>
      <c r="E99" s="239"/>
      <c r="F99" s="239"/>
      <c r="G99" s="239"/>
      <c r="H99" s="239"/>
      <c r="I99" s="239"/>
      <c r="J99" s="239"/>
      <c r="K99" s="239"/>
      <c r="L99" s="239"/>
      <c r="M99" s="239"/>
      <c r="N99" s="239"/>
      <c r="O99" s="239"/>
      <c r="P99" s="239"/>
      <c r="Q99" s="240"/>
      <c r="R99" s="240"/>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0"/>
      <c r="AV99" s="240"/>
      <c r="AW99" s="240"/>
      <c r="AX99" s="240"/>
      <c r="AY99" s="240"/>
      <c r="AZ99" s="241"/>
      <c r="BA99" s="241"/>
      <c r="BB99" s="241"/>
      <c r="BC99" s="241"/>
      <c r="BD99" s="241"/>
      <c r="BE99" s="234"/>
      <c r="BF99" s="234"/>
      <c r="BG99" s="234"/>
      <c r="BH99" s="234"/>
      <c r="BI99" s="234"/>
      <c r="BJ99" s="234"/>
      <c r="BK99" s="234"/>
      <c r="BL99" s="234"/>
      <c r="BM99" s="234"/>
      <c r="BN99" s="234"/>
      <c r="BO99" s="234"/>
      <c r="BP99" s="234"/>
      <c r="BQ99" s="231">
        <v>93</v>
      </c>
      <c r="BR99" s="236"/>
      <c r="BS99" s="959"/>
      <c r="BT99" s="960"/>
      <c r="BU99" s="960"/>
      <c r="BV99" s="960"/>
      <c r="BW99" s="960"/>
      <c r="BX99" s="960"/>
      <c r="BY99" s="960"/>
      <c r="BZ99" s="960"/>
      <c r="CA99" s="960"/>
      <c r="CB99" s="960"/>
      <c r="CC99" s="960"/>
      <c r="CD99" s="960"/>
      <c r="CE99" s="960"/>
      <c r="CF99" s="960"/>
      <c r="CG99" s="969"/>
      <c r="CH99" s="970"/>
      <c r="CI99" s="971"/>
      <c r="CJ99" s="971"/>
      <c r="CK99" s="971"/>
      <c r="CL99" s="972"/>
      <c r="CM99" s="970"/>
      <c r="CN99" s="971"/>
      <c r="CO99" s="971"/>
      <c r="CP99" s="971"/>
      <c r="CQ99" s="972"/>
      <c r="CR99" s="970"/>
      <c r="CS99" s="971"/>
      <c r="CT99" s="971"/>
      <c r="CU99" s="971"/>
      <c r="CV99" s="972"/>
      <c r="CW99" s="970"/>
      <c r="CX99" s="971"/>
      <c r="CY99" s="971"/>
      <c r="CZ99" s="971"/>
      <c r="DA99" s="972"/>
      <c r="DB99" s="970"/>
      <c r="DC99" s="971"/>
      <c r="DD99" s="971"/>
      <c r="DE99" s="971"/>
      <c r="DF99" s="972"/>
      <c r="DG99" s="970"/>
      <c r="DH99" s="971"/>
      <c r="DI99" s="971"/>
      <c r="DJ99" s="971"/>
      <c r="DK99" s="972"/>
      <c r="DL99" s="970"/>
      <c r="DM99" s="971"/>
      <c r="DN99" s="971"/>
      <c r="DO99" s="971"/>
      <c r="DP99" s="972"/>
      <c r="DQ99" s="970"/>
      <c r="DR99" s="971"/>
      <c r="DS99" s="971"/>
      <c r="DT99" s="971"/>
      <c r="DU99" s="972"/>
      <c r="DV99" s="959"/>
      <c r="DW99" s="960"/>
      <c r="DX99" s="960"/>
      <c r="DY99" s="960"/>
      <c r="DZ99" s="961"/>
      <c r="EA99" s="223"/>
    </row>
    <row r="100" spans="1:131" ht="26.25" hidden="1" customHeight="1" x14ac:dyDescent="0.15">
      <c r="A100" s="238"/>
      <c r="B100" s="239"/>
      <c r="C100" s="239"/>
      <c r="D100" s="239"/>
      <c r="E100" s="239"/>
      <c r="F100" s="239"/>
      <c r="G100" s="239"/>
      <c r="H100" s="239"/>
      <c r="I100" s="239"/>
      <c r="J100" s="239"/>
      <c r="K100" s="239"/>
      <c r="L100" s="239"/>
      <c r="M100" s="239"/>
      <c r="N100" s="239"/>
      <c r="O100" s="239"/>
      <c r="P100" s="239"/>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0"/>
      <c r="AX100" s="240"/>
      <c r="AY100" s="240"/>
      <c r="AZ100" s="241"/>
      <c r="BA100" s="241"/>
      <c r="BB100" s="241"/>
      <c r="BC100" s="241"/>
      <c r="BD100" s="241"/>
      <c r="BE100" s="234"/>
      <c r="BF100" s="234"/>
      <c r="BG100" s="234"/>
      <c r="BH100" s="234"/>
      <c r="BI100" s="234"/>
      <c r="BJ100" s="234"/>
      <c r="BK100" s="234"/>
      <c r="BL100" s="234"/>
      <c r="BM100" s="234"/>
      <c r="BN100" s="234"/>
      <c r="BO100" s="234"/>
      <c r="BP100" s="234"/>
      <c r="BQ100" s="231">
        <v>94</v>
      </c>
      <c r="BR100" s="236"/>
      <c r="BS100" s="959"/>
      <c r="BT100" s="960"/>
      <c r="BU100" s="960"/>
      <c r="BV100" s="960"/>
      <c r="BW100" s="960"/>
      <c r="BX100" s="960"/>
      <c r="BY100" s="960"/>
      <c r="BZ100" s="960"/>
      <c r="CA100" s="960"/>
      <c r="CB100" s="960"/>
      <c r="CC100" s="960"/>
      <c r="CD100" s="960"/>
      <c r="CE100" s="960"/>
      <c r="CF100" s="960"/>
      <c r="CG100" s="969"/>
      <c r="CH100" s="970"/>
      <c r="CI100" s="971"/>
      <c r="CJ100" s="971"/>
      <c r="CK100" s="971"/>
      <c r="CL100" s="972"/>
      <c r="CM100" s="970"/>
      <c r="CN100" s="971"/>
      <c r="CO100" s="971"/>
      <c r="CP100" s="971"/>
      <c r="CQ100" s="972"/>
      <c r="CR100" s="970"/>
      <c r="CS100" s="971"/>
      <c r="CT100" s="971"/>
      <c r="CU100" s="971"/>
      <c r="CV100" s="972"/>
      <c r="CW100" s="970"/>
      <c r="CX100" s="971"/>
      <c r="CY100" s="971"/>
      <c r="CZ100" s="971"/>
      <c r="DA100" s="972"/>
      <c r="DB100" s="970"/>
      <c r="DC100" s="971"/>
      <c r="DD100" s="971"/>
      <c r="DE100" s="971"/>
      <c r="DF100" s="972"/>
      <c r="DG100" s="970"/>
      <c r="DH100" s="971"/>
      <c r="DI100" s="971"/>
      <c r="DJ100" s="971"/>
      <c r="DK100" s="972"/>
      <c r="DL100" s="970"/>
      <c r="DM100" s="971"/>
      <c r="DN100" s="971"/>
      <c r="DO100" s="971"/>
      <c r="DP100" s="972"/>
      <c r="DQ100" s="970"/>
      <c r="DR100" s="971"/>
      <c r="DS100" s="971"/>
      <c r="DT100" s="971"/>
      <c r="DU100" s="972"/>
      <c r="DV100" s="959"/>
      <c r="DW100" s="960"/>
      <c r="DX100" s="960"/>
      <c r="DY100" s="960"/>
      <c r="DZ100" s="961"/>
      <c r="EA100" s="223"/>
    </row>
    <row r="101" spans="1:131" ht="26.25" hidden="1" customHeight="1" x14ac:dyDescent="0.15">
      <c r="A101" s="238"/>
      <c r="B101" s="239"/>
      <c r="C101" s="239"/>
      <c r="D101" s="239"/>
      <c r="E101" s="239"/>
      <c r="F101" s="239"/>
      <c r="G101" s="239"/>
      <c r="H101" s="239"/>
      <c r="I101" s="239"/>
      <c r="J101" s="239"/>
      <c r="K101" s="239"/>
      <c r="L101" s="239"/>
      <c r="M101" s="239"/>
      <c r="N101" s="239"/>
      <c r="O101" s="239"/>
      <c r="P101" s="239"/>
      <c r="Q101" s="240"/>
      <c r="R101" s="240"/>
      <c r="S101" s="240"/>
      <c r="T101" s="240"/>
      <c r="U101" s="240"/>
      <c r="V101" s="240"/>
      <c r="W101" s="240"/>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1"/>
      <c r="BA101" s="241"/>
      <c r="BB101" s="241"/>
      <c r="BC101" s="241"/>
      <c r="BD101" s="241"/>
      <c r="BE101" s="234"/>
      <c r="BF101" s="234"/>
      <c r="BG101" s="234"/>
      <c r="BH101" s="234"/>
      <c r="BI101" s="234"/>
      <c r="BJ101" s="234"/>
      <c r="BK101" s="234"/>
      <c r="BL101" s="234"/>
      <c r="BM101" s="234"/>
      <c r="BN101" s="234"/>
      <c r="BO101" s="234"/>
      <c r="BP101" s="234"/>
      <c r="BQ101" s="231">
        <v>95</v>
      </c>
      <c r="BR101" s="236"/>
      <c r="BS101" s="959"/>
      <c r="BT101" s="960"/>
      <c r="BU101" s="960"/>
      <c r="BV101" s="960"/>
      <c r="BW101" s="960"/>
      <c r="BX101" s="960"/>
      <c r="BY101" s="960"/>
      <c r="BZ101" s="960"/>
      <c r="CA101" s="960"/>
      <c r="CB101" s="960"/>
      <c r="CC101" s="960"/>
      <c r="CD101" s="960"/>
      <c r="CE101" s="960"/>
      <c r="CF101" s="960"/>
      <c r="CG101" s="969"/>
      <c r="CH101" s="970"/>
      <c r="CI101" s="971"/>
      <c r="CJ101" s="971"/>
      <c r="CK101" s="971"/>
      <c r="CL101" s="972"/>
      <c r="CM101" s="970"/>
      <c r="CN101" s="971"/>
      <c r="CO101" s="971"/>
      <c r="CP101" s="971"/>
      <c r="CQ101" s="972"/>
      <c r="CR101" s="970"/>
      <c r="CS101" s="971"/>
      <c r="CT101" s="971"/>
      <c r="CU101" s="971"/>
      <c r="CV101" s="972"/>
      <c r="CW101" s="970"/>
      <c r="CX101" s="971"/>
      <c r="CY101" s="971"/>
      <c r="CZ101" s="971"/>
      <c r="DA101" s="972"/>
      <c r="DB101" s="970"/>
      <c r="DC101" s="971"/>
      <c r="DD101" s="971"/>
      <c r="DE101" s="971"/>
      <c r="DF101" s="972"/>
      <c r="DG101" s="970"/>
      <c r="DH101" s="971"/>
      <c r="DI101" s="971"/>
      <c r="DJ101" s="971"/>
      <c r="DK101" s="972"/>
      <c r="DL101" s="970"/>
      <c r="DM101" s="971"/>
      <c r="DN101" s="971"/>
      <c r="DO101" s="971"/>
      <c r="DP101" s="972"/>
      <c r="DQ101" s="970"/>
      <c r="DR101" s="971"/>
      <c r="DS101" s="971"/>
      <c r="DT101" s="971"/>
      <c r="DU101" s="972"/>
      <c r="DV101" s="959"/>
      <c r="DW101" s="960"/>
      <c r="DX101" s="960"/>
      <c r="DY101" s="960"/>
      <c r="DZ101" s="961"/>
      <c r="EA101" s="223"/>
    </row>
    <row r="102" spans="1:131" ht="26.25" customHeight="1" thickBot="1" x14ac:dyDescent="0.2">
      <c r="A102" s="238"/>
      <c r="B102" s="239"/>
      <c r="C102" s="239"/>
      <c r="D102" s="239"/>
      <c r="E102" s="239"/>
      <c r="F102" s="239"/>
      <c r="G102" s="239"/>
      <c r="H102" s="239"/>
      <c r="I102" s="239"/>
      <c r="J102" s="239"/>
      <c r="K102" s="239"/>
      <c r="L102" s="239"/>
      <c r="M102" s="239"/>
      <c r="N102" s="239"/>
      <c r="O102" s="239"/>
      <c r="P102" s="239"/>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240"/>
      <c r="AL102" s="240"/>
      <c r="AM102" s="240"/>
      <c r="AN102" s="240"/>
      <c r="AO102" s="240"/>
      <c r="AP102" s="240"/>
      <c r="AQ102" s="240"/>
      <c r="AR102" s="240"/>
      <c r="AS102" s="240"/>
      <c r="AT102" s="240"/>
      <c r="AU102" s="240"/>
      <c r="AV102" s="240"/>
      <c r="AW102" s="240"/>
      <c r="AX102" s="240"/>
      <c r="AY102" s="240"/>
      <c r="AZ102" s="241"/>
      <c r="BA102" s="241"/>
      <c r="BB102" s="241"/>
      <c r="BC102" s="241"/>
      <c r="BD102" s="241"/>
      <c r="BE102" s="234"/>
      <c r="BF102" s="234"/>
      <c r="BG102" s="234"/>
      <c r="BH102" s="234"/>
      <c r="BI102" s="234"/>
      <c r="BJ102" s="234"/>
      <c r="BK102" s="234"/>
      <c r="BL102" s="234"/>
      <c r="BM102" s="234"/>
      <c r="BN102" s="234"/>
      <c r="BO102" s="234"/>
      <c r="BP102" s="234"/>
      <c r="BQ102" s="233" t="s">
        <v>377</v>
      </c>
      <c r="BR102" s="951" t="s">
        <v>407</v>
      </c>
      <c r="BS102" s="952"/>
      <c r="BT102" s="952"/>
      <c r="BU102" s="952"/>
      <c r="BV102" s="952"/>
      <c r="BW102" s="952"/>
      <c r="BX102" s="952"/>
      <c r="BY102" s="952"/>
      <c r="BZ102" s="952"/>
      <c r="CA102" s="952"/>
      <c r="CB102" s="952"/>
      <c r="CC102" s="952"/>
      <c r="CD102" s="952"/>
      <c r="CE102" s="952"/>
      <c r="CF102" s="952"/>
      <c r="CG102" s="962"/>
      <c r="CH102" s="963"/>
      <c r="CI102" s="964"/>
      <c r="CJ102" s="964"/>
      <c r="CK102" s="964"/>
      <c r="CL102" s="965"/>
      <c r="CM102" s="963"/>
      <c r="CN102" s="964"/>
      <c r="CO102" s="964"/>
      <c r="CP102" s="964"/>
      <c r="CQ102" s="965"/>
      <c r="CR102" s="966">
        <v>5</v>
      </c>
      <c r="CS102" s="967"/>
      <c r="CT102" s="967"/>
      <c r="CU102" s="967"/>
      <c r="CV102" s="968"/>
      <c r="CW102" s="966">
        <v>1</v>
      </c>
      <c r="CX102" s="967"/>
      <c r="CY102" s="967"/>
      <c r="CZ102" s="967"/>
      <c r="DA102" s="968"/>
      <c r="DB102" s="966" t="s">
        <v>493</v>
      </c>
      <c r="DC102" s="967"/>
      <c r="DD102" s="967"/>
      <c r="DE102" s="967"/>
      <c r="DF102" s="968"/>
      <c r="DG102" s="966" t="s">
        <v>493</v>
      </c>
      <c r="DH102" s="967"/>
      <c r="DI102" s="967"/>
      <c r="DJ102" s="967"/>
      <c r="DK102" s="968"/>
      <c r="DL102" s="966" t="s">
        <v>493</v>
      </c>
      <c r="DM102" s="967"/>
      <c r="DN102" s="967"/>
      <c r="DO102" s="967"/>
      <c r="DP102" s="968"/>
      <c r="DQ102" s="966" t="s">
        <v>493</v>
      </c>
      <c r="DR102" s="967"/>
      <c r="DS102" s="967"/>
      <c r="DT102" s="967"/>
      <c r="DU102" s="968"/>
      <c r="DV102" s="951"/>
      <c r="DW102" s="952"/>
      <c r="DX102" s="952"/>
      <c r="DY102" s="952"/>
      <c r="DZ102" s="953"/>
      <c r="EA102" s="223"/>
    </row>
    <row r="103" spans="1:131" ht="26.25" customHeight="1" x14ac:dyDescent="0.15">
      <c r="A103" s="238"/>
      <c r="B103" s="239"/>
      <c r="C103" s="239"/>
      <c r="D103" s="239"/>
      <c r="E103" s="239"/>
      <c r="F103" s="239"/>
      <c r="G103" s="239"/>
      <c r="H103" s="239"/>
      <c r="I103" s="239"/>
      <c r="J103" s="239"/>
      <c r="K103" s="239"/>
      <c r="L103" s="239"/>
      <c r="M103" s="239"/>
      <c r="N103" s="239"/>
      <c r="O103" s="239"/>
      <c r="P103" s="239"/>
      <c r="Q103" s="240"/>
      <c r="R103" s="240"/>
      <c r="S103" s="240"/>
      <c r="T103" s="240"/>
      <c r="U103" s="240"/>
      <c r="V103" s="240"/>
      <c r="W103" s="240"/>
      <c r="X103" s="240"/>
      <c r="Y103" s="240"/>
      <c r="Z103" s="240"/>
      <c r="AA103" s="240"/>
      <c r="AB103" s="240"/>
      <c r="AC103" s="240"/>
      <c r="AD103" s="240"/>
      <c r="AE103" s="240"/>
      <c r="AF103" s="240"/>
      <c r="AG103" s="240"/>
      <c r="AH103" s="240"/>
      <c r="AI103" s="240"/>
      <c r="AJ103" s="240"/>
      <c r="AK103" s="240"/>
      <c r="AL103" s="240"/>
      <c r="AM103" s="240"/>
      <c r="AN103" s="240"/>
      <c r="AO103" s="240"/>
      <c r="AP103" s="240"/>
      <c r="AQ103" s="240"/>
      <c r="AR103" s="240"/>
      <c r="AS103" s="240"/>
      <c r="AT103" s="240"/>
      <c r="AU103" s="240"/>
      <c r="AV103" s="240"/>
      <c r="AW103" s="240"/>
      <c r="AX103" s="240"/>
      <c r="AY103" s="240"/>
      <c r="AZ103" s="241"/>
      <c r="BA103" s="241"/>
      <c r="BB103" s="241"/>
      <c r="BC103" s="241"/>
      <c r="BD103" s="241"/>
      <c r="BE103" s="234"/>
      <c r="BF103" s="234"/>
      <c r="BG103" s="234"/>
      <c r="BH103" s="234"/>
      <c r="BI103" s="234"/>
      <c r="BJ103" s="234"/>
      <c r="BK103" s="234"/>
      <c r="BL103" s="234"/>
      <c r="BM103" s="234"/>
      <c r="BN103" s="234"/>
      <c r="BO103" s="234"/>
      <c r="BP103" s="234"/>
      <c r="BQ103" s="954" t="s">
        <v>408</v>
      </c>
      <c r="BR103" s="954"/>
      <c r="BS103" s="954"/>
      <c r="BT103" s="954"/>
      <c r="BU103" s="954"/>
      <c r="BV103" s="954"/>
      <c r="BW103" s="954"/>
      <c r="BX103" s="954"/>
      <c r="BY103" s="954"/>
      <c r="BZ103" s="954"/>
      <c r="CA103" s="954"/>
      <c r="CB103" s="954"/>
      <c r="CC103" s="954"/>
      <c r="CD103" s="954"/>
      <c r="CE103" s="954"/>
      <c r="CF103" s="954"/>
      <c r="CG103" s="954"/>
      <c r="CH103" s="954"/>
      <c r="CI103" s="954"/>
      <c r="CJ103" s="954"/>
      <c r="CK103" s="954"/>
      <c r="CL103" s="954"/>
      <c r="CM103" s="954"/>
      <c r="CN103" s="954"/>
      <c r="CO103" s="954"/>
      <c r="CP103" s="954"/>
      <c r="CQ103" s="954"/>
      <c r="CR103" s="954"/>
      <c r="CS103" s="954"/>
      <c r="CT103" s="954"/>
      <c r="CU103" s="954"/>
      <c r="CV103" s="954"/>
      <c r="CW103" s="954"/>
      <c r="CX103" s="954"/>
      <c r="CY103" s="954"/>
      <c r="CZ103" s="954"/>
      <c r="DA103" s="954"/>
      <c r="DB103" s="954"/>
      <c r="DC103" s="954"/>
      <c r="DD103" s="954"/>
      <c r="DE103" s="954"/>
      <c r="DF103" s="954"/>
      <c r="DG103" s="954"/>
      <c r="DH103" s="954"/>
      <c r="DI103" s="954"/>
      <c r="DJ103" s="954"/>
      <c r="DK103" s="954"/>
      <c r="DL103" s="954"/>
      <c r="DM103" s="954"/>
      <c r="DN103" s="954"/>
      <c r="DO103" s="954"/>
      <c r="DP103" s="954"/>
      <c r="DQ103" s="954"/>
      <c r="DR103" s="954"/>
      <c r="DS103" s="954"/>
      <c r="DT103" s="954"/>
      <c r="DU103" s="954"/>
      <c r="DV103" s="954"/>
      <c r="DW103" s="954"/>
      <c r="DX103" s="954"/>
      <c r="DY103" s="954"/>
      <c r="DZ103" s="954"/>
      <c r="EA103" s="223"/>
    </row>
    <row r="104" spans="1:131" ht="26.25" customHeight="1" x14ac:dyDescent="0.15">
      <c r="A104" s="238"/>
      <c r="B104" s="239"/>
      <c r="C104" s="239"/>
      <c r="D104" s="239"/>
      <c r="E104" s="239"/>
      <c r="F104" s="239"/>
      <c r="G104" s="239"/>
      <c r="H104" s="239"/>
      <c r="I104" s="239"/>
      <c r="J104" s="239"/>
      <c r="K104" s="239"/>
      <c r="L104" s="239"/>
      <c r="M104" s="239"/>
      <c r="N104" s="239"/>
      <c r="O104" s="239"/>
      <c r="P104" s="239"/>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1"/>
      <c r="BA104" s="241"/>
      <c r="BB104" s="241"/>
      <c r="BC104" s="241"/>
      <c r="BD104" s="241"/>
      <c r="BE104" s="234"/>
      <c r="BF104" s="234"/>
      <c r="BG104" s="234"/>
      <c r="BH104" s="234"/>
      <c r="BI104" s="234"/>
      <c r="BJ104" s="234"/>
      <c r="BK104" s="234"/>
      <c r="BL104" s="234"/>
      <c r="BM104" s="234"/>
      <c r="BN104" s="234"/>
      <c r="BO104" s="234"/>
      <c r="BP104" s="234"/>
      <c r="BQ104" s="955" t="s">
        <v>409</v>
      </c>
      <c r="BR104" s="955"/>
      <c r="BS104" s="955"/>
      <c r="BT104" s="955"/>
      <c r="BU104" s="955"/>
      <c r="BV104" s="955"/>
      <c r="BW104" s="955"/>
      <c r="BX104" s="955"/>
      <c r="BY104" s="955"/>
      <c r="BZ104" s="955"/>
      <c r="CA104" s="955"/>
      <c r="CB104" s="955"/>
      <c r="CC104" s="955"/>
      <c r="CD104" s="955"/>
      <c r="CE104" s="955"/>
      <c r="CF104" s="955"/>
      <c r="CG104" s="955"/>
      <c r="CH104" s="955"/>
      <c r="CI104" s="955"/>
      <c r="CJ104" s="955"/>
      <c r="CK104" s="955"/>
      <c r="CL104" s="955"/>
      <c r="CM104" s="955"/>
      <c r="CN104" s="955"/>
      <c r="CO104" s="955"/>
      <c r="CP104" s="955"/>
      <c r="CQ104" s="955"/>
      <c r="CR104" s="955"/>
      <c r="CS104" s="955"/>
      <c r="CT104" s="955"/>
      <c r="CU104" s="955"/>
      <c r="CV104" s="955"/>
      <c r="CW104" s="955"/>
      <c r="CX104" s="955"/>
      <c r="CY104" s="955"/>
      <c r="CZ104" s="955"/>
      <c r="DA104" s="955"/>
      <c r="DB104" s="955"/>
      <c r="DC104" s="955"/>
      <c r="DD104" s="955"/>
      <c r="DE104" s="955"/>
      <c r="DF104" s="955"/>
      <c r="DG104" s="955"/>
      <c r="DH104" s="955"/>
      <c r="DI104" s="955"/>
      <c r="DJ104" s="955"/>
      <c r="DK104" s="955"/>
      <c r="DL104" s="955"/>
      <c r="DM104" s="955"/>
      <c r="DN104" s="955"/>
      <c r="DO104" s="955"/>
      <c r="DP104" s="955"/>
      <c r="DQ104" s="955"/>
      <c r="DR104" s="955"/>
      <c r="DS104" s="955"/>
      <c r="DT104" s="955"/>
      <c r="DU104" s="955"/>
      <c r="DV104" s="955"/>
      <c r="DW104" s="955"/>
      <c r="DX104" s="955"/>
      <c r="DY104" s="955"/>
      <c r="DZ104" s="955"/>
      <c r="EA104" s="223"/>
    </row>
    <row r="105" spans="1:131" ht="11.25" customHeight="1" x14ac:dyDescent="0.15">
      <c r="A105" s="234"/>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4"/>
      <c r="AW105" s="234"/>
      <c r="AX105" s="234"/>
      <c r="AY105" s="234"/>
      <c r="AZ105" s="234"/>
      <c r="BA105" s="234"/>
      <c r="BB105" s="234"/>
      <c r="BC105" s="234"/>
      <c r="BD105" s="234"/>
      <c r="BE105" s="234"/>
      <c r="BF105" s="234"/>
      <c r="BG105" s="234"/>
      <c r="BH105" s="234"/>
      <c r="BI105" s="234"/>
      <c r="BJ105" s="234"/>
      <c r="BK105" s="234"/>
      <c r="BL105" s="234"/>
      <c r="BM105" s="234"/>
      <c r="BN105" s="234"/>
      <c r="BO105" s="234"/>
      <c r="BP105" s="234"/>
      <c r="BQ105" s="223"/>
      <c r="BR105" s="223"/>
      <c r="BS105" s="223"/>
      <c r="BT105" s="223"/>
      <c r="BU105" s="223"/>
      <c r="BV105" s="223"/>
      <c r="BW105" s="223"/>
      <c r="BX105" s="223"/>
      <c r="BY105" s="223"/>
      <c r="BZ105" s="223"/>
      <c r="CA105" s="223"/>
      <c r="CB105" s="223"/>
      <c r="CC105" s="223"/>
      <c r="CD105" s="223"/>
      <c r="CE105" s="223"/>
      <c r="CF105" s="223"/>
      <c r="CG105" s="223"/>
      <c r="CH105" s="223"/>
      <c r="CI105" s="223"/>
      <c r="CJ105" s="223"/>
      <c r="CK105" s="223"/>
      <c r="CL105" s="223"/>
      <c r="CM105" s="223"/>
      <c r="CN105" s="223"/>
      <c r="CO105" s="223"/>
      <c r="CP105" s="223"/>
      <c r="CQ105" s="223"/>
      <c r="CR105" s="223"/>
      <c r="CS105" s="223"/>
      <c r="CT105" s="223"/>
      <c r="CU105" s="223"/>
      <c r="CV105" s="223"/>
      <c r="CW105" s="223"/>
      <c r="CX105" s="223"/>
      <c r="CY105" s="223"/>
      <c r="CZ105" s="223"/>
      <c r="DA105" s="223"/>
      <c r="DB105" s="223"/>
      <c r="DC105" s="223"/>
      <c r="DD105" s="223"/>
      <c r="DE105" s="223"/>
      <c r="DF105" s="223"/>
      <c r="DG105" s="223"/>
      <c r="DH105" s="223"/>
      <c r="DI105" s="223"/>
      <c r="DJ105" s="223"/>
      <c r="DK105" s="223"/>
      <c r="DL105" s="223"/>
      <c r="DM105" s="223"/>
      <c r="DN105" s="223"/>
      <c r="DO105" s="223"/>
      <c r="DP105" s="223"/>
      <c r="DQ105" s="223"/>
      <c r="DR105" s="223"/>
      <c r="DS105" s="223"/>
      <c r="DT105" s="223"/>
      <c r="DU105" s="223"/>
      <c r="DV105" s="223"/>
      <c r="DW105" s="223"/>
      <c r="DX105" s="223"/>
      <c r="DY105" s="223"/>
      <c r="DZ105" s="223"/>
      <c r="EA105" s="223"/>
    </row>
    <row r="106" spans="1:131" ht="11.25" customHeight="1" x14ac:dyDescent="0.15">
      <c r="A106" s="234"/>
      <c r="B106" s="234"/>
      <c r="C106" s="234"/>
      <c r="D106" s="234"/>
      <c r="E106" s="234"/>
      <c r="F106" s="234"/>
      <c r="G106" s="234"/>
      <c r="H106" s="234"/>
      <c r="I106" s="234"/>
      <c r="J106" s="234"/>
      <c r="K106" s="234"/>
      <c r="L106" s="234"/>
      <c r="M106" s="234"/>
      <c r="N106" s="234"/>
      <c r="O106" s="234"/>
      <c r="P106" s="234"/>
      <c r="Q106" s="234"/>
      <c r="R106" s="234"/>
      <c r="S106" s="234"/>
      <c r="T106" s="234"/>
      <c r="U106" s="234"/>
      <c r="V106" s="234"/>
      <c r="W106" s="234"/>
      <c r="X106" s="234"/>
      <c r="Y106" s="234"/>
      <c r="Z106" s="234"/>
      <c r="AA106" s="234"/>
      <c r="AB106" s="234"/>
      <c r="AC106" s="234"/>
      <c r="AD106" s="234"/>
      <c r="AE106" s="234"/>
      <c r="AF106" s="234"/>
      <c r="AG106" s="234"/>
      <c r="AH106" s="234"/>
      <c r="AI106" s="234"/>
      <c r="AJ106" s="234"/>
      <c r="AK106" s="234"/>
      <c r="AL106" s="234"/>
      <c r="AM106" s="234"/>
      <c r="AN106" s="234"/>
      <c r="AO106" s="234"/>
      <c r="AP106" s="234"/>
      <c r="AQ106" s="234"/>
      <c r="AR106" s="234"/>
      <c r="AS106" s="234"/>
      <c r="AT106" s="234"/>
      <c r="AU106" s="234"/>
      <c r="AV106" s="234"/>
      <c r="AW106" s="234"/>
      <c r="AX106" s="234"/>
      <c r="AY106" s="234"/>
      <c r="AZ106" s="234"/>
      <c r="BA106" s="234"/>
      <c r="BB106" s="234"/>
      <c r="BC106" s="234"/>
      <c r="BD106" s="234"/>
      <c r="BE106" s="234"/>
      <c r="BF106" s="234"/>
      <c r="BG106" s="234"/>
      <c r="BH106" s="234"/>
      <c r="BI106" s="234"/>
      <c r="BJ106" s="234"/>
      <c r="BK106" s="234"/>
      <c r="BL106" s="234"/>
      <c r="BM106" s="234"/>
      <c r="BN106" s="234"/>
      <c r="BO106" s="234"/>
      <c r="BP106" s="234"/>
      <c r="BQ106" s="223"/>
      <c r="BR106" s="223"/>
      <c r="BS106" s="223"/>
      <c r="BT106" s="223"/>
      <c r="BU106" s="223"/>
      <c r="BV106" s="223"/>
      <c r="BW106" s="223"/>
      <c r="BX106" s="223"/>
      <c r="BY106" s="223"/>
      <c r="BZ106" s="223"/>
      <c r="CA106" s="223"/>
      <c r="CB106" s="223"/>
      <c r="CC106" s="223"/>
      <c r="CD106" s="223"/>
      <c r="CE106" s="223"/>
      <c r="CF106" s="223"/>
      <c r="CG106" s="223"/>
      <c r="CH106" s="223"/>
      <c r="CI106" s="223"/>
      <c r="CJ106" s="223"/>
      <c r="CK106" s="223"/>
      <c r="CL106" s="223"/>
      <c r="CM106" s="223"/>
      <c r="CN106" s="223"/>
      <c r="CO106" s="223"/>
      <c r="CP106" s="223"/>
      <c r="CQ106" s="223"/>
      <c r="CR106" s="223"/>
      <c r="CS106" s="223"/>
      <c r="CT106" s="223"/>
      <c r="CU106" s="223"/>
      <c r="CV106" s="223"/>
      <c r="CW106" s="223"/>
      <c r="CX106" s="223"/>
      <c r="CY106" s="223"/>
      <c r="CZ106" s="223"/>
      <c r="DA106" s="223"/>
      <c r="DB106" s="223"/>
      <c r="DC106" s="223"/>
      <c r="DD106" s="223"/>
      <c r="DE106" s="223"/>
      <c r="DF106" s="223"/>
      <c r="DG106" s="223"/>
      <c r="DH106" s="223"/>
      <c r="DI106" s="223"/>
      <c r="DJ106" s="223"/>
      <c r="DK106" s="223"/>
      <c r="DL106" s="223"/>
      <c r="DM106" s="223"/>
      <c r="DN106" s="223"/>
      <c r="DO106" s="223"/>
      <c r="DP106" s="223"/>
      <c r="DQ106" s="223"/>
      <c r="DR106" s="223"/>
      <c r="DS106" s="223"/>
      <c r="DT106" s="223"/>
      <c r="DU106" s="223"/>
      <c r="DV106" s="223"/>
      <c r="DW106" s="223"/>
      <c r="DX106" s="223"/>
      <c r="DY106" s="223"/>
      <c r="DZ106" s="223"/>
      <c r="EA106" s="223"/>
    </row>
    <row r="107" spans="1:131" s="223" customFormat="1" ht="26.25" customHeight="1" thickBot="1" x14ac:dyDescent="0.2">
      <c r="A107" s="242" t="s">
        <v>410</v>
      </c>
      <c r="B107" s="243"/>
      <c r="C107" s="243"/>
      <c r="D107" s="243"/>
      <c r="E107" s="243"/>
      <c r="F107" s="243"/>
      <c r="G107" s="243"/>
      <c r="H107" s="243"/>
      <c r="I107" s="243"/>
      <c r="J107" s="243"/>
      <c r="K107" s="243"/>
      <c r="L107" s="243"/>
      <c r="M107" s="243"/>
      <c r="N107" s="243"/>
      <c r="O107" s="243"/>
      <c r="P107" s="243"/>
      <c r="Q107" s="243"/>
      <c r="R107" s="243"/>
      <c r="S107" s="243"/>
      <c r="T107" s="243"/>
      <c r="U107" s="243"/>
      <c r="V107" s="243"/>
      <c r="W107" s="243"/>
      <c r="X107" s="243"/>
      <c r="Y107" s="243"/>
      <c r="Z107" s="243"/>
      <c r="AA107" s="243"/>
      <c r="AB107" s="243"/>
      <c r="AC107" s="243"/>
      <c r="AD107" s="243"/>
      <c r="AE107" s="243"/>
      <c r="AF107" s="243"/>
      <c r="AG107" s="243"/>
      <c r="AH107" s="243"/>
      <c r="AI107" s="243"/>
      <c r="AJ107" s="243"/>
      <c r="AK107" s="243"/>
      <c r="AL107" s="243"/>
      <c r="AM107" s="243"/>
      <c r="AN107" s="243"/>
      <c r="AO107" s="243"/>
      <c r="AP107" s="243"/>
      <c r="AQ107" s="243"/>
      <c r="AR107" s="243"/>
      <c r="AS107" s="243"/>
      <c r="AT107" s="243"/>
      <c r="AU107" s="242" t="s">
        <v>411</v>
      </c>
      <c r="AV107" s="243"/>
      <c r="AW107" s="243"/>
      <c r="AX107" s="243"/>
      <c r="AY107" s="243"/>
      <c r="AZ107" s="243"/>
      <c r="BA107" s="243"/>
      <c r="BB107" s="243"/>
      <c r="BC107" s="243"/>
      <c r="BD107" s="243"/>
      <c r="BE107" s="243"/>
      <c r="BF107" s="243"/>
      <c r="BG107" s="243"/>
      <c r="BH107" s="243"/>
      <c r="BI107" s="243"/>
      <c r="BJ107" s="243"/>
      <c r="BK107" s="243"/>
      <c r="BL107" s="243"/>
      <c r="BM107" s="243"/>
      <c r="BN107" s="243"/>
      <c r="BO107" s="243"/>
      <c r="BP107" s="243"/>
      <c r="BQ107" s="243"/>
      <c r="BR107" s="243"/>
      <c r="BS107" s="243"/>
      <c r="BT107" s="243"/>
      <c r="BU107" s="243"/>
      <c r="BV107" s="243"/>
      <c r="BW107" s="243"/>
      <c r="BX107" s="243"/>
      <c r="BY107" s="243"/>
      <c r="BZ107" s="243"/>
      <c r="CA107" s="243"/>
      <c r="CB107" s="243"/>
      <c r="CC107" s="243"/>
      <c r="CD107" s="243"/>
      <c r="CE107" s="243"/>
      <c r="CF107" s="243"/>
      <c r="CG107" s="243"/>
      <c r="CH107" s="243"/>
      <c r="CI107" s="243"/>
      <c r="CJ107" s="243"/>
      <c r="CK107" s="243"/>
      <c r="CL107" s="243"/>
      <c r="CM107" s="243"/>
      <c r="CN107" s="243"/>
      <c r="CO107" s="243"/>
      <c r="CP107" s="243"/>
      <c r="CQ107" s="243"/>
      <c r="CR107" s="243"/>
      <c r="CS107" s="243"/>
      <c r="CT107" s="243"/>
      <c r="CU107" s="243"/>
      <c r="CV107" s="243"/>
      <c r="CW107" s="243"/>
      <c r="CX107" s="243"/>
      <c r="CY107" s="243"/>
      <c r="CZ107" s="243"/>
      <c r="DA107" s="243"/>
      <c r="DB107" s="243"/>
      <c r="DC107" s="243"/>
      <c r="DD107" s="243"/>
      <c r="DE107" s="243"/>
      <c r="DF107" s="243"/>
      <c r="DG107" s="243"/>
      <c r="DH107" s="243"/>
      <c r="DI107" s="243"/>
      <c r="DJ107" s="243"/>
      <c r="DK107" s="243"/>
      <c r="DL107" s="243"/>
      <c r="DM107" s="243"/>
      <c r="DN107" s="243"/>
      <c r="DO107" s="243"/>
      <c r="DP107" s="243"/>
      <c r="DQ107" s="243"/>
      <c r="DR107" s="243"/>
      <c r="DS107" s="243"/>
      <c r="DT107" s="243"/>
      <c r="DU107" s="243"/>
      <c r="DV107" s="243"/>
      <c r="DW107" s="243"/>
      <c r="DX107" s="243"/>
      <c r="DY107" s="243"/>
      <c r="DZ107" s="243"/>
    </row>
    <row r="108" spans="1:131" s="223" customFormat="1" ht="26.25" customHeight="1" x14ac:dyDescent="0.15">
      <c r="A108" s="956" t="s">
        <v>412</v>
      </c>
      <c r="B108" s="957"/>
      <c r="C108" s="957"/>
      <c r="D108" s="957"/>
      <c r="E108" s="957"/>
      <c r="F108" s="957"/>
      <c r="G108" s="957"/>
      <c r="H108" s="957"/>
      <c r="I108" s="957"/>
      <c r="J108" s="957"/>
      <c r="K108" s="957"/>
      <c r="L108" s="957"/>
      <c r="M108" s="957"/>
      <c r="N108" s="957"/>
      <c r="O108" s="957"/>
      <c r="P108" s="957"/>
      <c r="Q108" s="957"/>
      <c r="R108" s="957"/>
      <c r="S108" s="957"/>
      <c r="T108" s="957"/>
      <c r="U108" s="957"/>
      <c r="V108" s="957"/>
      <c r="W108" s="957"/>
      <c r="X108" s="957"/>
      <c r="Y108" s="957"/>
      <c r="Z108" s="957"/>
      <c r="AA108" s="957"/>
      <c r="AB108" s="957"/>
      <c r="AC108" s="957"/>
      <c r="AD108" s="957"/>
      <c r="AE108" s="957"/>
      <c r="AF108" s="957"/>
      <c r="AG108" s="957"/>
      <c r="AH108" s="957"/>
      <c r="AI108" s="957"/>
      <c r="AJ108" s="957"/>
      <c r="AK108" s="957"/>
      <c r="AL108" s="957"/>
      <c r="AM108" s="957"/>
      <c r="AN108" s="957"/>
      <c r="AO108" s="957"/>
      <c r="AP108" s="957"/>
      <c r="AQ108" s="957"/>
      <c r="AR108" s="957"/>
      <c r="AS108" s="957"/>
      <c r="AT108" s="958"/>
      <c r="AU108" s="956" t="s">
        <v>413</v>
      </c>
      <c r="AV108" s="957"/>
      <c r="AW108" s="957"/>
      <c r="AX108" s="957"/>
      <c r="AY108" s="957"/>
      <c r="AZ108" s="957"/>
      <c r="BA108" s="957"/>
      <c r="BB108" s="957"/>
      <c r="BC108" s="957"/>
      <c r="BD108" s="957"/>
      <c r="BE108" s="957"/>
      <c r="BF108" s="957"/>
      <c r="BG108" s="957"/>
      <c r="BH108" s="957"/>
      <c r="BI108" s="957"/>
      <c r="BJ108" s="957"/>
      <c r="BK108" s="957"/>
      <c r="BL108" s="957"/>
      <c r="BM108" s="957"/>
      <c r="BN108" s="957"/>
      <c r="BO108" s="957"/>
      <c r="BP108" s="957"/>
      <c r="BQ108" s="957"/>
      <c r="BR108" s="957"/>
      <c r="BS108" s="957"/>
      <c r="BT108" s="957"/>
      <c r="BU108" s="957"/>
      <c r="BV108" s="957"/>
      <c r="BW108" s="957"/>
      <c r="BX108" s="957"/>
      <c r="BY108" s="957"/>
      <c r="BZ108" s="957"/>
      <c r="CA108" s="957"/>
      <c r="CB108" s="957"/>
      <c r="CC108" s="957"/>
      <c r="CD108" s="957"/>
      <c r="CE108" s="957"/>
      <c r="CF108" s="957"/>
      <c r="CG108" s="957"/>
      <c r="CH108" s="957"/>
      <c r="CI108" s="957"/>
      <c r="CJ108" s="957"/>
      <c r="CK108" s="957"/>
      <c r="CL108" s="957"/>
      <c r="CM108" s="957"/>
      <c r="CN108" s="957"/>
      <c r="CO108" s="957"/>
      <c r="CP108" s="957"/>
      <c r="CQ108" s="957"/>
      <c r="CR108" s="957"/>
      <c r="CS108" s="957"/>
      <c r="CT108" s="957"/>
      <c r="CU108" s="957"/>
      <c r="CV108" s="957"/>
      <c r="CW108" s="957"/>
      <c r="CX108" s="957"/>
      <c r="CY108" s="957"/>
      <c r="CZ108" s="957"/>
      <c r="DA108" s="957"/>
      <c r="DB108" s="957"/>
      <c r="DC108" s="957"/>
      <c r="DD108" s="957"/>
      <c r="DE108" s="957"/>
      <c r="DF108" s="957"/>
      <c r="DG108" s="957"/>
      <c r="DH108" s="957"/>
      <c r="DI108" s="957"/>
      <c r="DJ108" s="957"/>
      <c r="DK108" s="957"/>
      <c r="DL108" s="957"/>
      <c r="DM108" s="957"/>
      <c r="DN108" s="957"/>
      <c r="DO108" s="957"/>
      <c r="DP108" s="957"/>
      <c r="DQ108" s="957"/>
      <c r="DR108" s="957"/>
      <c r="DS108" s="957"/>
      <c r="DT108" s="957"/>
      <c r="DU108" s="957"/>
      <c r="DV108" s="957"/>
      <c r="DW108" s="957"/>
      <c r="DX108" s="957"/>
      <c r="DY108" s="957"/>
      <c r="DZ108" s="958"/>
    </row>
    <row r="109" spans="1:131" s="223" customFormat="1" ht="26.25" customHeight="1" x14ac:dyDescent="0.15">
      <c r="A109" s="909" t="s">
        <v>414</v>
      </c>
      <c r="B109" s="910"/>
      <c r="C109" s="910"/>
      <c r="D109" s="910"/>
      <c r="E109" s="910"/>
      <c r="F109" s="910"/>
      <c r="G109" s="910"/>
      <c r="H109" s="910"/>
      <c r="I109" s="910"/>
      <c r="J109" s="910"/>
      <c r="K109" s="910"/>
      <c r="L109" s="910"/>
      <c r="M109" s="910"/>
      <c r="N109" s="910"/>
      <c r="O109" s="910"/>
      <c r="P109" s="910"/>
      <c r="Q109" s="910"/>
      <c r="R109" s="910"/>
      <c r="S109" s="910"/>
      <c r="T109" s="910"/>
      <c r="U109" s="910"/>
      <c r="V109" s="910"/>
      <c r="W109" s="910"/>
      <c r="X109" s="910"/>
      <c r="Y109" s="910"/>
      <c r="Z109" s="911"/>
      <c r="AA109" s="912" t="s">
        <v>415</v>
      </c>
      <c r="AB109" s="910"/>
      <c r="AC109" s="910"/>
      <c r="AD109" s="910"/>
      <c r="AE109" s="911"/>
      <c r="AF109" s="912" t="s">
        <v>416</v>
      </c>
      <c r="AG109" s="910"/>
      <c r="AH109" s="910"/>
      <c r="AI109" s="910"/>
      <c r="AJ109" s="911"/>
      <c r="AK109" s="912" t="s">
        <v>295</v>
      </c>
      <c r="AL109" s="910"/>
      <c r="AM109" s="910"/>
      <c r="AN109" s="910"/>
      <c r="AO109" s="911"/>
      <c r="AP109" s="912" t="s">
        <v>417</v>
      </c>
      <c r="AQ109" s="910"/>
      <c r="AR109" s="910"/>
      <c r="AS109" s="910"/>
      <c r="AT109" s="943"/>
      <c r="AU109" s="909" t="s">
        <v>414</v>
      </c>
      <c r="AV109" s="910"/>
      <c r="AW109" s="910"/>
      <c r="AX109" s="910"/>
      <c r="AY109" s="910"/>
      <c r="AZ109" s="910"/>
      <c r="BA109" s="910"/>
      <c r="BB109" s="910"/>
      <c r="BC109" s="910"/>
      <c r="BD109" s="910"/>
      <c r="BE109" s="910"/>
      <c r="BF109" s="910"/>
      <c r="BG109" s="910"/>
      <c r="BH109" s="910"/>
      <c r="BI109" s="910"/>
      <c r="BJ109" s="910"/>
      <c r="BK109" s="910"/>
      <c r="BL109" s="910"/>
      <c r="BM109" s="910"/>
      <c r="BN109" s="910"/>
      <c r="BO109" s="910"/>
      <c r="BP109" s="911"/>
      <c r="BQ109" s="912" t="s">
        <v>415</v>
      </c>
      <c r="BR109" s="910"/>
      <c r="BS109" s="910"/>
      <c r="BT109" s="910"/>
      <c r="BU109" s="911"/>
      <c r="BV109" s="912" t="s">
        <v>416</v>
      </c>
      <c r="BW109" s="910"/>
      <c r="BX109" s="910"/>
      <c r="BY109" s="910"/>
      <c r="BZ109" s="911"/>
      <c r="CA109" s="912" t="s">
        <v>295</v>
      </c>
      <c r="CB109" s="910"/>
      <c r="CC109" s="910"/>
      <c r="CD109" s="910"/>
      <c r="CE109" s="911"/>
      <c r="CF109" s="950" t="s">
        <v>417</v>
      </c>
      <c r="CG109" s="950"/>
      <c r="CH109" s="950"/>
      <c r="CI109" s="950"/>
      <c r="CJ109" s="950"/>
      <c r="CK109" s="912" t="s">
        <v>418</v>
      </c>
      <c r="CL109" s="910"/>
      <c r="CM109" s="910"/>
      <c r="CN109" s="910"/>
      <c r="CO109" s="910"/>
      <c r="CP109" s="910"/>
      <c r="CQ109" s="910"/>
      <c r="CR109" s="910"/>
      <c r="CS109" s="910"/>
      <c r="CT109" s="910"/>
      <c r="CU109" s="910"/>
      <c r="CV109" s="910"/>
      <c r="CW109" s="910"/>
      <c r="CX109" s="910"/>
      <c r="CY109" s="910"/>
      <c r="CZ109" s="910"/>
      <c r="DA109" s="910"/>
      <c r="DB109" s="910"/>
      <c r="DC109" s="910"/>
      <c r="DD109" s="910"/>
      <c r="DE109" s="910"/>
      <c r="DF109" s="911"/>
      <c r="DG109" s="912" t="s">
        <v>415</v>
      </c>
      <c r="DH109" s="910"/>
      <c r="DI109" s="910"/>
      <c r="DJ109" s="910"/>
      <c r="DK109" s="911"/>
      <c r="DL109" s="912" t="s">
        <v>416</v>
      </c>
      <c r="DM109" s="910"/>
      <c r="DN109" s="910"/>
      <c r="DO109" s="910"/>
      <c r="DP109" s="911"/>
      <c r="DQ109" s="912" t="s">
        <v>295</v>
      </c>
      <c r="DR109" s="910"/>
      <c r="DS109" s="910"/>
      <c r="DT109" s="910"/>
      <c r="DU109" s="911"/>
      <c r="DV109" s="912" t="s">
        <v>417</v>
      </c>
      <c r="DW109" s="910"/>
      <c r="DX109" s="910"/>
      <c r="DY109" s="910"/>
      <c r="DZ109" s="943"/>
    </row>
    <row r="110" spans="1:131" s="223" customFormat="1" ht="26.25" customHeight="1" x14ac:dyDescent="0.15">
      <c r="A110" s="821" t="s">
        <v>419</v>
      </c>
      <c r="B110" s="822"/>
      <c r="C110" s="822"/>
      <c r="D110" s="822"/>
      <c r="E110" s="822"/>
      <c r="F110" s="822"/>
      <c r="G110" s="822"/>
      <c r="H110" s="822"/>
      <c r="I110" s="822"/>
      <c r="J110" s="822"/>
      <c r="K110" s="822"/>
      <c r="L110" s="822"/>
      <c r="M110" s="822"/>
      <c r="N110" s="822"/>
      <c r="O110" s="822"/>
      <c r="P110" s="822"/>
      <c r="Q110" s="822"/>
      <c r="R110" s="822"/>
      <c r="S110" s="822"/>
      <c r="T110" s="822"/>
      <c r="U110" s="822"/>
      <c r="V110" s="822"/>
      <c r="W110" s="822"/>
      <c r="X110" s="822"/>
      <c r="Y110" s="822"/>
      <c r="Z110" s="823"/>
      <c r="AA110" s="902">
        <v>689386</v>
      </c>
      <c r="AB110" s="903"/>
      <c r="AC110" s="903"/>
      <c r="AD110" s="903"/>
      <c r="AE110" s="904"/>
      <c r="AF110" s="905">
        <v>753062</v>
      </c>
      <c r="AG110" s="903"/>
      <c r="AH110" s="903"/>
      <c r="AI110" s="903"/>
      <c r="AJ110" s="904"/>
      <c r="AK110" s="905">
        <v>755011</v>
      </c>
      <c r="AL110" s="903"/>
      <c r="AM110" s="903"/>
      <c r="AN110" s="903"/>
      <c r="AO110" s="904"/>
      <c r="AP110" s="906">
        <v>22.1</v>
      </c>
      <c r="AQ110" s="907"/>
      <c r="AR110" s="907"/>
      <c r="AS110" s="907"/>
      <c r="AT110" s="908"/>
      <c r="AU110" s="944" t="s">
        <v>69</v>
      </c>
      <c r="AV110" s="945"/>
      <c r="AW110" s="945"/>
      <c r="AX110" s="945"/>
      <c r="AY110" s="945"/>
      <c r="AZ110" s="874" t="s">
        <v>420</v>
      </c>
      <c r="BA110" s="822"/>
      <c r="BB110" s="822"/>
      <c r="BC110" s="822"/>
      <c r="BD110" s="822"/>
      <c r="BE110" s="822"/>
      <c r="BF110" s="822"/>
      <c r="BG110" s="822"/>
      <c r="BH110" s="822"/>
      <c r="BI110" s="822"/>
      <c r="BJ110" s="822"/>
      <c r="BK110" s="822"/>
      <c r="BL110" s="822"/>
      <c r="BM110" s="822"/>
      <c r="BN110" s="822"/>
      <c r="BO110" s="822"/>
      <c r="BP110" s="823"/>
      <c r="BQ110" s="875">
        <v>6365693</v>
      </c>
      <c r="BR110" s="856"/>
      <c r="BS110" s="856"/>
      <c r="BT110" s="856"/>
      <c r="BU110" s="856"/>
      <c r="BV110" s="856">
        <v>5991244</v>
      </c>
      <c r="BW110" s="856"/>
      <c r="BX110" s="856"/>
      <c r="BY110" s="856"/>
      <c r="BZ110" s="856"/>
      <c r="CA110" s="856">
        <v>5637612</v>
      </c>
      <c r="CB110" s="856"/>
      <c r="CC110" s="856"/>
      <c r="CD110" s="856"/>
      <c r="CE110" s="856"/>
      <c r="CF110" s="880">
        <v>164.7</v>
      </c>
      <c r="CG110" s="881"/>
      <c r="CH110" s="881"/>
      <c r="CI110" s="881"/>
      <c r="CJ110" s="881"/>
      <c r="CK110" s="940" t="s">
        <v>421</v>
      </c>
      <c r="CL110" s="833"/>
      <c r="CM110" s="874" t="s">
        <v>422</v>
      </c>
      <c r="CN110" s="822"/>
      <c r="CO110" s="822"/>
      <c r="CP110" s="822"/>
      <c r="CQ110" s="822"/>
      <c r="CR110" s="822"/>
      <c r="CS110" s="822"/>
      <c r="CT110" s="822"/>
      <c r="CU110" s="822"/>
      <c r="CV110" s="822"/>
      <c r="CW110" s="822"/>
      <c r="CX110" s="822"/>
      <c r="CY110" s="822"/>
      <c r="CZ110" s="822"/>
      <c r="DA110" s="822"/>
      <c r="DB110" s="822"/>
      <c r="DC110" s="822"/>
      <c r="DD110" s="822"/>
      <c r="DE110" s="822"/>
      <c r="DF110" s="823"/>
      <c r="DG110" s="875" t="s">
        <v>122</v>
      </c>
      <c r="DH110" s="856"/>
      <c r="DI110" s="856"/>
      <c r="DJ110" s="856"/>
      <c r="DK110" s="856"/>
      <c r="DL110" s="856" t="s">
        <v>122</v>
      </c>
      <c r="DM110" s="856"/>
      <c r="DN110" s="856"/>
      <c r="DO110" s="856"/>
      <c r="DP110" s="856"/>
      <c r="DQ110" s="856" t="s">
        <v>122</v>
      </c>
      <c r="DR110" s="856"/>
      <c r="DS110" s="856"/>
      <c r="DT110" s="856"/>
      <c r="DU110" s="856"/>
      <c r="DV110" s="857" t="s">
        <v>122</v>
      </c>
      <c r="DW110" s="857"/>
      <c r="DX110" s="857"/>
      <c r="DY110" s="857"/>
      <c r="DZ110" s="858"/>
    </row>
    <row r="111" spans="1:131" s="223" customFormat="1" ht="26.25" customHeight="1" x14ac:dyDescent="0.15">
      <c r="A111" s="788" t="s">
        <v>423</v>
      </c>
      <c r="B111" s="789"/>
      <c r="C111" s="789"/>
      <c r="D111" s="789"/>
      <c r="E111" s="789"/>
      <c r="F111" s="789"/>
      <c r="G111" s="789"/>
      <c r="H111" s="789"/>
      <c r="I111" s="789"/>
      <c r="J111" s="789"/>
      <c r="K111" s="789"/>
      <c r="L111" s="789"/>
      <c r="M111" s="789"/>
      <c r="N111" s="789"/>
      <c r="O111" s="789"/>
      <c r="P111" s="789"/>
      <c r="Q111" s="789"/>
      <c r="R111" s="789"/>
      <c r="S111" s="789"/>
      <c r="T111" s="789"/>
      <c r="U111" s="789"/>
      <c r="V111" s="789"/>
      <c r="W111" s="789"/>
      <c r="X111" s="789"/>
      <c r="Y111" s="789"/>
      <c r="Z111" s="939"/>
      <c r="AA111" s="932" t="s">
        <v>122</v>
      </c>
      <c r="AB111" s="933"/>
      <c r="AC111" s="933"/>
      <c r="AD111" s="933"/>
      <c r="AE111" s="934"/>
      <c r="AF111" s="935" t="s">
        <v>122</v>
      </c>
      <c r="AG111" s="933"/>
      <c r="AH111" s="933"/>
      <c r="AI111" s="933"/>
      <c r="AJ111" s="934"/>
      <c r="AK111" s="935" t="s">
        <v>122</v>
      </c>
      <c r="AL111" s="933"/>
      <c r="AM111" s="933"/>
      <c r="AN111" s="933"/>
      <c r="AO111" s="934"/>
      <c r="AP111" s="936" t="s">
        <v>122</v>
      </c>
      <c r="AQ111" s="937"/>
      <c r="AR111" s="937"/>
      <c r="AS111" s="937"/>
      <c r="AT111" s="938"/>
      <c r="AU111" s="946"/>
      <c r="AV111" s="947"/>
      <c r="AW111" s="947"/>
      <c r="AX111" s="947"/>
      <c r="AY111" s="947"/>
      <c r="AZ111" s="829" t="s">
        <v>424</v>
      </c>
      <c r="BA111" s="766"/>
      <c r="BB111" s="766"/>
      <c r="BC111" s="766"/>
      <c r="BD111" s="766"/>
      <c r="BE111" s="766"/>
      <c r="BF111" s="766"/>
      <c r="BG111" s="766"/>
      <c r="BH111" s="766"/>
      <c r="BI111" s="766"/>
      <c r="BJ111" s="766"/>
      <c r="BK111" s="766"/>
      <c r="BL111" s="766"/>
      <c r="BM111" s="766"/>
      <c r="BN111" s="766"/>
      <c r="BO111" s="766"/>
      <c r="BP111" s="767"/>
      <c r="BQ111" s="830" t="s">
        <v>122</v>
      </c>
      <c r="BR111" s="831"/>
      <c r="BS111" s="831"/>
      <c r="BT111" s="831"/>
      <c r="BU111" s="831"/>
      <c r="BV111" s="831" t="s">
        <v>122</v>
      </c>
      <c r="BW111" s="831"/>
      <c r="BX111" s="831"/>
      <c r="BY111" s="831"/>
      <c r="BZ111" s="831"/>
      <c r="CA111" s="831" t="s">
        <v>122</v>
      </c>
      <c r="CB111" s="831"/>
      <c r="CC111" s="831"/>
      <c r="CD111" s="831"/>
      <c r="CE111" s="831"/>
      <c r="CF111" s="889" t="s">
        <v>122</v>
      </c>
      <c r="CG111" s="890"/>
      <c r="CH111" s="890"/>
      <c r="CI111" s="890"/>
      <c r="CJ111" s="890"/>
      <c r="CK111" s="941"/>
      <c r="CL111" s="835"/>
      <c r="CM111" s="829" t="s">
        <v>425</v>
      </c>
      <c r="CN111" s="766"/>
      <c r="CO111" s="766"/>
      <c r="CP111" s="766"/>
      <c r="CQ111" s="766"/>
      <c r="CR111" s="766"/>
      <c r="CS111" s="766"/>
      <c r="CT111" s="766"/>
      <c r="CU111" s="766"/>
      <c r="CV111" s="766"/>
      <c r="CW111" s="766"/>
      <c r="CX111" s="766"/>
      <c r="CY111" s="766"/>
      <c r="CZ111" s="766"/>
      <c r="DA111" s="766"/>
      <c r="DB111" s="766"/>
      <c r="DC111" s="766"/>
      <c r="DD111" s="766"/>
      <c r="DE111" s="766"/>
      <c r="DF111" s="767"/>
      <c r="DG111" s="830" t="s">
        <v>122</v>
      </c>
      <c r="DH111" s="831"/>
      <c r="DI111" s="831"/>
      <c r="DJ111" s="831"/>
      <c r="DK111" s="831"/>
      <c r="DL111" s="831" t="s">
        <v>122</v>
      </c>
      <c r="DM111" s="831"/>
      <c r="DN111" s="831"/>
      <c r="DO111" s="831"/>
      <c r="DP111" s="831"/>
      <c r="DQ111" s="831" t="s">
        <v>122</v>
      </c>
      <c r="DR111" s="831"/>
      <c r="DS111" s="831"/>
      <c r="DT111" s="831"/>
      <c r="DU111" s="831"/>
      <c r="DV111" s="808" t="s">
        <v>122</v>
      </c>
      <c r="DW111" s="808"/>
      <c r="DX111" s="808"/>
      <c r="DY111" s="808"/>
      <c r="DZ111" s="809"/>
    </row>
    <row r="112" spans="1:131" s="223" customFormat="1" ht="26.25" customHeight="1" x14ac:dyDescent="0.15">
      <c r="A112" s="926" t="s">
        <v>426</v>
      </c>
      <c r="B112" s="927"/>
      <c r="C112" s="766" t="s">
        <v>427</v>
      </c>
      <c r="D112" s="766"/>
      <c r="E112" s="766"/>
      <c r="F112" s="766"/>
      <c r="G112" s="766"/>
      <c r="H112" s="766"/>
      <c r="I112" s="766"/>
      <c r="J112" s="766"/>
      <c r="K112" s="766"/>
      <c r="L112" s="766"/>
      <c r="M112" s="766"/>
      <c r="N112" s="766"/>
      <c r="O112" s="766"/>
      <c r="P112" s="766"/>
      <c r="Q112" s="766"/>
      <c r="R112" s="766"/>
      <c r="S112" s="766"/>
      <c r="T112" s="766"/>
      <c r="U112" s="766"/>
      <c r="V112" s="766"/>
      <c r="W112" s="766"/>
      <c r="X112" s="766"/>
      <c r="Y112" s="766"/>
      <c r="Z112" s="767"/>
      <c r="AA112" s="793" t="s">
        <v>122</v>
      </c>
      <c r="AB112" s="794"/>
      <c r="AC112" s="794"/>
      <c r="AD112" s="794"/>
      <c r="AE112" s="795"/>
      <c r="AF112" s="796" t="s">
        <v>122</v>
      </c>
      <c r="AG112" s="794"/>
      <c r="AH112" s="794"/>
      <c r="AI112" s="794"/>
      <c r="AJ112" s="795"/>
      <c r="AK112" s="796" t="s">
        <v>122</v>
      </c>
      <c r="AL112" s="794"/>
      <c r="AM112" s="794"/>
      <c r="AN112" s="794"/>
      <c r="AO112" s="795"/>
      <c r="AP112" s="838" t="s">
        <v>122</v>
      </c>
      <c r="AQ112" s="839"/>
      <c r="AR112" s="839"/>
      <c r="AS112" s="839"/>
      <c r="AT112" s="840"/>
      <c r="AU112" s="946"/>
      <c r="AV112" s="947"/>
      <c r="AW112" s="947"/>
      <c r="AX112" s="947"/>
      <c r="AY112" s="947"/>
      <c r="AZ112" s="829" t="s">
        <v>428</v>
      </c>
      <c r="BA112" s="766"/>
      <c r="BB112" s="766"/>
      <c r="BC112" s="766"/>
      <c r="BD112" s="766"/>
      <c r="BE112" s="766"/>
      <c r="BF112" s="766"/>
      <c r="BG112" s="766"/>
      <c r="BH112" s="766"/>
      <c r="BI112" s="766"/>
      <c r="BJ112" s="766"/>
      <c r="BK112" s="766"/>
      <c r="BL112" s="766"/>
      <c r="BM112" s="766"/>
      <c r="BN112" s="766"/>
      <c r="BO112" s="766"/>
      <c r="BP112" s="767"/>
      <c r="BQ112" s="830">
        <v>2400990</v>
      </c>
      <c r="BR112" s="831"/>
      <c r="BS112" s="831"/>
      <c r="BT112" s="831"/>
      <c r="BU112" s="831"/>
      <c r="BV112" s="831">
        <v>2307381</v>
      </c>
      <c r="BW112" s="831"/>
      <c r="BX112" s="831"/>
      <c r="BY112" s="831"/>
      <c r="BZ112" s="831"/>
      <c r="CA112" s="831">
        <v>2148382</v>
      </c>
      <c r="CB112" s="831"/>
      <c r="CC112" s="831"/>
      <c r="CD112" s="831"/>
      <c r="CE112" s="831"/>
      <c r="CF112" s="889">
        <v>62.8</v>
      </c>
      <c r="CG112" s="890"/>
      <c r="CH112" s="890"/>
      <c r="CI112" s="890"/>
      <c r="CJ112" s="890"/>
      <c r="CK112" s="941"/>
      <c r="CL112" s="835"/>
      <c r="CM112" s="829" t="s">
        <v>429</v>
      </c>
      <c r="CN112" s="766"/>
      <c r="CO112" s="766"/>
      <c r="CP112" s="766"/>
      <c r="CQ112" s="766"/>
      <c r="CR112" s="766"/>
      <c r="CS112" s="766"/>
      <c r="CT112" s="766"/>
      <c r="CU112" s="766"/>
      <c r="CV112" s="766"/>
      <c r="CW112" s="766"/>
      <c r="CX112" s="766"/>
      <c r="CY112" s="766"/>
      <c r="CZ112" s="766"/>
      <c r="DA112" s="766"/>
      <c r="DB112" s="766"/>
      <c r="DC112" s="766"/>
      <c r="DD112" s="766"/>
      <c r="DE112" s="766"/>
      <c r="DF112" s="767"/>
      <c r="DG112" s="830" t="s">
        <v>122</v>
      </c>
      <c r="DH112" s="831"/>
      <c r="DI112" s="831"/>
      <c r="DJ112" s="831"/>
      <c r="DK112" s="831"/>
      <c r="DL112" s="831" t="s">
        <v>122</v>
      </c>
      <c r="DM112" s="831"/>
      <c r="DN112" s="831"/>
      <c r="DO112" s="831"/>
      <c r="DP112" s="831"/>
      <c r="DQ112" s="831" t="s">
        <v>122</v>
      </c>
      <c r="DR112" s="831"/>
      <c r="DS112" s="831"/>
      <c r="DT112" s="831"/>
      <c r="DU112" s="831"/>
      <c r="DV112" s="808" t="s">
        <v>122</v>
      </c>
      <c r="DW112" s="808"/>
      <c r="DX112" s="808"/>
      <c r="DY112" s="808"/>
      <c r="DZ112" s="809"/>
    </row>
    <row r="113" spans="1:130" s="223" customFormat="1" ht="26.25" customHeight="1" x14ac:dyDescent="0.15">
      <c r="A113" s="928"/>
      <c r="B113" s="929"/>
      <c r="C113" s="766" t="s">
        <v>430</v>
      </c>
      <c r="D113" s="766"/>
      <c r="E113" s="766"/>
      <c r="F113" s="766"/>
      <c r="G113" s="766"/>
      <c r="H113" s="766"/>
      <c r="I113" s="766"/>
      <c r="J113" s="766"/>
      <c r="K113" s="766"/>
      <c r="L113" s="766"/>
      <c r="M113" s="766"/>
      <c r="N113" s="766"/>
      <c r="O113" s="766"/>
      <c r="P113" s="766"/>
      <c r="Q113" s="766"/>
      <c r="R113" s="766"/>
      <c r="S113" s="766"/>
      <c r="T113" s="766"/>
      <c r="U113" s="766"/>
      <c r="V113" s="766"/>
      <c r="W113" s="766"/>
      <c r="X113" s="766"/>
      <c r="Y113" s="766"/>
      <c r="Z113" s="767"/>
      <c r="AA113" s="932">
        <v>296218</v>
      </c>
      <c r="AB113" s="933"/>
      <c r="AC113" s="933"/>
      <c r="AD113" s="933"/>
      <c r="AE113" s="934"/>
      <c r="AF113" s="935">
        <v>341397</v>
      </c>
      <c r="AG113" s="933"/>
      <c r="AH113" s="933"/>
      <c r="AI113" s="933"/>
      <c r="AJ113" s="934"/>
      <c r="AK113" s="935">
        <v>332886</v>
      </c>
      <c r="AL113" s="933"/>
      <c r="AM113" s="933"/>
      <c r="AN113" s="933"/>
      <c r="AO113" s="934"/>
      <c r="AP113" s="936">
        <v>9.6999999999999993</v>
      </c>
      <c r="AQ113" s="937"/>
      <c r="AR113" s="937"/>
      <c r="AS113" s="937"/>
      <c r="AT113" s="938"/>
      <c r="AU113" s="946"/>
      <c r="AV113" s="947"/>
      <c r="AW113" s="947"/>
      <c r="AX113" s="947"/>
      <c r="AY113" s="947"/>
      <c r="AZ113" s="829" t="s">
        <v>431</v>
      </c>
      <c r="BA113" s="766"/>
      <c r="BB113" s="766"/>
      <c r="BC113" s="766"/>
      <c r="BD113" s="766"/>
      <c r="BE113" s="766"/>
      <c r="BF113" s="766"/>
      <c r="BG113" s="766"/>
      <c r="BH113" s="766"/>
      <c r="BI113" s="766"/>
      <c r="BJ113" s="766"/>
      <c r="BK113" s="766"/>
      <c r="BL113" s="766"/>
      <c r="BM113" s="766"/>
      <c r="BN113" s="766"/>
      <c r="BO113" s="766"/>
      <c r="BP113" s="767"/>
      <c r="BQ113" s="830">
        <v>11108</v>
      </c>
      <c r="BR113" s="831"/>
      <c r="BS113" s="831"/>
      <c r="BT113" s="831"/>
      <c r="BU113" s="831"/>
      <c r="BV113" s="831" t="s">
        <v>122</v>
      </c>
      <c r="BW113" s="831"/>
      <c r="BX113" s="831"/>
      <c r="BY113" s="831"/>
      <c r="BZ113" s="831"/>
      <c r="CA113" s="831" t="s">
        <v>122</v>
      </c>
      <c r="CB113" s="831"/>
      <c r="CC113" s="831"/>
      <c r="CD113" s="831"/>
      <c r="CE113" s="831"/>
      <c r="CF113" s="889" t="s">
        <v>122</v>
      </c>
      <c r="CG113" s="890"/>
      <c r="CH113" s="890"/>
      <c r="CI113" s="890"/>
      <c r="CJ113" s="890"/>
      <c r="CK113" s="941"/>
      <c r="CL113" s="835"/>
      <c r="CM113" s="829" t="s">
        <v>432</v>
      </c>
      <c r="CN113" s="766"/>
      <c r="CO113" s="766"/>
      <c r="CP113" s="766"/>
      <c r="CQ113" s="766"/>
      <c r="CR113" s="766"/>
      <c r="CS113" s="766"/>
      <c r="CT113" s="766"/>
      <c r="CU113" s="766"/>
      <c r="CV113" s="766"/>
      <c r="CW113" s="766"/>
      <c r="CX113" s="766"/>
      <c r="CY113" s="766"/>
      <c r="CZ113" s="766"/>
      <c r="DA113" s="766"/>
      <c r="DB113" s="766"/>
      <c r="DC113" s="766"/>
      <c r="DD113" s="766"/>
      <c r="DE113" s="766"/>
      <c r="DF113" s="767"/>
      <c r="DG113" s="793" t="s">
        <v>122</v>
      </c>
      <c r="DH113" s="794"/>
      <c r="DI113" s="794"/>
      <c r="DJ113" s="794"/>
      <c r="DK113" s="795"/>
      <c r="DL113" s="796" t="s">
        <v>122</v>
      </c>
      <c r="DM113" s="794"/>
      <c r="DN113" s="794"/>
      <c r="DO113" s="794"/>
      <c r="DP113" s="795"/>
      <c r="DQ113" s="796" t="s">
        <v>122</v>
      </c>
      <c r="DR113" s="794"/>
      <c r="DS113" s="794"/>
      <c r="DT113" s="794"/>
      <c r="DU113" s="795"/>
      <c r="DV113" s="838" t="s">
        <v>122</v>
      </c>
      <c r="DW113" s="839"/>
      <c r="DX113" s="839"/>
      <c r="DY113" s="839"/>
      <c r="DZ113" s="840"/>
    </row>
    <row r="114" spans="1:130" s="223" customFormat="1" ht="26.25" customHeight="1" x14ac:dyDescent="0.15">
      <c r="A114" s="928"/>
      <c r="B114" s="929"/>
      <c r="C114" s="766" t="s">
        <v>433</v>
      </c>
      <c r="D114" s="766"/>
      <c r="E114" s="766"/>
      <c r="F114" s="766"/>
      <c r="G114" s="766"/>
      <c r="H114" s="766"/>
      <c r="I114" s="766"/>
      <c r="J114" s="766"/>
      <c r="K114" s="766"/>
      <c r="L114" s="766"/>
      <c r="M114" s="766"/>
      <c r="N114" s="766"/>
      <c r="O114" s="766"/>
      <c r="P114" s="766"/>
      <c r="Q114" s="766"/>
      <c r="R114" s="766"/>
      <c r="S114" s="766"/>
      <c r="T114" s="766"/>
      <c r="U114" s="766"/>
      <c r="V114" s="766"/>
      <c r="W114" s="766"/>
      <c r="X114" s="766"/>
      <c r="Y114" s="766"/>
      <c r="Z114" s="767"/>
      <c r="AA114" s="793">
        <v>9332</v>
      </c>
      <c r="AB114" s="794"/>
      <c r="AC114" s="794"/>
      <c r="AD114" s="794"/>
      <c r="AE114" s="795"/>
      <c r="AF114" s="796">
        <v>11895</v>
      </c>
      <c r="AG114" s="794"/>
      <c r="AH114" s="794"/>
      <c r="AI114" s="794"/>
      <c r="AJ114" s="795"/>
      <c r="AK114" s="796">
        <v>11863</v>
      </c>
      <c r="AL114" s="794"/>
      <c r="AM114" s="794"/>
      <c r="AN114" s="794"/>
      <c r="AO114" s="795"/>
      <c r="AP114" s="838">
        <v>0.3</v>
      </c>
      <c r="AQ114" s="839"/>
      <c r="AR114" s="839"/>
      <c r="AS114" s="839"/>
      <c r="AT114" s="840"/>
      <c r="AU114" s="946"/>
      <c r="AV114" s="947"/>
      <c r="AW114" s="947"/>
      <c r="AX114" s="947"/>
      <c r="AY114" s="947"/>
      <c r="AZ114" s="829" t="s">
        <v>434</v>
      </c>
      <c r="BA114" s="766"/>
      <c r="BB114" s="766"/>
      <c r="BC114" s="766"/>
      <c r="BD114" s="766"/>
      <c r="BE114" s="766"/>
      <c r="BF114" s="766"/>
      <c r="BG114" s="766"/>
      <c r="BH114" s="766"/>
      <c r="BI114" s="766"/>
      <c r="BJ114" s="766"/>
      <c r="BK114" s="766"/>
      <c r="BL114" s="766"/>
      <c r="BM114" s="766"/>
      <c r="BN114" s="766"/>
      <c r="BO114" s="766"/>
      <c r="BP114" s="767"/>
      <c r="BQ114" s="830">
        <v>561973</v>
      </c>
      <c r="BR114" s="831"/>
      <c r="BS114" s="831"/>
      <c r="BT114" s="831"/>
      <c r="BU114" s="831"/>
      <c r="BV114" s="831">
        <v>556308</v>
      </c>
      <c r="BW114" s="831"/>
      <c r="BX114" s="831"/>
      <c r="BY114" s="831"/>
      <c r="BZ114" s="831"/>
      <c r="CA114" s="831">
        <v>543928</v>
      </c>
      <c r="CB114" s="831"/>
      <c r="CC114" s="831"/>
      <c r="CD114" s="831"/>
      <c r="CE114" s="831"/>
      <c r="CF114" s="889">
        <v>15.9</v>
      </c>
      <c r="CG114" s="890"/>
      <c r="CH114" s="890"/>
      <c r="CI114" s="890"/>
      <c r="CJ114" s="890"/>
      <c r="CK114" s="941"/>
      <c r="CL114" s="835"/>
      <c r="CM114" s="829" t="s">
        <v>435</v>
      </c>
      <c r="CN114" s="766"/>
      <c r="CO114" s="766"/>
      <c r="CP114" s="766"/>
      <c r="CQ114" s="766"/>
      <c r="CR114" s="766"/>
      <c r="CS114" s="766"/>
      <c r="CT114" s="766"/>
      <c r="CU114" s="766"/>
      <c r="CV114" s="766"/>
      <c r="CW114" s="766"/>
      <c r="CX114" s="766"/>
      <c r="CY114" s="766"/>
      <c r="CZ114" s="766"/>
      <c r="DA114" s="766"/>
      <c r="DB114" s="766"/>
      <c r="DC114" s="766"/>
      <c r="DD114" s="766"/>
      <c r="DE114" s="766"/>
      <c r="DF114" s="767"/>
      <c r="DG114" s="793" t="s">
        <v>122</v>
      </c>
      <c r="DH114" s="794"/>
      <c r="DI114" s="794"/>
      <c r="DJ114" s="794"/>
      <c r="DK114" s="795"/>
      <c r="DL114" s="796" t="s">
        <v>122</v>
      </c>
      <c r="DM114" s="794"/>
      <c r="DN114" s="794"/>
      <c r="DO114" s="794"/>
      <c r="DP114" s="795"/>
      <c r="DQ114" s="796" t="s">
        <v>122</v>
      </c>
      <c r="DR114" s="794"/>
      <c r="DS114" s="794"/>
      <c r="DT114" s="794"/>
      <c r="DU114" s="795"/>
      <c r="DV114" s="838" t="s">
        <v>122</v>
      </c>
      <c r="DW114" s="839"/>
      <c r="DX114" s="839"/>
      <c r="DY114" s="839"/>
      <c r="DZ114" s="840"/>
    </row>
    <row r="115" spans="1:130" s="223" customFormat="1" ht="26.25" customHeight="1" x14ac:dyDescent="0.15">
      <c r="A115" s="928"/>
      <c r="B115" s="929"/>
      <c r="C115" s="766" t="s">
        <v>436</v>
      </c>
      <c r="D115" s="766"/>
      <c r="E115" s="766"/>
      <c r="F115" s="766"/>
      <c r="G115" s="766"/>
      <c r="H115" s="766"/>
      <c r="I115" s="766"/>
      <c r="J115" s="766"/>
      <c r="K115" s="766"/>
      <c r="L115" s="766"/>
      <c r="M115" s="766"/>
      <c r="N115" s="766"/>
      <c r="O115" s="766"/>
      <c r="P115" s="766"/>
      <c r="Q115" s="766"/>
      <c r="R115" s="766"/>
      <c r="S115" s="766"/>
      <c r="T115" s="766"/>
      <c r="U115" s="766"/>
      <c r="V115" s="766"/>
      <c r="W115" s="766"/>
      <c r="X115" s="766"/>
      <c r="Y115" s="766"/>
      <c r="Z115" s="767"/>
      <c r="AA115" s="932" t="s">
        <v>122</v>
      </c>
      <c r="AB115" s="933"/>
      <c r="AC115" s="933"/>
      <c r="AD115" s="933"/>
      <c r="AE115" s="934"/>
      <c r="AF115" s="935" t="s">
        <v>122</v>
      </c>
      <c r="AG115" s="933"/>
      <c r="AH115" s="933"/>
      <c r="AI115" s="933"/>
      <c r="AJ115" s="934"/>
      <c r="AK115" s="935" t="s">
        <v>122</v>
      </c>
      <c r="AL115" s="933"/>
      <c r="AM115" s="933"/>
      <c r="AN115" s="933"/>
      <c r="AO115" s="934"/>
      <c r="AP115" s="936" t="s">
        <v>122</v>
      </c>
      <c r="AQ115" s="937"/>
      <c r="AR115" s="937"/>
      <c r="AS115" s="937"/>
      <c r="AT115" s="938"/>
      <c r="AU115" s="946"/>
      <c r="AV115" s="947"/>
      <c r="AW115" s="947"/>
      <c r="AX115" s="947"/>
      <c r="AY115" s="947"/>
      <c r="AZ115" s="829" t="s">
        <v>437</v>
      </c>
      <c r="BA115" s="766"/>
      <c r="BB115" s="766"/>
      <c r="BC115" s="766"/>
      <c r="BD115" s="766"/>
      <c r="BE115" s="766"/>
      <c r="BF115" s="766"/>
      <c r="BG115" s="766"/>
      <c r="BH115" s="766"/>
      <c r="BI115" s="766"/>
      <c r="BJ115" s="766"/>
      <c r="BK115" s="766"/>
      <c r="BL115" s="766"/>
      <c r="BM115" s="766"/>
      <c r="BN115" s="766"/>
      <c r="BO115" s="766"/>
      <c r="BP115" s="767"/>
      <c r="BQ115" s="830" t="s">
        <v>122</v>
      </c>
      <c r="BR115" s="831"/>
      <c r="BS115" s="831"/>
      <c r="BT115" s="831"/>
      <c r="BU115" s="831"/>
      <c r="BV115" s="831" t="s">
        <v>122</v>
      </c>
      <c r="BW115" s="831"/>
      <c r="BX115" s="831"/>
      <c r="BY115" s="831"/>
      <c r="BZ115" s="831"/>
      <c r="CA115" s="831" t="s">
        <v>122</v>
      </c>
      <c r="CB115" s="831"/>
      <c r="CC115" s="831"/>
      <c r="CD115" s="831"/>
      <c r="CE115" s="831"/>
      <c r="CF115" s="889" t="s">
        <v>122</v>
      </c>
      <c r="CG115" s="890"/>
      <c r="CH115" s="890"/>
      <c r="CI115" s="890"/>
      <c r="CJ115" s="890"/>
      <c r="CK115" s="941"/>
      <c r="CL115" s="835"/>
      <c r="CM115" s="829" t="s">
        <v>438</v>
      </c>
      <c r="CN115" s="766"/>
      <c r="CO115" s="766"/>
      <c r="CP115" s="766"/>
      <c r="CQ115" s="766"/>
      <c r="CR115" s="766"/>
      <c r="CS115" s="766"/>
      <c r="CT115" s="766"/>
      <c r="CU115" s="766"/>
      <c r="CV115" s="766"/>
      <c r="CW115" s="766"/>
      <c r="CX115" s="766"/>
      <c r="CY115" s="766"/>
      <c r="CZ115" s="766"/>
      <c r="DA115" s="766"/>
      <c r="DB115" s="766"/>
      <c r="DC115" s="766"/>
      <c r="DD115" s="766"/>
      <c r="DE115" s="766"/>
      <c r="DF115" s="767"/>
      <c r="DG115" s="793" t="s">
        <v>122</v>
      </c>
      <c r="DH115" s="794"/>
      <c r="DI115" s="794"/>
      <c r="DJ115" s="794"/>
      <c r="DK115" s="795"/>
      <c r="DL115" s="796" t="s">
        <v>122</v>
      </c>
      <c r="DM115" s="794"/>
      <c r="DN115" s="794"/>
      <c r="DO115" s="794"/>
      <c r="DP115" s="795"/>
      <c r="DQ115" s="796" t="s">
        <v>122</v>
      </c>
      <c r="DR115" s="794"/>
      <c r="DS115" s="794"/>
      <c r="DT115" s="794"/>
      <c r="DU115" s="795"/>
      <c r="DV115" s="838" t="s">
        <v>122</v>
      </c>
      <c r="DW115" s="839"/>
      <c r="DX115" s="839"/>
      <c r="DY115" s="839"/>
      <c r="DZ115" s="840"/>
    </row>
    <row r="116" spans="1:130" s="223" customFormat="1" ht="26.25" customHeight="1" x14ac:dyDescent="0.15">
      <c r="A116" s="930"/>
      <c r="B116" s="931"/>
      <c r="C116" s="853" t="s">
        <v>439</v>
      </c>
      <c r="D116" s="853"/>
      <c r="E116" s="853"/>
      <c r="F116" s="853"/>
      <c r="G116" s="853"/>
      <c r="H116" s="853"/>
      <c r="I116" s="853"/>
      <c r="J116" s="853"/>
      <c r="K116" s="853"/>
      <c r="L116" s="853"/>
      <c r="M116" s="853"/>
      <c r="N116" s="853"/>
      <c r="O116" s="853"/>
      <c r="P116" s="853"/>
      <c r="Q116" s="853"/>
      <c r="R116" s="853"/>
      <c r="S116" s="853"/>
      <c r="T116" s="853"/>
      <c r="U116" s="853"/>
      <c r="V116" s="853"/>
      <c r="W116" s="853"/>
      <c r="X116" s="853"/>
      <c r="Y116" s="853"/>
      <c r="Z116" s="854"/>
      <c r="AA116" s="793" t="s">
        <v>122</v>
      </c>
      <c r="AB116" s="794"/>
      <c r="AC116" s="794"/>
      <c r="AD116" s="794"/>
      <c r="AE116" s="795"/>
      <c r="AF116" s="796" t="s">
        <v>122</v>
      </c>
      <c r="AG116" s="794"/>
      <c r="AH116" s="794"/>
      <c r="AI116" s="794"/>
      <c r="AJ116" s="795"/>
      <c r="AK116" s="796" t="s">
        <v>122</v>
      </c>
      <c r="AL116" s="794"/>
      <c r="AM116" s="794"/>
      <c r="AN116" s="794"/>
      <c r="AO116" s="795"/>
      <c r="AP116" s="838" t="s">
        <v>122</v>
      </c>
      <c r="AQ116" s="839"/>
      <c r="AR116" s="839"/>
      <c r="AS116" s="839"/>
      <c r="AT116" s="840"/>
      <c r="AU116" s="946"/>
      <c r="AV116" s="947"/>
      <c r="AW116" s="947"/>
      <c r="AX116" s="947"/>
      <c r="AY116" s="947"/>
      <c r="AZ116" s="923" t="s">
        <v>440</v>
      </c>
      <c r="BA116" s="924"/>
      <c r="BB116" s="924"/>
      <c r="BC116" s="924"/>
      <c r="BD116" s="924"/>
      <c r="BE116" s="924"/>
      <c r="BF116" s="924"/>
      <c r="BG116" s="924"/>
      <c r="BH116" s="924"/>
      <c r="BI116" s="924"/>
      <c r="BJ116" s="924"/>
      <c r="BK116" s="924"/>
      <c r="BL116" s="924"/>
      <c r="BM116" s="924"/>
      <c r="BN116" s="924"/>
      <c r="BO116" s="924"/>
      <c r="BP116" s="925"/>
      <c r="BQ116" s="830" t="s">
        <v>122</v>
      </c>
      <c r="BR116" s="831"/>
      <c r="BS116" s="831"/>
      <c r="BT116" s="831"/>
      <c r="BU116" s="831"/>
      <c r="BV116" s="831" t="s">
        <v>122</v>
      </c>
      <c r="BW116" s="831"/>
      <c r="BX116" s="831"/>
      <c r="BY116" s="831"/>
      <c r="BZ116" s="831"/>
      <c r="CA116" s="831" t="s">
        <v>122</v>
      </c>
      <c r="CB116" s="831"/>
      <c r="CC116" s="831"/>
      <c r="CD116" s="831"/>
      <c r="CE116" s="831"/>
      <c r="CF116" s="889" t="s">
        <v>122</v>
      </c>
      <c r="CG116" s="890"/>
      <c r="CH116" s="890"/>
      <c r="CI116" s="890"/>
      <c r="CJ116" s="890"/>
      <c r="CK116" s="941"/>
      <c r="CL116" s="835"/>
      <c r="CM116" s="829" t="s">
        <v>441</v>
      </c>
      <c r="CN116" s="766"/>
      <c r="CO116" s="766"/>
      <c r="CP116" s="766"/>
      <c r="CQ116" s="766"/>
      <c r="CR116" s="766"/>
      <c r="CS116" s="766"/>
      <c r="CT116" s="766"/>
      <c r="CU116" s="766"/>
      <c r="CV116" s="766"/>
      <c r="CW116" s="766"/>
      <c r="CX116" s="766"/>
      <c r="CY116" s="766"/>
      <c r="CZ116" s="766"/>
      <c r="DA116" s="766"/>
      <c r="DB116" s="766"/>
      <c r="DC116" s="766"/>
      <c r="DD116" s="766"/>
      <c r="DE116" s="766"/>
      <c r="DF116" s="767"/>
      <c r="DG116" s="793" t="s">
        <v>122</v>
      </c>
      <c r="DH116" s="794"/>
      <c r="DI116" s="794"/>
      <c r="DJ116" s="794"/>
      <c r="DK116" s="795"/>
      <c r="DL116" s="796" t="s">
        <v>122</v>
      </c>
      <c r="DM116" s="794"/>
      <c r="DN116" s="794"/>
      <c r="DO116" s="794"/>
      <c r="DP116" s="795"/>
      <c r="DQ116" s="796" t="s">
        <v>122</v>
      </c>
      <c r="DR116" s="794"/>
      <c r="DS116" s="794"/>
      <c r="DT116" s="794"/>
      <c r="DU116" s="795"/>
      <c r="DV116" s="838" t="s">
        <v>122</v>
      </c>
      <c r="DW116" s="839"/>
      <c r="DX116" s="839"/>
      <c r="DY116" s="839"/>
      <c r="DZ116" s="840"/>
    </row>
    <row r="117" spans="1:130" s="223" customFormat="1" ht="26.25" customHeight="1" x14ac:dyDescent="0.15">
      <c r="A117" s="909" t="s">
        <v>178</v>
      </c>
      <c r="B117" s="910"/>
      <c r="C117" s="910"/>
      <c r="D117" s="910"/>
      <c r="E117" s="910"/>
      <c r="F117" s="910"/>
      <c r="G117" s="910"/>
      <c r="H117" s="910"/>
      <c r="I117" s="910"/>
      <c r="J117" s="910"/>
      <c r="K117" s="910"/>
      <c r="L117" s="910"/>
      <c r="M117" s="910"/>
      <c r="N117" s="910"/>
      <c r="O117" s="910"/>
      <c r="P117" s="910"/>
      <c r="Q117" s="910"/>
      <c r="R117" s="910"/>
      <c r="S117" s="910"/>
      <c r="T117" s="910"/>
      <c r="U117" s="910"/>
      <c r="V117" s="910"/>
      <c r="W117" s="910"/>
      <c r="X117" s="910"/>
      <c r="Y117" s="891" t="s">
        <v>442</v>
      </c>
      <c r="Z117" s="911"/>
      <c r="AA117" s="916">
        <v>994936</v>
      </c>
      <c r="AB117" s="917"/>
      <c r="AC117" s="917"/>
      <c r="AD117" s="917"/>
      <c r="AE117" s="918"/>
      <c r="AF117" s="919">
        <v>1106354</v>
      </c>
      <c r="AG117" s="917"/>
      <c r="AH117" s="917"/>
      <c r="AI117" s="917"/>
      <c r="AJ117" s="918"/>
      <c r="AK117" s="919">
        <v>1099760</v>
      </c>
      <c r="AL117" s="917"/>
      <c r="AM117" s="917"/>
      <c r="AN117" s="917"/>
      <c r="AO117" s="918"/>
      <c r="AP117" s="920"/>
      <c r="AQ117" s="921"/>
      <c r="AR117" s="921"/>
      <c r="AS117" s="921"/>
      <c r="AT117" s="922"/>
      <c r="AU117" s="946"/>
      <c r="AV117" s="947"/>
      <c r="AW117" s="947"/>
      <c r="AX117" s="947"/>
      <c r="AY117" s="947"/>
      <c r="AZ117" s="877" t="s">
        <v>443</v>
      </c>
      <c r="BA117" s="878"/>
      <c r="BB117" s="878"/>
      <c r="BC117" s="878"/>
      <c r="BD117" s="878"/>
      <c r="BE117" s="878"/>
      <c r="BF117" s="878"/>
      <c r="BG117" s="878"/>
      <c r="BH117" s="878"/>
      <c r="BI117" s="878"/>
      <c r="BJ117" s="878"/>
      <c r="BK117" s="878"/>
      <c r="BL117" s="878"/>
      <c r="BM117" s="878"/>
      <c r="BN117" s="878"/>
      <c r="BO117" s="878"/>
      <c r="BP117" s="879"/>
      <c r="BQ117" s="830" t="s">
        <v>122</v>
      </c>
      <c r="BR117" s="831"/>
      <c r="BS117" s="831"/>
      <c r="BT117" s="831"/>
      <c r="BU117" s="831"/>
      <c r="BV117" s="831" t="s">
        <v>122</v>
      </c>
      <c r="BW117" s="831"/>
      <c r="BX117" s="831"/>
      <c r="BY117" s="831"/>
      <c r="BZ117" s="831"/>
      <c r="CA117" s="831" t="s">
        <v>122</v>
      </c>
      <c r="CB117" s="831"/>
      <c r="CC117" s="831"/>
      <c r="CD117" s="831"/>
      <c r="CE117" s="831"/>
      <c r="CF117" s="889" t="s">
        <v>122</v>
      </c>
      <c r="CG117" s="890"/>
      <c r="CH117" s="890"/>
      <c r="CI117" s="890"/>
      <c r="CJ117" s="890"/>
      <c r="CK117" s="941"/>
      <c r="CL117" s="835"/>
      <c r="CM117" s="829" t="s">
        <v>444</v>
      </c>
      <c r="CN117" s="766"/>
      <c r="CO117" s="766"/>
      <c r="CP117" s="766"/>
      <c r="CQ117" s="766"/>
      <c r="CR117" s="766"/>
      <c r="CS117" s="766"/>
      <c r="CT117" s="766"/>
      <c r="CU117" s="766"/>
      <c r="CV117" s="766"/>
      <c r="CW117" s="766"/>
      <c r="CX117" s="766"/>
      <c r="CY117" s="766"/>
      <c r="CZ117" s="766"/>
      <c r="DA117" s="766"/>
      <c r="DB117" s="766"/>
      <c r="DC117" s="766"/>
      <c r="DD117" s="766"/>
      <c r="DE117" s="766"/>
      <c r="DF117" s="767"/>
      <c r="DG117" s="793" t="s">
        <v>122</v>
      </c>
      <c r="DH117" s="794"/>
      <c r="DI117" s="794"/>
      <c r="DJ117" s="794"/>
      <c r="DK117" s="795"/>
      <c r="DL117" s="796" t="s">
        <v>122</v>
      </c>
      <c r="DM117" s="794"/>
      <c r="DN117" s="794"/>
      <c r="DO117" s="794"/>
      <c r="DP117" s="795"/>
      <c r="DQ117" s="796" t="s">
        <v>122</v>
      </c>
      <c r="DR117" s="794"/>
      <c r="DS117" s="794"/>
      <c r="DT117" s="794"/>
      <c r="DU117" s="795"/>
      <c r="DV117" s="838" t="s">
        <v>122</v>
      </c>
      <c r="DW117" s="839"/>
      <c r="DX117" s="839"/>
      <c r="DY117" s="839"/>
      <c r="DZ117" s="840"/>
    </row>
    <row r="118" spans="1:130" s="223" customFormat="1" ht="26.25" customHeight="1" x14ac:dyDescent="0.15">
      <c r="A118" s="909" t="s">
        <v>418</v>
      </c>
      <c r="B118" s="910"/>
      <c r="C118" s="910"/>
      <c r="D118" s="910"/>
      <c r="E118" s="910"/>
      <c r="F118" s="910"/>
      <c r="G118" s="910"/>
      <c r="H118" s="910"/>
      <c r="I118" s="910"/>
      <c r="J118" s="910"/>
      <c r="K118" s="910"/>
      <c r="L118" s="910"/>
      <c r="M118" s="910"/>
      <c r="N118" s="910"/>
      <c r="O118" s="910"/>
      <c r="P118" s="910"/>
      <c r="Q118" s="910"/>
      <c r="R118" s="910"/>
      <c r="S118" s="910"/>
      <c r="T118" s="910"/>
      <c r="U118" s="910"/>
      <c r="V118" s="910"/>
      <c r="W118" s="910"/>
      <c r="X118" s="910"/>
      <c r="Y118" s="910"/>
      <c r="Z118" s="911"/>
      <c r="AA118" s="912" t="s">
        <v>415</v>
      </c>
      <c r="AB118" s="910"/>
      <c r="AC118" s="910"/>
      <c r="AD118" s="910"/>
      <c r="AE118" s="911"/>
      <c r="AF118" s="912" t="s">
        <v>416</v>
      </c>
      <c r="AG118" s="910"/>
      <c r="AH118" s="910"/>
      <c r="AI118" s="910"/>
      <c r="AJ118" s="911"/>
      <c r="AK118" s="912" t="s">
        <v>295</v>
      </c>
      <c r="AL118" s="910"/>
      <c r="AM118" s="910"/>
      <c r="AN118" s="910"/>
      <c r="AO118" s="911"/>
      <c r="AP118" s="913" t="s">
        <v>417</v>
      </c>
      <c r="AQ118" s="914"/>
      <c r="AR118" s="914"/>
      <c r="AS118" s="914"/>
      <c r="AT118" s="915"/>
      <c r="AU118" s="946"/>
      <c r="AV118" s="947"/>
      <c r="AW118" s="947"/>
      <c r="AX118" s="947"/>
      <c r="AY118" s="947"/>
      <c r="AZ118" s="852" t="s">
        <v>445</v>
      </c>
      <c r="BA118" s="853"/>
      <c r="BB118" s="853"/>
      <c r="BC118" s="853"/>
      <c r="BD118" s="853"/>
      <c r="BE118" s="853"/>
      <c r="BF118" s="853"/>
      <c r="BG118" s="853"/>
      <c r="BH118" s="853"/>
      <c r="BI118" s="853"/>
      <c r="BJ118" s="853"/>
      <c r="BK118" s="853"/>
      <c r="BL118" s="853"/>
      <c r="BM118" s="853"/>
      <c r="BN118" s="853"/>
      <c r="BO118" s="853"/>
      <c r="BP118" s="854"/>
      <c r="BQ118" s="893" t="s">
        <v>122</v>
      </c>
      <c r="BR118" s="859"/>
      <c r="BS118" s="859"/>
      <c r="BT118" s="859"/>
      <c r="BU118" s="859"/>
      <c r="BV118" s="859" t="s">
        <v>122</v>
      </c>
      <c r="BW118" s="859"/>
      <c r="BX118" s="859"/>
      <c r="BY118" s="859"/>
      <c r="BZ118" s="859"/>
      <c r="CA118" s="859" t="s">
        <v>122</v>
      </c>
      <c r="CB118" s="859"/>
      <c r="CC118" s="859"/>
      <c r="CD118" s="859"/>
      <c r="CE118" s="859"/>
      <c r="CF118" s="889" t="s">
        <v>122</v>
      </c>
      <c r="CG118" s="890"/>
      <c r="CH118" s="890"/>
      <c r="CI118" s="890"/>
      <c r="CJ118" s="890"/>
      <c r="CK118" s="941"/>
      <c r="CL118" s="835"/>
      <c r="CM118" s="829" t="s">
        <v>446</v>
      </c>
      <c r="CN118" s="766"/>
      <c r="CO118" s="766"/>
      <c r="CP118" s="766"/>
      <c r="CQ118" s="766"/>
      <c r="CR118" s="766"/>
      <c r="CS118" s="766"/>
      <c r="CT118" s="766"/>
      <c r="CU118" s="766"/>
      <c r="CV118" s="766"/>
      <c r="CW118" s="766"/>
      <c r="CX118" s="766"/>
      <c r="CY118" s="766"/>
      <c r="CZ118" s="766"/>
      <c r="DA118" s="766"/>
      <c r="DB118" s="766"/>
      <c r="DC118" s="766"/>
      <c r="DD118" s="766"/>
      <c r="DE118" s="766"/>
      <c r="DF118" s="767"/>
      <c r="DG118" s="793" t="s">
        <v>122</v>
      </c>
      <c r="DH118" s="794"/>
      <c r="DI118" s="794"/>
      <c r="DJ118" s="794"/>
      <c r="DK118" s="795"/>
      <c r="DL118" s="796" t="s">
        <v>122</v>
      </c>
      <c r="DM118" s="794"/>
      <c r="DN118" s="794"/>
      <c r="DO118" s="794"/>
      <c r="DP118" s="795"/>
      <c r="DQ118" s="796" t="s">
        <v>122</v>
      </c>
      <c r="DR118" s="794"/>
      <c r="DS118" s="794"/>
      <c r="DT118" s="794"/>
      <c r="DU118" s="795"/>
      <c r="DV118" s="838" t="s">
        <v>122</v>
      </c>
      <c r="DW118" s="839"/>
      <c r="DX118" s="839"/>
      <c r="DY118" s="839"/>
      <c r="DZ118" s="840"/>
    </row>
    <row r="119" spans="1:130" s="223" customFormat="1" ht="26.25" customHeight="1" x14ac:dyDescent="0.15">
      <c r="A119" s="832" t="s">
        <v>421</v>
      </c>
      <c r="B119" s="833"/>
      <c r="C119" s="874" t="s">
        <v>422</v>
      </c>
      <c r="D119" s="822"/>
      <c r="E119" s="822"/>
      <c r="F119" s="822"/>
      <c r="G119" s="822"/>
      <c r="H119" s="822"/>
      <c r="I119" s="822"/>
      <c r="J119" s="822"/>
      <c r="K119" s="822"/>
      <c r="L119" s="822"/>
      <c r="M119" s="822"/>
      <c r="N119" s="822"/>
      <c r="O119" s="822"/>
      <c r="P119" s="822"/>
      <c r="Q119" s="822"/>
      <c r="R119" s="822"/>
      <c r="S119" s="822"/>
      <c r="T119" s="822"/>
      <c r="U119" s="822"/>
      <c r="V119" s="822"/>
      <c r="W119" s="822"/>
      <c r="X119" s="822"/>
      <c r="Y119" s="822"/>
      <c r="Z119" s="823"/>
      <c r="AA119" s="902" t="s">
        <v>122</v>
      </c>
      <c r="AB119" s="903"/>
      <c r="AC119" s="903"/>
      <c r="AD119" s="903"/>
      <c r="AE119" s="904"/>
      <c r="AF119" s="905" t="s">
        <v>122</v>
      </c>
      <c r="AG119" s="903"/>
      <c r="AH119" s="903"/>
      <c r="AI119" s="903"/>
      <c r="AJ119" s="904"/>
      <c r="AK119" s="905" t="s">
        <v>122</v>
      </c>
      <c r="AL119" s="903"/>
      <c r="AM119" s="903"/>
      <c r="AN119" s="903"/>
      <c r="AO119" s="904"/>
      <c r="AP119" s="906" t="s">
        <v>122</v>
      </c>
      <c r="AQ119" s="907"/>
      <c r="AR119" s="907"/>
      <c r="AS119" s="907"/>
      <c r="AT119" s="908"/>
      <c r="AU119" s="948"/>
      <c r="AV119" s="949"/>
      <c r="AW119" s="949"/>
      <c r="AX119" s="949"/>
      <c r="AY119" s="949"/>
      <c r="AZ119" s="244" t="s">
        <v>178</v>
      </c>
      <c r="BA119" s="244"/>
      <c r="BB119" s="244"/>
      <c r="BC119" s="244"/>
      <c r="BD119" s="244"/>
      <c r="BE119" s="244"/>
      <c r="BF119" s="244"/>
      <c r="BG119" s="244"/>
      <c r="BH119" s="244"/>
      <c r="BI119" s="244"/>
      <c r="BJ119" s="244"/>
      <c r="BK119" s="244"/>
      <c r="BL119" s="244"/>
      <c r="BM119" s="244"/>
      <c r="BN119" s="244"/>
      <c r="BO119" s="891" t="s">
        <v>447</v>
      </c>
      <c r="BP119" s="892"/>
      <c r="BQ119" s="893">
        <v>9339764</v>
      </c>
      <c r="BR119" s="859"/>
      <c r="BS119" s="859"/>
      <c r="BT119" s="859"/>
      <c r="BU119" s="859"/>
      <c r="BV119" s="859">
        <v>8854933</v>
      </c>
      <c r="BW119" s="859"/>
      <c r="BX119" s="859"/>
      <c r="BY119" s="859"/>
      <c r="BZ119" s="859"/>
      <c r="CA119" s="859">
        <v>8329922</v>
      </c>
      <c r="CB119" s="859"/>
      <c r="CC119" s="859"/>
      <c r="CD119" s="859"/>
      <c r="CE119" s="859"/>
      <c r="CF119" s="762"/>
      <c r="CG119" s="763"/>
      <c r="CH119" s="763"/>
      <c r="CI119" s="763"/>
      <c r="CJ119" s="848"/>
      <c r="CK119" s="942"/>
      <c r="CL119" s="837"/>
      <c r="CM119" s="852" t="s">
        <v>448</v>
      </c>
      <c r="CN119" s="853"/>
      <c r="CO119" s="853"/>
      <c r="CP119" s="853"/>
      <c r="CQ119" s="853"/>
      <c r="CR119" s="853"/>
      <c r="CS119" s="853"/>
      <c r="CT119" s="853"/>
      <c r="CU119" s="853"/>
      <c r="CV119" s="853"/>
      <c r="CW119" s="853"/>
      <c r="CX119" s="853"/>
      <c r="CY119" s="853"/>
      <c r="CZ119" s="853"/>
      <c r="DA119" s="853"/>
      <c r="DB119" s="853"/>
      <c r="DC119" s="853"/>
      <c r="DD119" s="853"/>
      <c r="DE119" s="853"/>
      <c r="DF119" s="854"/>
      <c r="DG119" s="777" t="s">
        <v>122</v>
      </c>
      <c r="DH119" s="778"/>
      <c r="DI119" s="778"/>
      <c r="DJ119" s="778"/>
      <c r="DK119" s="779"/>
      <c r="DL119" s="780" t="s">
        <v>122</v>
      </c>
      <c r="DM119" s="778"/>
      <c r="DN119" s="778"/>
      <c r="DO119" s="778"/>
      <c r="DP119" s="779"/>
      <c r="DQ119" s="780" t="s">
        <v>122</v>
      </c>
      <c r="DR119" s="778"/>
      <c r="DS119" s="778"/>
      <c r="DT119" s="778"/>
      <c r="DU119" s="779"/>
      <c r="DV119" s="862" t="s">
        <v>122</v>
      </c>
      <c r="DW119" s="863"/>
      <c r="DX119" s="863"/>
      <c r="DY119" s="863"/>
      <c r="DZ119" s="864"/>
    </row>
    <row r="120" spans="1:130" s="223" customFormat="1" ht="26.25" customHeight="1" x14ac:dyDescent="0.15">
      <c r="A120" s="834"/>
      <c r="B120" s="835"/>
      <c r="C120" s="829" t="s">
        <v>425</v>
      </c>
      <c r="D120" s="766"/>
      <c r="E120" s="766"/>
      <c r="F120" s="766"/>
      <c r="G120" s="766"/>
      <c r="H120" s="766"/>
      <c r="I120" s="766"/>
      <c r="J120" s="766"/>
      <c r="K120" s="766"/>
      <c r="L120" s="766"/>
      <c r="M120" s="766"/>
      <c r="N120" s="766"/>
      <c r="O120" s="766"/>
      <c r="P120" s="766"/>
      <c r="Q120" s="766"/>
      <c r="R120" s="766"/>
      <c r="S120" s="766"/>
      <c r="T120" s="766"/>
      <c r="U120" s="766"/>
      <c r="V120" s="766"/>
      <c r="W120" s="766"/>
      <c r="X120" s="766"/>
      <c r="Y120" s="766"/>
      <c r="Z120" s="767"/>
      <c r="AA120" s="793" t="s">
        <v>122</v>
      </c>
      <c r="AB120" s="794"/>
      <c r="AC120" s="794"/>
      <c r="AD120" s="794"/>
      <c r="AE120" s="795"/>
      <c r="AF120" s="796" t="s">
        <v>122</v>
      </c>
      <c r="AG120" s="794"/>
      <c r="AH120" s="794"/>
      <c r="AI120" s="794"/>
      <c r="AJ120" s="795"/>
      <c r="AK120" s="796" t="s">
        <v>122</v>
      </c>
      <c r="AL120" s="794"/>
      <c r="AM120" s="794"/>
      <c r="AN120" s="794"/>
      <c r="AO120" s="795"/>
      <c r="AP120" s="838" t="s">
        <v>122</v>
      </c>
      <c r="AQ120" s="839"/>
      <c r="AR120" s="839"/>
      <c r="AS120" s="839"/>
      <c r="AT120" s="840"/>
      <c r="AU120" s="894" t="s">
        <v>449</v>
      </c>
      <c r="AV120" s="895"/>
      <c r="AW120" s="895"/>
      <c r="AX120" s="895"/>
      <c r="AY120" s="896"/>
      <c r="AZ120" s="874" t="s">
        <v>450</v>
      </c>
      <c r="BA120" s="822"/>
      <c r="BB120" s="822"/>
      <c r="BC120" s="822"/>
      <c r="BD120" s="822"/>
      <c r="BE120" s="822"/>
      <c r="BF120" s="822"/>
      <c r="BG120" s="822"/>
      <c r="BH120" s="822"/>
      <c r="BI120" s="822"/>
      <c r="BJ120" s="822"/>
      <c r="BK120" s="822"/>
      <c r="BL120" s="822"/>
      <c r="BM120" s="822"/>
      <c r="BN120" s="822"/>
      <c r="BO120" s="822"/>
      <c r="BP120" s="823"/>
      <c r="BQ120" s="875">
        <v>2136145</v>
      </c>
      <c r="BR120" s="856"/>
      <c r="BS120" s="856"/>
      <c r="BT120" s="856"/>
      <c r="BU120" s="856"/>
      <c r="BV120" s="856">
        <v>1935444</v>
      </c>
      <c r="BW120" s="856"/>
      <c r="BX120" s="856"/>
      <c r="BY120" s="856"/>
      <c r="BZ120" s="856"/>
      <c r="CA120" s="856">
        <v>1814208</v>
      </c>
      <c r="CB120" s="856"/>
      <c r="CC120" s="856"/>
      <c r="CD120" s="856"/>
      <c r="CE120" s="856"/>
      <c r="CF120" s="880">
        <v>53</v>
      </c>
      <c r="CG120" s="881"/>
      <c r="CH120" s="881"/>
      <c r="CI120" s="881"/>
      <c r="CJ120" s="881"/>
      <c r="CK120" s="882" t="s">
        <v>451</v>
      </c>
      <c r="CL120" s="866"/>
      <c r="CM120" s="866"/>
      <c r="CN120" s="866"/>
      <c r="CO120" s="867"/>
      <c r="CP120" s="886" t="s">
        <v>396</v>
      </c>
      <c r="CQ120" s="887"/>
      <c r="CR120" s="887"/>
      <c r="CS120" s="887"/>
      <c r="CT120" s="887"/>
      <c r="CU120" s="887"/>
      <c r="CV120" s="887"/>
      <c r="CW120" s="887"/>
      <c r="CX120" s="887"/>
      <c r="CY120" s="887"/>
      <c r="CZ120" s="887"/>
      <c r="DA120" s="887"/>
      <c r="DB120" s="887"/>
      <c r="DC120" s="887"/>
      <c r="DD120" s="887"/>
      <c r="DE120" s="887"/>
      <c r="DF120" s="888"/>
      <c r="DG120" s="875">
        <v>1338617</v>
      </c>
      <c r="DH120" s="856"/>
      <c r="DI120" s="856"/>
      <c r="DJ120" s="856"/>
      <c r="DK120" s="856"/>
      <c r="DL120" s="856">
        <v>1276434</v>
      </c>
      <c r="DM120" s="856"/>
      <c r="DN120" s="856"/>
      <c r="DO120" s="856"/>
      <c r="DP120" s="856"/>
      <c r="DQ120" s="856">
        <v>1202527</v>
      </c>
      <c r="DR120" s="856"/>
      <c r="DS120" s="856"/>
      <c r="DT120" s="856"/>
      <c r="DU120" s="856"/>
      <c r="DV120" s="857">
        <v>35.1</v>
      </c>
      <c r="DW120" s="857"/>
      <c r="DX120" s="857"/>
      <c r="DY120" s="857"/>
      <c r="DZ120" s="858"/>
    </row>
    <row r="121" spans="1:130" s="223" customFormat="1" ht="26.25" customHeight="1" x14ac:dyDescent="0.15">
      <c r="A121" s="834"/>
      <c r="B121" s="835"/>
      <c r="C121" s="877" t="s">
        <v>452</v>
      </c>
      <c r="D121" s="878"/>
      <c r="E121" s="878"/>
      <c r="F121" s="878"/>
      <c r="G121" s="878"/>
      <c r="H121" s="878"/>
      <c r="I121" s="878"/>
      <c r="J121" s="878"/>
      <c r="K121" s="878"/>
      <c r="L121" s="878"/>
      <c r="M121" s="878"/>
      <c r="N121" s="878"/>
      <c r="O121" s="878"/>
      <c r="P121" s="878"/>
      <c r="Q121" s="878"/>
      <c r="R121" s="878"/>
      <c r="S121" s="878"/>
      <c r="T121" s="878"/>
      <c r="U121" s="878"/>
      <c r="V121" s="878"/>
      <c r="W121" s="878"/>
      <c r="X121" s="878"/>
      <c r="Y121" s="878"/>
      <c r="Z121" s="879"/>
      <c r="AA121" s="793" t="s">
        <v>122</v>
      </c>
      <c r="AB121" s="794"/>
      <c r="AC121" s="794"/>
      <c r="AD121" s="794"/>
      <c r="AE121" s="795"/>
      <c r="AF121" s="796" t="s">
        <v>122</v>
      </c>
      <c r="AG121" s="794"/>
      <c r="AH121" s="794"/>
      <c r="AI121" s="794"/>
      <c r="AJ121" s="795"/>
      <c r="AK121" s="796" t="s">
        <v>122</v>
      </c>
      <c r="AL121" s="794"/>
      <c r="AM121" s="794"/>
      <c r="AN121" s="794"/>
      <c r="AO121" s="795"/>
      <c r="AP121" s="838" t="s">
        <v>122</v>
      </c>
      <c r="AQ121" s="839"/>
      <c r="AR121" s="839"/>
      <c r="AS121" s="839"/>
      <c r="AT121" s="840"/>
      <c r="AU121" s="897"/>
      <c r="AV121" s="898"/>
      <c r="AW121" s="898"/>
      <c r="AX121" s="898"/>
      <c r="AY121" s="899"/>
      <c r="AZ121" s="829" t="s">
        <v>453</v>
      </c>
      <c r="BA121" s="766"/>
      <c r="BB121" s="766"/>
      <c r="BC121" s="766"/>
      <c r="BD121" s="766"/>
      <c r="BE121" s="766"/>
      <c r="BF121" s="766"/>
      <c r="BG121" s="766"/>
      <c r="BH121" s="766"/>
      <c r="BI121" s="766"/>
      <c r="BJ121" s="766"/>
      <c r="BK121" s="766"/>
      <c r="BL121" s="766"/>
      <c r="BM121" s="766"/>
      <c r="BN121" s="766"/>
      <c r="BO121" s="766"/>
      <c r="BP121" s="767"/>
      <c r="BQ121" s="830">
        <v>212791</v>
      </c>
      <c r="BR121" s="831"/>
      <c r="BS121" s="831"/>
      <c r="BT121" s="831"/>
      <c r="BU121" s="831"/>
      <c r="BV121" s="831">
        <v>196242</v>
      </c>
      <c r="BW121" s="831"/>
      <c r="BX121" s="831"/>
      <c r="BY121" s="831"/>
      <c r="BZ121" s="831"/>
      <c r="CA121" s="831">
        <v>183862</v>
      </c>
      <c r="CB121" s="831"/>
      <c r="CC121" s="831"/>
      <c r="CD121" s="831"/>
      <c r="CE121" s="831"/>
      <c r="CF121" s="889">
        <v>5.4</v>
      </c>
      <c r="CG121" s="890"/>
      <c r="CH121" s="890"/>
      <c r="CI121" s="890"/>
      <c r="CJ121" s="890"/>
      <c r="CK121" s="883"/>
      <c r="CL121" s="869"/>
      <c r="CM121" s="869"/>
      <c r="CN121" s="869"/>
      <c r="CO121" s="870"/>
      <c r="CP121" s="849" t="s">
        <v>392</v>
      </c>
      <c r="CQ121" s="850"/>
      <c r="CR121" s="850"/>
      <c r="CS121" s="850"/>
      <c r="CT121" s="850"/>
      <c r="CU121" s="850"/>
      <c r="CV121" s="850"/>
      <c r="CW121" s="850"/>
      <c r="CX121" s="850"/>
      <c r="CY121" s="850"/>
      <c r="CZ121" s="850"/>
      <c r="DA121" s="850"/>
      <c r="DB121" s="850"/>
      <c r="DC121" s="850"/>
      <c r="DD121" s="850"/>
      <c r="DE121" s="850"/>
      <c r="DF121" s="851"/>
      <c r="DG121" s="830">
        <v>376467</v>
      </c>
      <c r="DH121" s="831"/>
      <c r="DI121" s="831"/>
      <c r="DJ121" s="831"/>
      <c r="DK121" s="831"/>
      <c r="DL121" s="831">
        <v>378614</v>
      </c>
      <c r="DM121" s="831"/>
      <c r="DN121" s="831"/>
      <c r="DO121" s="831"/>
      <c r="DP121" s="831"/>
      <c r="DQ121" s="831">
        <v>373664</v>
      </c>
      <c r="DR121" s="831"/>
      <c r="DS121" s="831"/>
      <c r="DT121" s="831"/>
      <c r="DU121" s="831"/>
      <c r="DV121" s="808">
        <v>10.9</v>
      </c>
      <c r="DW121" s="808"/>
      <c r="DX121" s="808"/>
      <c r="DY121" s="808"/>
      <c r="DZ121" s="809"/>
    </row>
    <row r="122" spans="1:130" s="223" customFormat="1" ht="26.25" customHeight="1" x14ac:dyDescent="0.15">
      <c r="A122" s="834"/>
      <c r="B122" s="835"/>
      <c r="C122" s="829" t="s">
        <v>435</v>
      </c>
      <c r="D122" s="766"/>
      <c r="E122" s="766"/>
      <c r="F122" s="766"/>
      <c r="G122" s="766"/>
      <c r="H122" s="766"/>
      <c r="I122" s="766"/>
      <c r="J122" s="766"/>
      <c r="K122" s="766"/>
      <c r="L122" s="766"/>
      <c r="M122" s="766"/>
      <c r="N122" s="766"/>
      <c r="O122" s="766"/>
      <c r="P122" s="766"/>
      <c r="Q122" s="766"/>
      <c r="R122" s="766"/>
      <c r="S122" s="766"/>
      <c r="T122" s="766"/>
      <c r="U122" s="766"/>
      <c r="V122" s="766"/>
      <c r="W122" s="766"/>
      <c r="X122" s="766"/>
      <c r="Y122" s="766"/>
      <c r="Z122" s="767"/>
      <c r="AA122" s="793" t="s">
        <v>122</v>
      </c>
      <c r="AB122" s="794"/>
      <c r="AC122" s="794"/>
      <c r="AD122" s="794"/>
      <c r="AE122" s="795"/>
      <c r="AF122" s="796" t="s">
        <v>122</v>
      </c>
      <c r="AG122" s="794"/>
      <c r="AH122" s="794"/>
      <c r="AI122" s="794"/>
      <c r="AJ122" s="795"/>
      <c r="AK122" s="796" t="s">
        <v>122</v>
      </c>
      <c r="AL122" s="794"/>
      <c r="AM122" s="794"/>
      <c r="AN122" s="794"/>
      <c r="AO122" s="795"/>
      <c r="AP122" s="838" t="s">
        <v>122</v>
      </c>
      <c r="AQ122" s="839"/>
      <c r="AR122" s="839"/>
      <c r="AS122" s="839"/>
      <c r="AT122" s="840"/>
      <c r="AU122" s="897"/>
      <c r="AV122" s="898"/>
      <c r="AW122" s="898"/>
      <c r="AX122" s="898"/>
      <c r="AY122" s="899"/>
      <c r="AZ122" s="852" t="s">
        <v>454</v>
      </c>
      <c r="BA122" s="853"/>
      <c r="BB122" s="853"/>
      <c r="BC122" s="853"/>
      <c r="BD122" s="853"/>
      <c r="BE122" s="853"/>
      <c r="BF122" s="853"/>
      <c r="BG122" s="853"/>
      <c r="BH122" s="853"/>
      <c r="BI122" s="853"/>
      <c r="BJ122" s="853"/>
      <c r="BK122" s="853"/>
      <c r="BL122" s="853"/>
      <c r="BM122" s="853"/>
      <c r="BN122" s="853"/>
      <c r="BO122" s="853"/>
      <c r="BP122" s="854"/>
      <c r="BQ122" s="893">
        <v>5904814</v>
      </c>
      <c r="BR122" s="859"/>
      <c r="BS122" s="859"/>
      <c r="BT122" s="859"/>
      <c r="BU122" s="859"/>
      <c r="BV122" s="859">
        <v>5767015</v>
      </c>
      <c r="BW122" s="859"/>
      <c r="BX122" s="859"/>
      <c r="BY122" s="859"/>
      <c r="BZ122" s="859"/>
      <c r="CA122" s="859">
        <v>5411106</v>
      </c>
      <c r="CB122" s="859"/>
      <c r="CC122" s="859"/>
      <c r="CD122" s="859"/>
      <c r="CE122" s="859"/>
      <c r="CF122" s="860">
        <v>158.1</v>
      </c>
      <c r="CG122" s="861"/>
      <c r="CH122" s="861"/>
      <c r="CI122" s="861"/>
      <c r="CJ122" s="861"/>
      <c r="CK122" s="883"/>
      <c r="CL122" s="869"/>
      <c r="CM122" s="869"/>
      <c r="CN122" s="869"/>
      <c r="CO122" s="870"/>
      <c r="CP122" s="849" t="s">
        <v>399</v>
      </c>
      <c r="CQ122" s="850"/>
      <c r="CR122" s="850"/>
      <c r="CS122" s="850"/>
      <c r="CT122" s="850"/>
      <c r="CU122" s="850"/>
      <c r="CV122" s="850"/>
      <c r="CW122" s="850"/>
      <c r="CX122" s="850"/>
      <c r="CY122" s="850"/>
      <c r="CZ122" s="850"/>
      <c r="DA122" s="850"/>
      <c r="DB122" s="850"/>
      <c r="DC122" s="850"/>
      <c r="DD122" s="850"/>
      <c r="DE122" s="850"/>
      <c r="DF122" s="851"/>
      <c r="DG122" s="830">
        <v>293760</v>
      </c>
      <c r="DH122" s="831"/>
      <c r="DI122" s="831"/>
      <c r="DJ122" s="831"/>
      <c r="DK122" s="831"/>
      <c r="DL122" s="831">
        <v>328549</v>
      </c>
      <c r="DM122" s="831"/>
      <c r="DN122" s="831"/>
      <c r="DO122" s="831"/>
      <c r="DP122" s="831"/>
      <c r="DQ122" s="831">
        <v>332126</v>
      </c>
      <c r="DR122" s="831"/>
      <c r="DS122" s="831"/>
      <c r="DT122" s="831"/>
      <c r="DU122" s="831"/>
      <c r="DV122" s="808">
        <v>9.6999999999999993</v>
      </c>
      <c r="DW122" s="808"/>
      <c r="DX122" s="808"/>
      <c r="DY122" s="808"/>
      <c r="DZ122" s="809"/>
    </row>
    <row r="123" spans="1:130" s="223" customFormat="1" ht="26.25" customHeight="1" x14ac:dyDescent="0.15">
      <c r="A123" s="834"/>
      <c r="B123" s="835"/>
      <c r="C123" s="829" t="s">
        <v>441</v>
      </c>
      <c r="D123" s="766"/>
      <c r="E123" s="766"/>
      <c r="F123" s="766"/>
      <c r="G123" s="766"/>
      <c r="H123" s="766"/>
      <c r="I123" s="766"/>
      <c r="J123" s="766"/>
      <c r="K123" s="766"/>
      <c r="L123" s="766"/>
      <c r="M123" s="766"/>
      <c r="N123" s="766"/>
      <c r="O123" s="766"/>
      <c r="P123" s="766"/>
      <c r="Q123" s="766"/>
      <c r="R123" s="766"/>
      <c r="S123" s="766"/>
      <c r="T123" s="766"/>
      <c r="U123" s="766"/>
      <c r="V123" s="766"/>
      <c r="W123" s="766"/>
      <c r="X123" s="766"/>
      <c r="Y123" s="766"/>
      <c r="Z123" s="767"/>
      <c r="AA123" s="793" t="s">
        <v>122</v>
      </c>
      <c r="AB123" s="794"/>
      <c r="AC123" s="794"/>
      <c r="AD123" s="794"/>
      <c r="AE123" s="795"/>
      <c r="AF123" s="796" t="s">
        <v>122</v>
      </c>
      <c r="AG123" s="794"/>
      <c r="AH123" s="794"/>
      <c r="AI123" s="794"/>
      <c r="AJ123" s="795"/>
      <c r="AK123" s="796" t="s">
        <v>122</v>
      </c>
      <c r="AL123" s="794"/>
      <c r="AM123" s="794"/>
      <c r="AN123" s="794"/>
      <c r="AO123" s="795"/>
      <c r="AP123" s="838" t="s">
        <v>122</v>
      </c>
      <c r="AQ123" s="839"/>
      <c r="AR123" s="839"/>
      <c r="AS123" s="839"/>
      <c r="AT123" s="840"/>
      <c r="AU123" s="900"/>
      <c r="AV123" s="901"/>
      <c r="AW123" s="901"/>
      <c r="AX123" s="901"/>
      <c r="AY123" s="901"/>
      <c r="AZ123" s="244" t="s">
        <v>178</v>
      </c>
      <c r="BA123" s="244"/>
      <c r="BB123" s="244"/>
      <c r="BC123" s="244"/>
      <c r="BD123" s="244"/>
      <c r="BE123" s="244"/>
      <c r="BF123" s="244"/>
      <c r="BG123" s="244"/>
      <c r="BH123" s="244"/>
      <c r="BI123" s="244"/>
      <c r="BJ123" s="244"/>
      <c r="BK123" s="244"/>
      <c r="BL123" s="244"/>
      <c r="BM123" s="244"/>
      <c r="BN123" s="244"/>
      <c r="BO123" s="891" t="s">
        <v>455</v>
      </c>
      <c r="BP123" s="892"/>
      <c r="BQ123" s="846">
        <v>8253750</v>
      </c>
      <c r="BR123" s="847"/>
      <c r="BS123" s="847"/>
      <c r="BT123" s="847"/>
      <c r="BU123" s="847"/>
      <c r="BV123" s="847">
        <v>7898701</v>
      </c>
      <c r="BW123" s="847"/>
      <c r="BX123" s="847"/>
      <c r="BY123" s="847"/>
      <c r="BZ123" s="847"/>
      <c r="CA123" s="847">
        <v>7409176</v>
      </c>
      <c r="CB123" s="847"/>
      <c r="CC123" s="847"/>
      <c r="CD123" s="847"/>
      <c r="CE123" s="847"/>
      <c r="CF123" s="762"/>
      <c r="CG123" s="763"/>
      <c r="CH123" s="763"/>
      <c r="CI123" s="763"/>
      <c r="CJ123" s="848"/>
      <c r="CK123" s="883"/>
      <c r="CL123" s="869"/>
      <c r="CM123" s="869"/>
      <c r="CN123" s="869"/>
      <c r="CO123" s="870"/>
      <c r="CP123" s="849" t="s">
        <v>394</v>
      </c>
      <c r="CQ123" s="850"/>
      <c r="CR123" s="850"/>
      <c r="CS123" s="850"/>
      <c r="CT123" s="850"/>
      <c r="CU123" s="850"/>
      <c r="CV123" s="850"/>
      <c r="CW123" s="850"/>
      <c r="CX123" s="850"/>
      <c r="CY123" s="850"/>
      <c r="CZ123" s="850"/>
      <c r="DA123" s="850"/>
      <c r="DB123" s="850"/>
      <c r="DC123" s="850"/>
      <c r="DD123" s="850"/>
      <c r="DE123" s="850"/>
      <c r="DF123" s="851"/>
      <c r="DG123" s="793">
        <v>361248</v>
      </c>
      <c r="DH123" s="794"/>
      <c r="DI123" s="794"/>
      <c r="DJ123" s="794"/>
      <c r="DK123" s="795"/>
      <c r="DL123" s="796">
        <v>295278</v>
      </c>
      <c r="DM123" s="794"/>
      <c r="DN123" s="794"/>
      <c r="DO123" s="794"/>
      <c r="DP123" s="795"/>
      <c r="DQ123" s="796">
        <v>215059</v>
      </c>
      <c r="DR123" s="794"/>
      <c r="DS123" s="794"/>
      <c r="DT123" s="794"/>
      <c r="DU123" s="795"/>
      <c r="DV123" s="838">
        <v>6.3</v>
      </c>
      <c r="DW123" s="839"/>
      <c r="DX123" s="839"/>
      <c r="DY123" s="839"/>
      <c r="DZ123" s="840"/>
    </row>
    <row r="124" spans="1:130" s="223" customFormat="1" ht="26.25" customHeight="1" thickBot="1" x14ac:dyDescent="0.2">
      <c r="A124" s="834"/>
      <c r="B124" s="835"/>
      <c r="C124" s="829" t="s">
        <v>444</v>
      </c>
      <c r="D124" s="766"/>
      <c r="E124" s="766"/>
      <c r="F124" s="766"/>
      <c r="G124" s="766"/>
      <c r="H124" s="766"/>
      <c r="I124" s="766"/>
      <c r="J124" s="766"/>
      <c r="K124" s="766"/>
      <c r="L124" s="766"/>
      <c r="M124" s="766"/>
      <c r="N124" s="766"/>
      <c r="O124" s="766"/>
      <c r="P124" s="766"/>
      <c r="Q124" s="766"/>
      <c r="R124" s="766"/>
      <c r="S124" s="766"/>
      <c r="T124" s="766"/>
      <c r="U124" s="766"/>
      <c r="V124" s="766"/>
      <c r="W124" s="766"/>
      <c r="X124" s="766"/>
      <c r="Y124" s="766"/>
      <c r="Z124" s="767"/>
      <c r="AA124" s="793" t="s">
        <v>122</v>
      </c>
      <c r="AB124" s="794"/>
      <c r="AC124" s="794"/>
      <c r="AD124" s="794"/>
      <c r="AE124" s="795"/>
      <c r="AF124" s="796" t="s">
        <v>122</v>
      </c>
      <c r="AG124" s="794"/>
      <c r="AH124" s="794"/>
      <c r="AI124" s="794"/>
      <c r="AJ124" s="795"/>
      <c r="AK124" s="796" t="s">
        <v>122</v>
      </c>
      <c r="AL124" s="794"/>
      <c r="AM124" s="794"/>
      <c r="AN124" s="794"/>
      <c r="AO124" s="795"/>
      <c r="AP124" s="838" t="s">
        <v>122</v>
      </c>
      <c r="AQ124" s="839"/>
      <c r="AR124" s="839"/>
      <c r="AS124" s="839"/>
      <c r="AT124" s="840"/>
      <c r="AU124" s="841" t="s">
        <v>456</v>
      </c>
      <c r="AV124" s="842"/>
      <c r="AW124" s="842"/>
      <c r="AX124" s="842"/>
      <c r="AY124" s="842"/>
      <c r="AZ124" s="842"/>
      <c r="BA124" s="842"/>
      <c r="BB124" s="842"/>
      <c r="BC124" s="842"/>
      <c r="BD124" s="842"/>
      <c r="BE124" s="842"/>
      <c r="BF124" s="842"/>
      <c r="BG124" s="842"/>
      <c r="BH124" s="842"/>
      <c r="BI124" s="842"/>
      <c r="BJ124" s="842"/>
      <c r="BK124" s="842"/>
      <c r="BL124" s="842"/>
      <c r="BM124" s="842"/>
      <c r="BN124" s="842"/>
      <c r="BO124" s="842"/>
      <c r="BP124" s="843"/>
      <c r="BQ124" s="844">
        <v>30.9</v>
      </c>
      <c r="BR124" s="845"/>
      <c r="BS124" s="845"/>
      <c r="BT124" s="845"/>
      <c r="BU124" s="845"/>
      <c r="BV124" s="845">
        <v>27.8</v>
      </c>
      <c r="BW124" s="845"/>
      <c r="BX124" s="845"/>
      <c r="BY124" s="845"/>
      <c r="BZ124" s="845"/>
      <c r="CA124" s="845">
        <v>26.8</v>
      </c>
      <c r="CB124" s="845"/>
      <c r="CC124" s="845"/>
      <c r="CD124" s="845"/>
      <c r="CE124" s="845"/>
      <c r="CF124" s="740"/>
      <c r="CG124" s="741"/>
      <c r="CH124" s="741"/>
      <c r="CI124" s="741"/>
      <c r="CJ124" s="876"/>
      <c r="CK124" s="884"/>
      <c r="CL124" s="884"/>
      <c r="CM124" s="884"/>
      <c r="CN124" s="884"/>
      <c r="CO124" s="885"/>
      <c r="CP124" s="849" t="s">
        <v>457</v>
      </c>
      <c r="CQ124" s="850"/>
      <c r="CR124" s="850"/>
      <c r="CS124" s="850"/>
      <c r="CT124" s="850"/>
      <c r="CU124" s="850"/>
      <c r="CV124" s="850"/>
      <c r="CW124" s="850"/>
      <c r="CX124" s="850"/>
      <c r="CY124" s="850"/>
      <c r="CZ124" s="850"/>
      <c r="DA124" s="850"/>
      <c r="DB124" s="850"/>
      <c r="DC124" s="850"/>
      <c r="DD124" s="850"/>
      <c r="DE124" s="850"/>
      <c r="DF124" s="851"/>
      <c r="DG124" s="777">
        <v>30898</v>
      </c>
      <c r="DH124" s="778"/>
      <c r="DI124" s="778"/>
      <c r="DJ124" s="778"/>
      <c r="DK124" s="779"/>
      <c r="DL124" s="780">
        <v>28506</v>
      </c>
      <c r="DM124" s="778"/>
      <c r="DN124" s="778"/>
      <c r="DO124" s="778"/>
      <c r="DP124" s="779"/>
      <c r="DQ124" s="780">
        <v>25006</v>
      </c>
      <c r="DR124" s="778"/>
      <c r="DS124" s="778"/>
      <c r="DT124" s="778"/>
      <c r="DU124" s="779"/>
      <c r="DV124" s="862">
        <v>0.7</v>
      </c>
      <c r="DW124" s="863"/>
      <c r="DX124" s="863"/>
      <c r="DY124" s="863"/>
      <c r="DZ124" s="864"/>
    </row>
    <row r="125" spans="1:130" s="223" customFormat="1" ht="26.25" customHeight="1" x14ac:dyDescent="0.15">
      <c r="A125" s="834"/>
      <c r="B125" s="835"/>
      <c r="C125" s="829" t="s">
        <v>446</v>
      </c>
      <c r="D125" s="766"/>
      <c r="E125" s="766"/>
      <c r="F125" s="766"/>
      <c r="G125" s="766"/>
      <c r="H125" s="766"/>
      <c r="I125" s="766"/>
      <c r="J125" s="766"/>
      <c r="K125" s="766"/>
      <c r="L125" s="766"/>
      <c r="M125" s="766"/>
      <c r="N125" s="766"/>
      <c r="O125" s="766"/>
      <c r="P125" s="766"/>
      <c r="Q125" s="766"/>
      <c r="R125" s="766"/>
      <c r="S125" s="766"/>
      <c r="T125" s="766"/>
      <c r="U125" s="766"/>
      <c r="V125" s="766"/>
      <c r="W125" s="766"/>
      <c r="X125" s="766"/>
      <c r="Y125" s="766"/>
      <c r="Z125" s="767"/>
      <c r="AA125" s="793" t="s">
        <v>122</v>
      </c>
      <c r="AB125" s="794"/>
      <c r="AC125" s="794"/>
      <c r="AD125" s="794"/>
      <c r="AE125" s="795"/>
      <c r="AF125" s="796" t="s">
        <v>122</v>
      </c>
      <c r="AG125" s="794"/>
      <c r="AH125" s="794"/>
      <c r="AI125" s="794"/>
      <c r="AJ125" s="795"/>
      <c r="AK125" s="796" t="s">
        <v>122</v>
      </c>
      <c r="AL125" s="794"/>
      <c r="AM125" s="794"/>
      <c r="AN125" s="794"/>
      <c r="AO125" s="795"/>
      <c r="AP125" s="838" t="s">
        <v>122</v>
      </c>
      <c r="AQ125" s="839"/>
      <c r="AR125" s="839"/>
      <c r="AS125" s="839"/>
      <c r="AT125" s="840"/>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5"/>
      <c r="BR125" s="225"/>
      <c r="BS125" s="225"/>
      <c r="BT125" s="225"/>
      <c r="BU125" s="225"/>
      <c r="BV125" s="225"/>
      <c r="BW125" s="225"/>
      <c r="BX125" s="225"/>
      <c r="BY125" s="225"/>
      <c r="BZ125" s="225"/>
      <c r="CA125" s="225"/>
      <c r="CB125" s="225"/>
      <c r="CC125" s="225"/>
      <c r="CD125" s="225"/>
      <c r="CE125" s="225"/>
      <c r="CF125" s="225"/>
      <c r="CG125" s="225"/>
      <c r="CH125" s="225"/>
      <c r="CI125" s="225"/>
      <c r="CJ125" s="247"/>
      <c r="CK125" s="865" t="s">
        <v>458</v>
      </c>
      <c r="CL125" s="866"/>
      <c r="CM125" s="866"/>
      <c r="CN125" s="866"/>
      <c r="CO125" s="867"/>
      <c r="CP125" s="874" t="s">
        <v>459</v>
      </c>
      <c r="CQ125" s="822"/>
      <c r="CR125" s="822"/>
      <c r="CS125" s="822"/>
      <c r="CT125" s="822"/>
      <c r="CU125" s="822"/>
      <c r="CV125" s="822"/>
      <c r="CW125" s="822"/>
      <c r="CX125" s="822"/>
      <c r="CY125" s="822"/>
      <c r="CZ125" s="822"/>
      <c r="DA125" s="822"/>
      <c r="DB125" s="822"/>
      <c r="DC125" s="822"/>
      <c r="DD125" s="822"/>
      <c r="DE125" s="822"/>
      <c r="DF125" s="823"/>
      <c r="DG125" s="875" t="s">
        <v>122</v>
      </c>
      <c r="DH125" s="856"/>
      <c r="DI125" s="856"/>
      <c r="DJ125" s="856"/>
      <c r="DK125" s="856"/>
      <c r="DL125" s="856" t="s">
        <v>122</v>
      </c>
      <c r="DM125" s="856"/>
      <c r="DN125" s="856"/>
      <c r="DO125" s="856"/>
      <c r="DP125" s="856"/>
      <c r="DQ125" s="856" t="s">
        <v>122</v>
      </c>
      <c r="DR125" s="856"/>
      <c r="DS125" s="856"/>
      <c r="DT125" s="856"/>
      <c r="DU125" s="856"/>
      <c r="DV125" s="857" t="s">
        <v>122</v>
      </c>
      <c r="DW125" s="857"/>
      <c r="DX125" s="857"/>
      <c r="DY125" s="857"/>
      <c r="DZ125" s="858"/>
    </row>
    <row r="126" spans="1:130" s="223" customFormat="1" ht="26.25" customHeight="1" thickBot="1" x14ac:dyDescent="0.2">
      <c r="A126" s="834"/>
      <c r="B126" s="835"/>
      <c r="C126" s="829" t="s">
        <v>448</v>
      </c>
      <c r="D126" s="766"/>
      <c r="E126" s="766"/>
      <c r="F126" s="766"/>
      <c r="G126" s="766"/>
      <c r="H126" s="766"/>
      <c r="I126" s="766"/>
      <c r="J126" s="766"/>
      <c r="K126" s="766"/>
      <c r="L126" s="766"/>
      <c r="M126" s="766"/>
      <c r="N126" s="766"/>
      <c r="O126" s="766"/>
      <c r="P126" s="766"/>
      <c r="Q126" s="766"/>
      <c r="R126" s="766"/>
      <c r="S126" s="766"/>
      <c r="T126" s="766"/>
      <c r="U126" s="766"/>
      <c r="V126" s="766"/>
      <c r="W126" s="766"/>
      <c r="X126" s="766"/>
      <c r="Y126" s="766"/>
      <c r="Z126" s="767"/>
      <c r="AA126" s="793" t="s">
        <v>122</v>
      </c>
      <c r="AB126" s="794"/>
      <c r="AC126" s="794"/>
      <c r="AD126" s="794"/>
      <c r="AE126" s="795"/>
      <c r="AF126" s="796" t="s">
        <v>122</v>
      </c>
      <c r="AG126" s="794"/>
      <c r="AH126" s="794"/>
      <c r="AI126" s="794"/>
      <c r="AJ126" s="795"/>
      <c r="AK126" s="796" t="s">
        <v>122</v>
      </c>
      <c r="AL126" s="794"/>
      <c r="AM126" s="794"/>
      <c r="AN126" s="794"/>
      <c r="AO126" s="795"/>
      <c r="AP126" s="838" t="s">
        <v>122</v>
      </c>
      <c r="AQ126" s="839"/>
      <c r="AR126" s="839"/>
      <c r="AS126" s="839"/>
      <c r="AT126" s="840"/>
      <c r="AU126" s="225"/>
      <c r="AV126" s="225"/>
      <c r="AW126" s="225"/>
      <c r="AX126" s="225"/>
      <c r="AY126" s="225"/>
      <c r="AZ126" s="225"/>
      <c r="BA126" s="225"/>
      <c r="BB126" s="225"/>
      <c r="BC126" s="225"/>
      <c r="BD126" s="225"/>
      <c r="BE126" s="225"/>
      <c r="BF126" s="225"/>
      <c r="BG126" s="225"/>
      <c r="BH126" s="225"/>
      <c r="BI126" s="225"/>
      <c r="BJ126" s="225"/>
      <c r="BK126" s="225"/>
      <c r="BL126" s="225"/>
      <c r="BM126" s="225"/>
      <c r="BN126" s="225"/>
      <c r="BO126" s="225"/>
      <c r="BP126" s="225"/>
      <c r="BQ126" s="225"/>
      <c r="BR126" s="225"/>
      <c r="BS126" s="225"/>
      <c r="BT126" s="225"/>
      <c r="BU126" s="225"/>
      <c r="BV126" s="225"/>
      <c r="BW126" s="225"/>
      <c r="BX126" s="225"/>
      <c r="BY126" s="225"/>
      <c r="BZ126" s="225"/>
      <c r="CA126" s="225"/>
      <c r="CB126" s="225"/>
      <c r="CC126" s="225"/>
      <c r="CD126" s="248"/>
      <c r="CE126" s="248"/>
      <c r="CF126" s="248"/>
      <c r="CG126" s="225"/>
      <c r="CH126" s="225"/>
      <c r="CI126" s="225"/>
      <c r="CJ126" s="247"/>
      <c r="CK126" s="868"/>
      <c r="CL126" s="869"/>
      <c r="CM126" s="869"/>
      <c r="CN126" s="869"/>
      <c r="CO126" s="870"/>
      <c r="CP126" s="829" t="s">
        <v>460</v>
      </c>
      <c r="CQ126" s="766"/>
      <c r="CR126" s="766"/>
      <c r="CS126" s="766"/>
      <c r="CT126" s="766"/>
      <c r="CU126" s="766"/>
      <c r="CV126" s="766"/>
      <c r="CW126" s="766"/>
      <c r="CX126" s="766"/>
      <c r="CY126" s="766"/>
      <c r="CZ126" s="766"/>
      <c r="DA126" s="766"/>
      <c r="DB126" s="766"/>
      <c r="DC126" s="766"/>
      <c r="DD126" s="766"/>
      <c r="DE126" s="766"/>
      <c r="DF126" s="767"/>
      <c r="DG126" s="830" t="s">
        <v>122</v>
      </c>
      <c r="DH126" s="831"/>
      <c r="DI126" s="831"/>
      <c r="DJ126" s="831"/>
      <c r="DK126" s="831"/>
      <c r="DL126" s="831" t="s">
        <v>122</v>
      </c>
      <c r="DM126" s="831"/>
      <c r="DN126" s="831"/>
      <c r="DO126" s="831"/>
      <c r="DP126" s="831"/>
      <c r="DQ126" s="831" t="s">
        <v>122</v>
      </c>
      <c r="DR126" s="831"/>
      <c r="DS126" s="831"/>
      <c r="DT126" s="831"/>
      <c r="DU126" s="831"/>
      <c r="DV126" s="808" t="s">
        <v>122</v>
      </c>
      <c r="DW126" s="808"/>
      <c r="DX126" s="808"/>
      <c r="DY126" s="808"/>
      <c r="DZ126" s="809"/>
    </row>
    <row r="127" spans="1:130" s="223" customFormat="1" ht="26.25" customHeight="1" x14ac:dyDescent="0.15">
      <c r="A127" s="836"/>
      <c r="B127" s="837"/>
      <c r="C127" s="852" t="s">
        <v>461</v>
      </c>
      <c r="D127" s="853"/>
      <c r="E127" s="853"/>
      <c r="F127" s="853"/>
      <c r="G127" s="853"/>
      <c r="H127" s="853"/>
      <c r="I127" s="853"/>
      <c r="J127" s="853"/>
      <c r="K127" s="853"/>
      <c r="L127" s="853"/>
      <c r="M127" s="853"/>
      <c r="N127" s="853"/>
      <c r="O127" s="853"/>
      <c r="P127" s="853"/>
      <c r="Q127" s="853"/>
      <c r="R127" s="853"/>
      <c r="S127" s="853"/>
      <c r="T127" s="853"/>
      <c r="U127" s="853"/>
      <c r="V127" s="853"/>
      <c r="W127" s="853"/>
      <c r="X127" s="853"/>
      <c r="Y127" s="853"/>
      <c r="Z127" s="854"/>
      <c r="AA127" s="793" t="s">
        <v>122</v>
      </c>
      <c r="AB127" s="794"/>
      <c r="AC127" s="794"/>
      <c r="AD127" s="794"/>
      <c r="AE127" s="795"/>
      <c r="AF127" s="796" t="s">
        <v>122</v>
      </c>
      <c r="AG127" s="794"/>
      <c r="AH127" s="794"/>
      <c r="AI127" s="794"/>
      <c r="AJ127" s="795"/>
      <c r="AK127" s="796" t="s">
        <v>122</v>
      </c>
      <c r="AL127" s="794"/>
      <c r="AM127" s="794"/>
      <c r="AN127" s="794"/>
      <c r="AO127" s="795"/>
      <c r="AP127" s="838" t="s">
        <v>122</v>
      </c>
      <c r="AQ127" s="839"/>
      <c r="AR127" s="839"/>
      <c r="AS127" s="839"/>
      <c r="AT127" s="840"/>
      <c r="AU127" s="225"/>
      <c r="AV127" s="225"/>
      <c r="AW127" s="225"/>
      <c r="AX127" s="855" t="s">
        <v>462</v>
      </c>
      <c r="AY127" s="826"/>
      <c r="AZ127" s="826"/>
      <c r="BA127" s="826"/>
      <c r="BB127" s="826"/>
      <c r="BC127" s="826"/>
      <c r="BD127" s="826"/>
      <c r="BE127" s="827"/>
      <c r="BF127" s="825" t="s">
        <v>463</v>
      </c>
      <c r="BG127" s="826"/>
      <c r="BH127" s="826"/>
      <c r="BI127" s="826"/>
      <c r="BJ127" s="826"/>
      <c r="BK127" s="826"/>
      <c r="BL127" s="827"/>
      <c r="BM127" s="825" t="s">
        <v>464</v>
      </c>
      <c r="BN127" s="826"/>
      <c r="BO127" s="826"/>
      <c r="BP127" s="826"/>
      <c r="BQ127" s="826"/>
      <c r="BR127" s="826"/>
      <c r="BS127" s="827"/>
      <c r="BT127" s="825" t="s">
        <v>465</v>
      </c>
      <c r="BU127" s="826"/>
      <c r="BV127" s="826"/>
      <c r="BW127" s="826"/>
      <c r="BX127" s="826"/>
      <c r="BY127" s="826"/>
      <c r="BZ127" s="828"/>
      <c r="CA127" s="225"/>
      <c r="CB127" s="225"/>
      <c r="CC127" s="225"/>
      <c r="CD127" s="248"/>
      <c r="CE127" s="248"/>
      <c r="CF127" s="248"/>
      <c r="CG127" s="225"/>
      <c r="CH127" s="225"/>
      <c r="CI127" s="225"/>
      <c r="CJ127" s="247"/>
      <c r="CK127" s="868"/>
      <c r="CL127" s="869"/>
      <c r="CM127" s="869"/>
      <c r="CN127" s="869"/>
      <c r="CO127" s="870"/>
      <c r="CP127" s="829" t="s">
        <v>466</v>
      </c>
      <c r="CQ127" s="766"/>
      <c r="CR127" s="766"/>
      <c r="CS127" s="766"/>
      <c r="CT127" s="766"/>
      <c r="CU127" s="766"/>
      <c r="CV127" s="766"/>
      <c r="CW127" s="766"/>
      <c r="CX127" s="766"/>
      <c r="CY127" s="766"/>
      <c r="CZ127" s="766"/>
      <c r="DA127" s="766"/>
      <c r="DB127" s="766"/>
      <c r="DC127" s="766"/>
      <c r="DD127" s="766"/>
      <c r="DE127" s="766"/>
      <c r="DF127" s="767"/>
      <c r="DG127" s="830" t="s">
        <v>122</v>
      </c>
      <c r="DH127" s="831"/>
      <c r="DI127" s="831"/>
      <c r="DJ127" s="831"/>
      <c r="DK127" s="831"/>
      <c r="DL127" s="831" t="s">
        <v>122</v>
      </c>
      <c r="DM127" s="831"/>
      <c r="DN127" s="831"/>
      <c r="DO127" s="831"/>
      <c r="DP127" s="831"/>
      <c r="DQ127" s="831" t="s">
        <v>122</v>
      </c>
      <c r="DR127" s="831"/>
      <c r="DS127" s="831"/>
      <c r="DT127" s="831"/>
      <c r="DU127" s="831"/>
      <c r="DV127" s="808" t="s">
        <v>122</v>
      </c>
      <c r="DW127" s="808"/>
      <c r="DX127" s="808"/>
      <c r="DY127" s="808"/>
      <c r="DZ127" s="809"/>
    </row>
    <row r="128" spans="1:130" s="223" customFormat="1" ht="26.25" customHeight="1" thickBot="1" x14ac:dyDescent="0.2">
      <c r="A128" s="810" t="s">
        <v>467</v>
      </c>
      <c r="B128" s="811"/>
      <c r="C128" s="811"/>
      <c r="D128" s="811"/>
      <c r="E128" s="811"/>
      <c r="F128" s="811"/>
      <c r="G128" s="811"/>
      <c r="H128" s="811"/>
      <c r="I128" s="811"/>
      <c r="J128" s="811"/>
      <c r="K128" s="811"/>
      <c r="L128" s="811"/>
      <c r="M128" s="811"/>
      <c r="N128" s="811"/>
      <c r="O128" s="811"/>
      <c r="P128" s="811"/>
      <c r="Q128" s="811"/>
      <c r="R128" s="811"/>
      <c r="S128" s="811"/>
      <c r="T128" s="811"/>
      <c r="U128" s="811"/>
      <c r="V128" s="811"/>
      <c r="W128" s="812" t="s">
        <v>468</v>
      </c>
      <c r="X128" s="812"/>
      <c r="Y128" s="812"/>
      <c r="Z128" s="813"/>
      <c r="AA128" s="814">
        <v>20589</v>
      </c>
      <c r="AB128" s="815"/>
      <c r="AC128" s="815"/>
      <c r="AD128" s="815"/>
      <c r="AE128" s="816"/>
      <c r="AF128" s="817">
        <v>19233</v>
      </c>
      <c r="AG128" s="815"/>
      <c r="AH128" s="815"/>
      <c r="AI128" s="815"/>
      <c r="AJ128" s="816"/>
      <c r="AK128" s="817">
        <v>14559</v>
      </c>
      <c r="AL128" s="815"/>
      <c r="AM128" s="815"/>
      <c r="AN128" s="815"/>
      <c r="AO128" s="816"/>
      <c r="AP128" s="818"/>
      <c r="AQ128" s="819"/>
      <c r="AR128" s="819"/>
      <c r="AS128" s="819"/>
      <c r="AT128" s="820"/>
      <c r="AU128" s="225"/>
      <c r="AV128" s="225"/>
      <c r="AW128" s="225"/>
      <c r="AX128" s="821" t="s">
        <v>469</v>
      </c>
      <c r="AY128" s="822"/>
      <c r="AZ128" s="822"/>
      <c r="BA128" s="822"/>
      <c r="BB128" s="822"/>
      <c r="BC128" s="822"/>
      <c r="BD128" s="822"/>
      <c r="BE128" s="823"/>
      <c r="BF128" s="800" t="s">
        <v>122</v>
      </c>
      <c r="BG128" s="801"/>
      <c r="BH128" s="801"/>
      <c r="BI128" s="801"/>
      <c r="BJ128" s="801"/>
      <c r="BK128" s="801"/>
      <c r="BL128" s="824"/>
      <c r="BM128" s="800">
        <v>15</v>
      </c>
      <c r="BN128" s="801"/>
      <c r="BO128" s="801"/>
      <c r="BP128" s="801"/>
      <c r="BQ128" s="801"/>
      <c r="BR128" s="801"/>
      <c r="BS128" s="824"/>
      <c r="BT128" s="800">
        <v>20</v>
      </c>
      <c r="BU128" s="801"/>
      <c r="BV128" s="801"/>
      <c r="BW128" s="801"/>
      <c r="BX128" s="801"/>
      <c r="BY128" s="801"/>
      <c r="BZ128" s="802"/>
      <c r="CA128" s="248"/>
      <c r="CB128" s="248"/>
      <c r="CC128" s="248"/>
      <c r="CD128" s="248"/>
      <c r="CE128" s="248"/>
      <c r="CF128" s="248"/>
      <c r="CG128" s="225"/>
      <c r="CH128" s="225"/>
      <c r="CI128" s="225"/>
      <c r="CJ128" s="247"/>
      <c r="CK128" s="871"/>
      <c r="CL128" s="872"/>
      <c r="CM128" s="872"/>
      <c r="CN128" s="872"/>
      <c r="CO128" s="873"/>
      <c r="CP128" s="803" t="s">
        <v>470</v>
      </c>
      <c r="CQ128" s="744"/>
      <c r="CR128" s="744"/>
      <c r="CS128" s="744"/>
      <c r="CT128" s="744"/>
      <c r="CU128" s="744"/>
      <c r="CV128" s="744"/>
      <c r="CW128" s="744"/>
      <c r="CX128" s="744"/>
      <c r="CY128" s="744"/>
      <c r="CZ128" s="744"/>
      <c r="DA128" s="744"/>
      <c r="DB128" s="744"/>
      <c r="DC128" s="744"/>
      <c r="DD128" s="744"/>
      <c r="DE128" s="744"/>
      <c r="DF128" s="745"/>
      <c r="DG128" s="804" t="s">
        <v>122</v>
      </c>
      <c r="DH128" s="805"/>
      <c r="DI128" s="805"/>
      <c r="DJ128" s="805"/>
      <c r="DK128" s="805"/>
      <c r="DL128" s="805" t="s">
        <v>122</v>
      </c>
      <c r="DM128" s="805"/>
      <c r="DN128" s="805"/>
      <c r="DO128" s="805"/>
      <c r="DP128" s="805"/>
      <c r="DQ128" s="805" t="s">
        <v>122</v>
      </c>
      <c r="DR128" s="805"/>
      <c r="DS128" s="805"/>
      <c r="DT128" s="805"/>
      <c r="DU128" s="805"/>
      <c r="DV128" s="806" t="s">
        <v>122</v>
      </c>
      <c r="DW128" s="806"/>
      <c r="DX128" s="806"/>
      <c r="DY128" s="806"/>
      <c r="DZ128" s="807"/>
    </row>
    <row r="129" spans="1:131" s="223" customFormat="1" ht="26.25" customHeight="1" x14ac:dyDescent="0.15">
      <c r="A129" s="788" t="s">
        <v>102</v>
      </c>
      <c r="B129" s="789"/>
      <c r="C129" s="789"/>
      <c r="D129" s="789"/>
      <c r="E129" s="789"/>
      <c r="F129" s="789"/>
      <c r="G129" s="789"/>
      <c r="H129" s="789"/>
      <c r="I129" s="789"/>
      <c r="J129" s="789"/>
      <c r="K129" s="789"/>
      <c r="L129" s="789"/>
      <c r="M129" s="789"/>
      <c r="N129" s="789"/>
      <c r="O129" s="789"/>
      <c r="P129" s="789"/>
      <c r="Q129" s="789"/>
      <c r="R129" s="789"/>
      <c r="S129" s="789"/>
      <c r="T129" s="789"/>
      <c r="U129" s="789"/>
      <c r="V129" s="789"/>
      <c r="W129" s="790" t="s">
        <v>471</v>
      </c>
      <c r="X129" s="791"/>
      <c r="Y129" s="791"/>
      <c r="Z129" s="792"/>
      <c r="AA129" s="793">
        <v>4185416</v>
      </c>
      <c r="AB129" s="794"/>
      <c r="AC129" s="794"/>
      <c r="AD129" s="794"/>
      <c r="AE129" s="795"/>
      <c r="AF129" s="796">
        <v>4114248</v>
      </c>
      <c r="AG129" s="794"/>
      <c r="AH129" s="794"/>
      <c r="AI129" s="794"/>
      <c r="AJ129" s="795"/>
      <c r="AK129" s="796">
        <v>4109631</v>
      </c>
      <c r="AL129" s="794"/>
      <c r="AM129" s="794"/>
      <c r="AN129" s="794"/>
      <c r="AO129" s="795"/>
      <c r="AP129" s="797"/>
      <c r="AQ129" s="798"/>
      <c r="AR129" s="798"/>
      <c r="AS129" s="798"/>
      <c r="AT129" s="799"/>
      <c r="AU129" s="226"/>
      <c r="AV129" s="226"/>
      <c r="AW129" s="226"/>
      <c r="AX129" s="765" t="s">
        <v>472</v>
      </c>
      <c r="AY129" s="766"/>
      <c r="AZ129" s="766"/>
      <c r="BA129" s="766"/>
      <c r="BB129" s="766"/>
      <c r="BC129" s="766"/>
      <c r="BD129" s="766"/>
      <c r="BE129" s="767"/>
      <c r="BF129" s="784" t="s">
        <v>122</v>
      </c>
      <c r="BG129" s="785"/>
      <c r="BH129" s="785"/>
      <c r="BI129" s="785"/>
      <c r="BJ129" s="785"/>
      <c r="BK129" s="785"/>
      <c r="BL129" s="786"/>
      <c r="BM129" s="784">
        <v>20</v>
      </c>
      <c r="BN129" s="785"/>
      <c r="BO129" s="785"/>
      <c r="BP129" s="785"/>
      <c r="BQ129" s="785"/>
      <c r="BR129" s="785"/>
      <c r="BS129" s="786"/>
      <c r="BT129" s="784">
        <v>30</v>
      </c>
      <c r="BU129" s="785"/>
      <c r="BV129" s="785"/>
      <c r="BW129" s="785"/>
      <c r="BX129" s="785"/>
      <c r="BY129" s="785"/>
      <c r="BZ129" s="787"/>
      <c r="CA129" s="249"/>
      <c r="CB129" s="249"/>
      <c r="CC129" s="249"/>
      <c r="CD129" s="249"/>
      <c r="CE129" s="249"/>
      <c r="CF129" s="249"/>
      <c r="CG129" s="249"/>
      <c r="CH129" s="249"/>
      <c r="CI129" s="249"/>
      <c r="CJ129" s="249"/>
      <c r="CK129" s="249"/>
      <c r="CL129" s="249"/>
      <c r="CM129" s="249"/>
      <c r="CN129" s="249"/>
      <c r="CO129" s="249"/>
      <c r="CP129" s="249"/>
      <c r="CQ129" s="249"/>
      <c r="CR129" s="249"/>
      <c r="CS129" s="249"/>
      <c r="CT129" s="249"/>
      <c r="CU129" s="249"/>
      <c r="CV129" s="249"/>
      <c r="CW129" s="249"/>
      <c r="CX129" s="249"/>
      <c r="CY129" s="249"/>
      <c r="CZ129" s="249"/>
      <c r="DA129" s="249"/>
      <c r="DB129" s="249"/>
      <c r="DC129" s="249"/>
      <c r="DD129" s="249"/>
      <c r="DE129" s="249"/>
      <c r="DF129" s="249"/>
      <c r="DG129" s="249"/>
      <c r="DH129" s="249"/>
      <c r="DI129" s="249"/>
      <c r="DJ129" s="249"/>
      <c r="DK129" s="249"/>
      <c r="DL129" s="249"/>
      <c r="DM129" s="249"/>
      <c r="DN129" s="249"/>
      <c r="DO129" s="249"/>
      <c r="DP129" s="226"/>
      <c r="DQ129" s="226"/>
      <c r="DR129" s="226"/>
      <c r="DS129" s="226"/>
      <c r="DT129" s="226"/>
      <c r="DU129" s="226"/>
      <c r="DV129" s="226"/>
      <c r="DW129" s="226"/>
      <c r="DX129" s="226"/>
      <c r="DY129" s="226"/>
      <c r="DZ129" s="226"/>
    </row>
    <row r="130" spans="1:131" s="223" customFormat="1" ht="26.25" customHeight="1" x14ac:dyDescent="0.15">
      <c r="A130" s="788" t="s">
        <v>473</v>
      </c>
      <c r="B130" s="789"/>
      <c r="C130" s="789"/>
      <c r="D130" s="789"/>
      <c r="E130" s="789"/>
      <c r="F130" s="789"/>
      <c r="G130" s="789"/>
      <c r="H130" s="789"/>
      <c r="I130" s="789"/>
      <c r="J130" s="789"/>
      <c r="K130" s="789"/>
      <c r="L130" s="789"/>
      <c r="M130" s="789"/>
      <c r="N130" s="789"/>
      <c r="O130" s="789"/>
      <c r="P130" s="789"/>
      <c r="Q130" s="789"/>
      <c r="R130" s="789"/>
      <c r="S130" s="789"/>
      <c r="T130" s="789"/>
      <c r="U130" s="789"/>
      <c r="V130" s="789"/>
      <c r="W130" s="790" t="s">
        <v>474</v>
      </c>
      <c r="X130" s="791"/>
      <c r="Y130" s="791"/>
      <c r="Z130" s="792"/>
      <c r="AA130" s="793">
        <v>671374</v>
      </c>
      <c r="AB130" s="794"/>
      <c r="AC130" s="794"/>
      <c r="AD130" s="794"/>
      <c r="AE130" s="795"/>
      <c r="AF130" s="796">
        <v>675678</v>
      </c>
      <c r="AG130" s="794"/>
      <c r="AH130" s="794"/>
      <c r="AI130" s="794"/>
      <c r="AJ130" s="795"/>
      <c r="AK130" s="796">
        <v>686201</v>
      </c>
      <c r="AL130" s="794"/>
      <c r="AM130" s="794"/>
      <c r="AN130" s="794"/>
      <c r="AO130" s="795"/>
      <c r="AP130" s="797"/>
      <c r="AQ130" s="798"/>
      <c r="AR130" s="798"/>
      <c r="AS130" s="798"/>
      <c r="AT130" s="799"/>
      <c r="AU130" s="226"/>
      <c r="AV130" s="226"/>
      <c r="AW130" s="226"/>
      <c r="AX130" s="765" t="s">
        <v>475</v>
      </c>
      <c r="AY130" s="766"/>
      <c r="AZ130" s="766"/>
      <c r="BA130" s="766"/>
      <c r="BB130" s="766"/>
      <c r="BC130" s="766"/>
      <c r="BD130" s="766"/>
      <c r="BE130" s="767"/>
      <c r="BF130" s="768">
        <v>10.7</v>
      </c>
      <c r="BG130" s="769"/>
      <c r="BH130" s="769"/>
      <c r="BI130" s="769"/>
      <c r="BJ130" s="769"/>
      <c r="BK130" s="769"/>
      <c r="BL130" s="770"/>
      <c r="BM130" s="768">
        <v>25</v>
      </c>
      <c r="BN130" s="769"/>
      <c r="BO130" s="769"/>
      <c r="BP130" s="769"/>
      <c r="BQ130" s="769"/>
      <c r="BR130" s="769"/>
      <c r="BS130" s="770"/>
      <c r="BT130" s="768">
        <v>35</v>
      </c>
      <c r="BU130" s="769"/>
      <c r="BV130" s="769"/>
      <c r="BW130" s="769"/>
      <c r="BX130" s="769"/>
      <c r="BY130" s="769"/>
      <c r="BZ130" s="771"/>
      <c r="CA130" s="249"/>
      <c r="CB130" s="249"/>
      <c r="CC130" s="249"/>
      <c r="CD130" s="249"/>
      <c r="CE130" s="249"/>
      <c r="CF130" s="249"/>
      <c r="CG130" s="249"/>
      <c r="CH130" s="249"/>
      <c r="CI130" s="249"/>
      <c r="CJ130" s="249"/>
      <c r="CK130" s="249"/>
      <c r="CL130" s="249"/>
      <c r="CM130" s="249"/>
      <c r="CN130" s="249"/>
      <c r="CO130" s="249"/>
      <c r="CP130" s="249"/>
      <c r="CQ130" s="249"/>
      <c r="CR130" s="249"/>
      <c r="CS130" s="249"/>
      <c r="CT130" s="249"/>
      <c r="CU130" s="249"/>
      <c r="CV130" s="249"/>
      <c r="CW130" s="249"/>
      <c r="CX130" s="249"/>
      <c r="CY130" s="249"/>
      <c r="CZ130" s="249"/>
      <c r="DA130" s="249"/>
      <c r="DB130" s="249"/>
      <c r="DC130" s="249"/>
      <c r="DD130" s="249"/>
      <c r="DE130" s="249"/>
      <c r="DF130" s="249"/>
      <c r="DG130" s="249"/>
      <c r="DH130" s="249"/>
      <c r="DI130" s="249"/>
      <c r="DJ130" s="249"/>
      <c r="DK130" s="249"/>
      <c r="DL130" s="249"/>
      <c r="DM130" s="249"/>
      <c r="DN130" s="249"/>
      <c r="DO130" s="249"/>
      <c r="DP130" s="226"/>
      <c r="DQ130" s="226"/>
      <c r="DR130" s="226"/>
      <c r="DS130" s="226"/>
      <c r="DT130" s="226"/>
      <c r="DU130" s="226"/>
      <c r="DV130" s="226"/>
      <c r="DW130" s="226"/>
      <c r="DX130" s="226"/>
      <c r="DY130" s="226"/>
      <c r="DZ130" s="226"/>
    </row>
    <row r="131" spans="1:131" s="223" customFormat="1" ht="26.25" customHeight="1" thickBot="1" x14ac:dyDescent="0.2">
      <c r="A131" s="772"/>
      <c r="B131" s="773"/>
      <c r="C131" s="773"/>
      <c r="D131" s="773"/>
      <c r="E131" s="773"/>
      <c r="F131" s="773"/>
      <c r="G131" s="773"/>
      <c r="H131" s="773"/>
      <c r="I131" s="773"/>
      <c r="J131" s="773"/>
      <c r="K131" s="773"/>
      <c r="L131" s="773"/>
      <c r="M131" s="773"/>
      <c r="N131" s="773"/>
      <c r="O131" s="773"/>
      <c r="P131" s="773"/>
      <c r="Q131" s="773"/>
      <c r="R131" s="773"/>
      <c r="S131" s="773"/>
      <c r="T131" s="773"/>
      <c r="U131" s="773"/>
      <c r="V131" s="773"/>
      <c r="W131" s="774" t="s">
        <v>476</v>
      </c>
      <c r="X131" s="775"/>
      <c r="Y131" s="775"/>
      <c r="Z131" s="776"/>
      <c r="AA131" s="777">
        <v>3514042</v>
      </c>
      <c r="AB131" s="778"/>
      <c r="AC131" s="778"/>
      <c r="AD131" s="778"/>
      <c r="AE131" s="779"/>
      <c r="AF131" s="780">
        <v>3438570</v>
      </c>
      <c r="AG131" s="778"/>
      <c r="AH131" s="778"/>
      <c r="AI131" s="778"/>
      <c r="AJ131" s="779"/>
      <c r="AK131" s="780">
        <v>3423430</v>
      </c>
      <c r="AL131" s="778"/>
      <c r="AM131" s="778"/>
      <c r="AN131" s="778"/>
      <c r="AO131" s="779"/>
      <c r="AP131" s="781"/>
      <c r="AQ131" s="782"/>
      <c r="AR131" s="782"/>
      <c r="AS131" s="782"/>
      <c r="AT131" s="783"/>
      <c r="AU131" s="226"/>
      <c r="AV131" s="226"/>
      <c r="AW131" s="226"/>
      <c r="AX131" s="743" t="s">
        <v>477</v>
      </c>
      <c r="AY131" s="744"/>
      <c r="AZ131" s="744"/>
      <c r="BA131" s="744"/>
      <c r="BB131" s="744"/>
      <c r="BC131" s="744"/>
      <c r="BD131" s="744"/>
      <c r="BE131" s="745"/>
      <c r="BF131" s="746">
        <v>26.8</v>
      </c>
      <c r="BG131" s="747"/>
      <c r="BH131" s="747"/>
      <c r="BI131" s="747"/>
      <c r="BJ131" s="747"/>
      <c r="BK131" s="747"/>
      <c r="BL131" s="748"/>
      <c r="BM131" s="746">
        <v>350</v>
      </c>
      <c r="BN131" s="747"/>
      <c r="BO131" s="747"/>
      <c r="BP131" s="747"/>
      <c r="BQ131" s="747"/>
      <c r="BR131" s="747"/>
      <c r="BS131" s="748"/>
      <c r="BT131" s="749"/>
      <c r="BU131" s="750"/>
      <c r="BV131" s="750"/>
      <c r="BW131" s="750"/>
      <c r="BX131" s="750"/>
      <c r="BY131" s="750"/>
      <c r="BZ131" s="751"/>
      <c r="CA131" s="249"/>
      <c r="CB131" s="249"/>
      <c r="CC131" s="249"/>
      <c r="CD131" s="249"/>
      <c r="CE131" s="249"/>
      <c r="CF131" s="249"/>
      <c r="CG131" s="249"/>
      <c r="CH131" s="249"/>
      <c r="CI131" s="249"/>
      <c r="CJ131" s="249"/>
      <c r="CK131" s="249"/>
      <c r="CL131" s="249"/>
      <c r="CM131" s="249"/>
      <c r="CN131" s="249"/>
      <c r="CO131" s="249"/>
      <c r="CP131" s="249"/>
      <c r="CQ131" s="249"/>
      <c r="CR131" s="249"/>
      <c r="CS131" s="249"/>
      <c r="CT131" s="249"/>
      <c r="CU131" s="249"/>
      <c r="CV131" s="249"/>
      <c r="CW131" s="249"/>
      <c r="CX131" s="249"/>
      <c r="CY131" s="249"/>
      <c r="CZ131" s="249"/>
      <c r="DA131" s="249"/>
      <c r="DB131" s="249"/>
      <c r="DC131" s="249"/>
      <c r="DD131" s="249"/>
      <c r="DE131" s="249"/>
      <c r="DF131" s="249"/>
      <c r="DG131" s="249"/>
      <c r="DH131" s="249"/>
      <c r="DI131" s="249"/>
      <c r="DJ131" s="249"/>
      <c r="DK131" s="249"/>
      <c r="DL131" s="249"/>
      <c r="DM131" s="249"/>
      <c r="DN131" s="249"/>
      <c r="DO131" s="249"/>
      <c r="DP131" s="226"/>
      <c r="DQ131" s="226"/>
      <c r="DR131" s="226"/>
      <c r="DS131" s="226"/>
      <c r="DT131" s="226"/>
      <c r="DU131" s="226"/>
      <c r="DV131" s="226"/>
      <c r="DW131" s="226"/>
      <c r="DX131" s="226"/>
      <c r="DY131" s="226"/>
      <c r="DZ131" s="226"/>
    </row>
    <row r="132" spans="1:131" s="223" customFormat="1" ht="26.25" customHeight="1" x14ac:dyDescent="0.15">
      <c r="A132" s="752" t="s">
        <v>478</v>
      </c>
      <c r="B132" s="753"/>
      <c r="C132" s="753"/>
      <c r="D132" s="753"/>
      <c r="E132" s="753"/>
      <c r="F132" s="753"/>
      <c r="G132" s="753"/>
      <c r="H132" s="753"/>
      <c r="I132" s="753"/>
      <c r="J132" s="753"/>
      <c r="K132" s="753"/>
      <c r="L132" s="753"/>
      <c r="M132" s="753"/>
      <c r="N132" s="753"/>
      <c r="O132" s="753"/>
      <c r="P132" s="753"/>
      <c r="Q132" s="753"/>
      <c r="R132" s="753"/>
      <c r="S132" s="753"/>
      <c r="T132" s="753"/>
      <c r="U132" s="753"/>
      <c r="V132" s="756" t="s">
        <v>479</v>
      </c>
      <c r="W132" s="756"/>
      <c r="X132" s="756"/>
      <c r="Y132" s="756"/>
      <c r="Z132" s="757"/>
      <c r="AA132" s="758">
        <v>8.6217808439999999</v>
      </c>
      <c r="AB132" s="759"/>
      <c r="AC132" s="759"/>
      <c r="AD132" s="759"/>
      <c r="AE132" s="760"/>
      <c r="AF132" s="761">
        <v>11.965526369999999</v>
      </c>
      <c r="AG132" s="759"/>
      <c r="AH132" s="759"/>
      <c r="AI132" s="759"/>
      <c r="AJ132" s="760"/>
      <c r="AK132" s="761">
        <v>11.65497761</v>
      </c>
      <c r="AL132" s="759"/>
      <c r="AM132" s="759"/>
      <c r="AN132" s="759"/>
      <c r="AO132" s="760"/>
      <c r="AP132" s="762"/>
      <c r="AQ132" s="763"/>
      <c r="AR132" s="763"/>
      <c r="AS132" s="763"/>
      <c r="AT132" s="764"/>
      <c r="AU132" s="250"/>
      <c r="AV132" s="226"/>
      <c r="AW132" s="226"/>
      <c r="AX132" s="226"/>
      <c r="AY132" s="226"/>
      <c r="AZ132" s="226"/>
      <c r="BA132" s="226"/>
      <c r="BB132" s="226"/>
      <c r="BC132" s="226"/>
      <c r="BD132" s="226"/>
      <c r="BE132" s="226"/>
      <c r="BF132" s="226"/>
      <c r="BG132" s="226"/>
      <c r="BH132" s="226"/>
      <c r="BI132" s="226"/>
      <c r="BJ132" s="226"/>
      <c r="BK132" s="226"/>
      <c r="BL132" s="226"/>
      <c r="BM132" s="226"/>
      <c r="BN132" s="226"/>
      <c r="BO132" s="226"/>
      <c r="BP132" s="226"/>
      <c r="BQ132" s="226"/>
      <c r="BR132" s="226"/>
      <c r="BS132" s="227"/>
      <c r="BT132" s="226"/>
      <c r="BU132" s="226"/>
      <c r="BV132" s="226"/>
      <c r="BW132" s="226"/>
      <c r="BX132" s="226"/>
      <c r="BY132" s="226"/>
      <c r="BZ132" s="226"/>
      <c r="CA132" s="249"/>
      <c r="CB132" s="249"/>
      <c r="CC132" s="249"/>
      <c r="CD132" s="249"/>
      <c r="CE132" s="249"/>
      <c r="CF132" s="249"/>
      <c r="CG132" s="249"/>
      <c r="CH132" s="249"/>
      <c r="CI132" s="249"/>
      <c r="CJ132" s="249"/>
      <c r="CK132" s="249"/>
      <c r="CL132" s="249"/>
      <c r="CM132" s="249"/>
      <c r="CN132" s="249"/>
      <c r="CO132" s="249"/>
      <c r="CP132" s="249"/>
      <c r="CQ132" s="249"/>
      <c r="CR132" s="249"/>
      <c r="CS132" s="249"/>
      <c r="CT132" s="249"/>
      <c r="CU132" s="249"/>
      <c r="CV132" s="249"/>
      <c r="CW132" s="249"/>
      <c r="CX132" s="249"/>
      <c r="CY132" s="249"/>
      <c r="CZ132" s="249"/>
      <c r="DA132" s="249"/>
      <c r="DB132" s="249"/>
      <c r="DC132" s="249"/>
      <c r="DD132" s="249"/>
      <c r="DE132" s="249"/>
      <c r="DF132" s="249"/>
      <c r="DG132" s="249"/>
      <c r="DH132" s="249"/>
      <c r="DI132" s="249"/>
      <c r="DJ132" s="249"/>
      <c r="DK132" s="249"/>
      <c r="DL132" s="249"/>
      <c r="DM132" s="249"/>
      <c r="DN132" s="249"/>
      <c r="DO132" s="249"/>
      <c r="DP132" s="226"/>
      <c r="DQ132" s="226"/>
      <c r="DR132" s="226"/>
      <c r="DS132" s="226"/>
      <c r="DT132" s="226"/>
      <c r="DU132" s="226"/>
      <c r="DV132" s="226"/>
      <c r="DW132" s="226"/>
      <c r="DX132" s="226"/>
      <c r="DY132" s="226"/>
      <c r="DZ132" s="226"/>
    </row>
    <row r="133" spans="1:131" s="223" customFormat="1" ht="26.25" customHeight="1" thickBot="1" x14ac:dyDescent="0.2">
      <c r="A133" s="754"/>
      <c r="B133" s="755"/>
      <c r="C133" s="755"/>
      <c r="D133" s="755"/>
      <c r="E133" s="755"/>
      <c r="F133" s="755"/>
      <c r="G133" s="755"/>
      <c r="H133" s="755"/>
      <c r="I133" s="755"/>
      <c r="J133" s="755"/>
      <c r="K133" s="755"/>
      <c r="L133" s="755"/>
      <c r="M133" s="755"/>
      <c r="N133" s="755"/>
      <c r="O133" s="755"/>
      <c r="P133" s="755"/>
      <c r="Q133" s="755"/>
      <c r="R133" s="755"/>
      <c r="S133" s="755"/>
      <c r="T133" s="755"/>
      <c r="U133" s="755"/>
      <c r="V133" s="735" t="s">
        <v>480</v>
      </c>
      <c r="W133" s="735"/>
      <c r="X133" s="735"/>
      <c r="Y133" s="735"/>
      <c r="Z133" s="736"/>
      <c r="AA133" s="737">
        <v>8.6</v>
      </c>
      <c r="AB133" s="738"/>
      <c r="AC133" s="738"/>
      <c r="AD133" s="738"/>
      <c r="AE133" s="739"/>
      <c r="AF133" s="737">
        <v>9.6</v>
      </c>
      <c r="AG133" s="738"/>
      <c r="AH133" s="738"/>
      <c r="AI133" s="738"/>
      <c r="AJ133" s="739"/>
      <c r="AK133" s="737">
        <v>10.7</v>
      </c>
      <c r="AL133" s="738"/>
      <c r="AM133" s="738"/>
      <c r="AN133" s="738"/>
      <c r="AO133" s="739"/>
      <c r="AP133" s="740"/>
      <c r="AQ133" s="741"/>
      <c r="AR133" s="741"/>
      <c r="AS133" s="741"/>
      <c r="AT133" s="742"/>
      <c r="AU133" s="226"/>
      <c r="AV133" s="226"/>
      <c r="AW133" s="226"/>
      <c r="AX133" s="226"/>
      <c r="AY133" s="226"/>
      <c r="AZ133" s="226"/>
      <c r="BA133" s="226"/>
      <c r="BB133" s="226"/>
      <c r="BC133" s="226"/>
      <c r="BD133" s="226"/>
      <c r="BE133" s="226"/>
      <c r="BF133" s="226"/>
      <c r="BG133" s="226"/>
      <c r="BH133" s="226"/>
      <c r="BI133" s="226"/>
      <c r="BJ133" s="226"/>
      <c r="BK133" s="226"/>
      <c r="BL133" s="226"/>
      <c r="BM133" s="226"/>
      <c r="BN133" s="249"/>
      <c r="BO133" s="249"/>
      <c r="BP133" s="249"/>
      <c r="BQ133" s="249"/>
      <c r="BR133" s="249"/>
      <c r="BS133" s="249"/>
      <c r="BT133" s="249"/>
      <c r="BU133" s="249"/>
      <c r="BV133" s="249"/>
      <c r="BW133" s="249"/>
      <c r="BX133" s="249"/>
      <c r="BY133" s="249"/>
      <c r="BZ133" s="249"/>
      <c r="CA133" s="249"/>
      <c r="CB133" s="249"/>
      <c r="CC133" s="249"/>
      <c r="CD133" s="249"/>
      <c r="CE133" s="249"/>
      <c r="CF133" s="249"/>
      <c r="CG133" s="249"/>
      <c r="CH133" s="249"/>
      <c r="CI133" s="249"/>
      <c r="CJ133" s="249"/>
      <c r="CK133" s="249"/>
      <c r="CL133" s="249"/>
      <c r="CM133" s="249"/>
      <c r="CN133" s="249"/>
      <c r="CO133" s="249"/>
      <c r="CP133" s="249"/>
      <c r="CQ133" s="249"/>
      <c r="CR133" s="249"/>
      <c r="CS133" s="249"/>
      <c r="CT133" s="249"/>
      <c r="CU133" s="249"/>
      <c r="CV133" s="249"/>
      <c r="CW133" s="249"/>
      <c r="CX133" s="249"/>
      <c r="CY133" s="249"/>
      <c r="CZ133" s="249"/>
      <c r="DA133" s="249"/>
      <c r="DB133" s="249"/>
      <c r="DC133" s="249"/>
      <c r="DD133" s="249"/>
      <c r="DE133" s="249"/>
      <c r="DF133" s="249"/>
      <c r="DG133" s="249"/>
      <c r="DH133" s="249"/>
      <c r="DI133" s="249"/>
      <c r="DJ133" s="249"/>
      <c r="DK133" s="249"/>
      <c r="DL133" s="249"/>
      <c r="DM133" s="249"/>
      <c r="DN133" s="249"/>
      <c r="DO133" s="249"/>
      <c r="DP133" s="226"/>
      <c r="DQ133" s="226"/>
      <c r="DR133" s="226"/>
      <c r="DS133" s="226"/>
      <c r="DT133" s="226"/>
      <c r="DU133" s="226"/>
      <c r="DV133" s="226"/>
      <c r="DW133" s="226"/>
      <c r="DX133" s="226"/>
      <c r="DY133" s="226"/>
      <c r="DZ133" s="226"/>
    </row>
    <row r="134" spans="1:131" ht="11.25" customHeight="1" x14ac:dyDescent="0.15">
      <c r="A134" s="251"/>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251"/>
      <c r="AG134" s="251"/>
      <c r="AH134" s="251"/>
      <c r="AI134" s="251"/>
      <c r="AJ134" s="251"/>
      <c r="AK134" s="251"/>
      <c r="AL134" s="251"/>
      <c r="AM134" s="251"/>
      <c r="AN134" s="251"/>
      <c r="AO134" s="251"/>
      <c r="AP134" s="251"/>
      <c r="AQ134" s="251"/>
      <c r="AR134" s="251"/>
      <c r="AS134" s="251"/>
      <c r="AT134" s="251"/>
      <c r="AU134" s="226"/>
      <c r="AV134" s="226"/>
      <c r="AW134" s="226"/>
      <c r="AX134" s="226"/>
      <c r="AY134" s="226"/>
      <c r="AZ134" s="226"/>
      <c r="BA134" s="226"/>
      <c r="BB134" s="226"/>
      <c r="BC134" s="226"/>
      <c r="BD134" s="226"/>
      <c r="BE134" s="226"/>
      <c r="BF134" s="226"/>
      <c r="BG134" s="226"/>
      <c r="BH134" s="226"/>
      <c r="BI134" s="226"/>
      <c r="BJ134" s="226"/>
      <c r="BK134" s="226"/>
      <c r="BL134" s="226"/>
      <c r="BM134" s="226"/>
      <c r="BN134" s="249"/>
      <c r="BO134" s="249"/>
      <c r="BP134" s="249"/>
      <c r="BQ134" s="249"/>
      <c r="BR134" s="249"/>
      <c r="BS134" s="249"/>
      <c r="BT134" s="249"/>
      <c r="BU134" s="249"/>
      <c r="BV134" s="249"/>
      <c r="BW134" s="249"/>
      <c r="BX134" s="249"/>
      <c r="BY134" s="249"/>
      <c r="BZ134" s="249"/>
      <c r="CA134" s="249"/>
      <c r="CB134" s="249"/>
      <c r="CC134" s="249"/>
      <c r="CD134" s="249"/>
      <c r="CE134" s="249"/>
      <c r="CF134" s="249"/>
      <c r="CG134" s="249"/>
      <c r="CH134" s="249"/>
      <c r="CI134" s="249"/>
      <c r="CJ134" s="249"/>
      <c r="CK134" s="249"/>
      <c r="CL134" s="249"/>
      <c r="CM134" s="249"/>
      <c r="CN134" s="249"/>
      <c r="CO134" s="249"/>
      <c r="CP134" s="249"/>
      <c r="CQ134" s="249"/>
      <c r="CR134" s="249"/>
      <c r="CS134" s="249"/>
      <c r="CT134" s="249"/>
      <c r="CU134" s="249"/>
      <c r="CV134" s="249"/>
      <c r="CW134" s="249"/>
      <c r="CX134" s="249"/>
      <c r="CY134" s="249"/>
      <c r="CZ134" s="249"/>
      <c r="DA134" s="249"/>
      <c r="DB134" s="249"/>
      <c r="DC134" s="249"/>
      <c r="DD134" s="249"/>
      <c r="DE134" s="249"/>
      <c r="DF134" s="249"/>
      <c r="DG134" s="249"/>
      <c r="DH134" s="249"/>
      <c r="DI134" s="249"/>
      <c r="DJ134" s="249"/>
      <c r="DK134" s="249"/>
      <c r="DL134" s="249"/>
      <c r="DM134" s="249"/>
      <c r="DN134" s="249"/>
      <c r="DO134" s="249"/>
      <c r="DP134" s="226"/>
      <c r="DQ134" s="226"/>
      <c r="DR134" s="226"/>
      <c r="DS134" s="226"/>
      <c r="DT134" s="226"/>
      <c r="DU134" s="226"/>
      <c r="DV134" s="226"/>
      <c r="DW134" s="226"/>
      <c r="DX134" s="226"/>
      <c r="DY134" s="226"/>
      <c r="DZ134" s="226"/>
      <c r="EA134" s="223"/>
    </row>
    <row r="135" spans="1:131" ht="14.25" hidden="1" x14ac:dyDescent="0.15">
      <c r="AU135" s="251"/>
      <c r="AV135" s="251"/>
      <c r="AW135" s="251"/>
      <c r="AX135" s="251"/>
      <c r="AY135" s="251"/>
      <c r="AZ135" s="251"/>
      <c r="BA135" s="251"/>
      <c r="BB135" s="251"/>
      <c r="BC135" s="251"/>
      <c r="BD135" s="251"/>
      <c r="BE135" s="251"/>
      <c r="BF135" s="251"/>
      <c r="BG135" s="251"/>
      <c r="BH135" s="251"/>
      <c r="BI135" s="251"/>
      <c r="BJ135" s="251"/>
      <c r="BK135" s="251"/>
      <c r="BL135" s="251"/>
      <c r="BM135" s="251"/>
      <c r="BN135" s="251"/>
      <c r="BO135" s="251"/>
      <c r="BP135" s="251"/>
      <c r="BQ135" s="251"/>
      <c r="BR135" s="251"/>
      <c r="BS135" s="251"/>
      <c r="BT135" s="251"/>
      <c r="BU135" s="251"/>
      <c r="BV135" s="251"/>
      <c r="BW135" s="251"/>
      <c r="BX135" s="251"/>
      <c r="BY135" s="251"/>
      <c r="BZ135" s="251"/>
      <c r="CA135" s="251"/>
      <c r="CB135" s="251"/>
      <c r="CC135" s="251"/>
      <c r="CD135" s="251"/>
      <c r="CE135" s="251"/>
      <c r="CF135" s="251"/>
      <c r="CG135" s="251"/>
      <c r="CH135" s="251"/>
      <c r="CI135" s="251"/>
      <c r="CJ135" s="251"/>
      <c r="CK135" s="251"/>
      <c r="CL135" s="251"/>
      <c r="CM135" s="251"/>
      <c r="CN135" s="251"/>
      <c r="CO135" s="251"/>
      <c r="CP135" s="251"/>
      <c r="CQ135" s="251"/>
      <c r="CR135" s="251"/>
      <c r="CS135" s="251"/>
      <c r="CT135" s="251"/>
      <c r="CU135" s="251"/>
      <c r="CV135" s="251"/>
      <c r="CW135" s="251"/>
      <c r="CX135" s="251"/>
      <c r="CY135" s="251"/>
      <c r="CZ135" s="251"/>
      <c r="DA135" s="251"/>
      <c r="DB135" s="251"/>
      <c r="DC135" s="251"/>
      <c r="DD135" s="251"/>
      <c r="DE135" s="251"/>
      <c r="DF135" s="251"/>
      <c r="DG135" s="251"/>
      <c r="DH135" s="251"/>
      <c r="DI135" s="251"/>
      <c r="DJ135" s="251"/>
      <c r="DK135" s="251"/>
      <c r="DL135" s="251"/>
      <c r="DM135" s="251"/>
      <c r="DN135" s="251"/>
      <c r="DO135" s="251"/>
      <c r="DP135" s="251"/>
      <c r="DQ135" s="251"/>
      <c r="DR135" s="251"/>
      <c r="DS135" s="251"/>
      <c r="DT135" s="251"/>
      <c r="DU135" s="251"/>
      <c r="DV135" s="251"/>
      <c r="DW135" s="251"/>
      <c r="DX135" s="251"/>
      <c r="DY135" s="251"/>
      <c r="DZ135" s="251"/>
    </row>
  </sheetData>
  <sheetProtection algorithmName="SHA-512" hashValue="9SedsltMR+MQl50IypGne5/EY2RCVwgHRpC2VfljBc3xBhVKKeEWl9lTr3hTxas8WfB57O9wM/J1KWTtgv8L/Q==" saltValue="BxsLOPma7tc5oaNY8EsWL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 zoomScale="85" zoomScaleNormal="85" zoomScaleSheetLayoutView="85" workbookViewId="0">
      <selection activeCell="A4" sqref="A4"/>
    </sheetView>
  </sheetViews>
  <sheetFormatPr defaultColWidth="0" defaultRowHeight="13.5" customHeight="1" zeroHeight="1" x14ac:dyDescent="0.15"/>
  <cols>
    <col min="1" max="120" width="2.75" style="253" customWidth="1"/>
    <col min="121" max="121" width="0" style="252" hidden="1" customWidth="1"/>
    <col min="122" max="16384" width="9" style="252" hidden="1"/>
  </cols>
  <sheetData>
    <row r="1" spans="1:120" x14ac:dyDescent="0.15">
      <c r="A1" s="252"/>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c r="AY1" s="252"/>
      <c r="AZ1" s="252"/>
      <c r="BA1" s="252"/>
      <c r="BB1" s="252"/>
      <c r="BC1" s="252"/>
      <c r="BD1" s="252"/>
      <c r="BE1" s="252"/>
      <c r="BF1" s="252"/>
      <c r="BG1" s="252"/>
      <c r="BH1" s="252"/>
      <c r="BI1" s="252"/>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2"/>
    </row>
    <row r="17" spans="119:120" x14ac:dyDescent="0.15">
      <c r="DP17" s="252"/>
    </row>
    <row r="18" spans="119:120" x14ac:dyDescent="0.15"/>
    <row r="19" spans="119:120" x14ac:dyDescent="0.15"/>
    <row r="20" spans="119:120" x14ac:dyDescent="0.15">
      <c r="DO20" s="252"/>
      <c r="DP20" s="252"/>
    </row>
    <row r="21" spans="119:120" x14ac:dyDescent="0.15">
      <c r="DP21" s="252"/>
    </row>
    <row r="22" spans="119:120" x14ac:dyDescent="0.15"/>
    <row r="23" spans="119:120" x14ac:dyDescent="0.15">
      <c r="DO23" s="252"/>
      <c r="DP23" s="252"/>
    </row>
    <row r="24" spans="119:120" x14ac:dyDescent="0.15">
      <c r="DP24" s="252"/>
    </row>
    <row r="25" spans="119:120" x14ac:dyDescent="0.15">
      <c r="DP25" s="252"/>
    </row>
    <row r="26" spans="119:120" x14ac:dyDescent="0.15">
      <c r="DO26" s="252"/>
      <c r="DP26" s="252"/>
    </row>
    <row r="27" spans="119:120" x14ac:dyDescent="0.15"/>
    <row r="28" spans="119:120" x14ac:dyDescent="0.15">
      <c r="DO28" s="252"/>
      <c r="DP28" s="252"/>
    </row>
    <row r="29" spans="119:120" x14ac:dyDescent="0.15">
      <c r="DP29" s="252"/>
    </row>
    <row r="30" spans="119:120" x14ac:dyDescent="0.15"/>
    <row r="31" spans="119:120" x14ac:dyDescent="0.15">
      <c r="DO31" s="252"/>
      <c r="DP31" s="252"/>
    </row>
    <row r="32" spans="119:120" x14ac:dyDescent="0.15"/>
    <row r="33" spans="98:120" x14ac:dyDescent="0.15">
      <c r="DO33" s="252"/>
      <c r="DP33" s="252"/>
    </row>
    <row r="34" spans="98:120" x14ac:dyDescent="0.15">
      <c r="DM34" s="252"/>
    </row>
    <row r="35" spans="98:120" x14ac:dyDescent="0.15">
      <c r="CT35" s="252"/>
      <c r="CU35" s="252"/>
      <c r="CV35" s="252"/>
      <c r="CY35" s="252"/>
      <c r="CZ35" s="252"/>
      <c r="DA35" s="252"/>
      <c r="DD35" s="252"/>
      <c r="DE35" s="252"/>
      <c r="DF35" s="252"/>
      <c r="DI35" s="252"/>
      <c r="DJ35" s="252"/>
      <c r="DK35" s="252"/>
      <c r="DM35" s="252"/>
      <c r="DN35" s="252"/>
      <c r="DO35" s="252"/>
      <c r="DP35" s="252"/>
    </row>
    <row r="36" spans="98:120" x14ac:dyDescent="0.15"/>
    <row r="37" spans="98:120" x14ac:dyDescent="0.15">
      <c r="CW37" s="252"/>
      <c r="DB37" s="252"/>
      <c r="DG37" s="252"/>
      <c r="DL37" s="252"/>
      <c r="DP37" s="252"/>
    </row>
    <row r="38" spans="98:120" x14ac:dyDescent="0.15">
      <c r="CT38" s="252"/>
      <c r="CU38" s="252"/>
      <c r="CV38" s="252"/>
      <c r="CW38" s="252"/>
      <c r="CY38" s="252"/>
      <c r="CZ38" s="252"/>
      <c r="DA38" s="252"/>
      <c r="DB38" s="252"/>
      <c r="DD38" s="252"/>
      <c r="DE38" s="252"/>
      <c r="DF38" s="252"/>
      <c r="DG38" s="252"/>
      <c r="DI38" s="252"/>
      <c r="DJ38" s="252"/>
      <c r="DK38" s="252"/>
      <c r="DL38" s="252"/>
      <c r="DN38" s="252"/>
      <c r="DO38" s="252"/>
      <c r="DP38" s="25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2"/>
      <c r="DO49" s="252"/>
      <c r="DP49" s="25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2"/>
      <c r="CS63" s="252"/>
      <c r="CX63" s="252"/>
      <c r="DC63" s="252"/>
      <c r="DH63" s="252"/>
    </row>
    <row r="64" spans="22:120" x14ac:dyDescent="0.15">
      <c r="V64" s="252"/>
    </row>
    <row r="65" spans="15:120" x14ac:dyDescent="0.15">
      <c r="X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52"/>
      <c r="BF65" s="252"/>
      <c r="BG65" s="252"/>
      <c r="BH65" s="252"/>
      <c r="BI65" s="252"/>
      <c r="BJ65" s="252"/>
      <c r="BK65" s="252"/>
      <c r="BL65" s="252"/>
      <c r="BM65" s="252"/>
      <c r="BN65" s="252"/>
      <c r="BO65" s="252"/>
      <c r="BP65" s="252"/>
      <c r="BQ65" s="252"/>
      <c r="BR65" s="252"/>
      <c r="BS65" s="252"/>
      <c r="BT65" s="252"/>
      <c r="BU65" s="252"/>
      <c r="BV65" s="252"/>
      <c r="BW65" s="252"/>
      <c r="BX65" s="252"/>
      <c r="BY65" s="252"/>
      <c r="BZ65" s="252"/>
      <c r="CA65" s="252"/>
      <c r="CB65" s="252"/>
      <c r="CC65" s="252"/>
      <c r="CD65" s="252"/>
      <c r="CE65" s="252"/>
      <c r="CF65" s="252"/>
      <c r="CG65" s="252"/>
      <c r="CH65" s="252"/>
      <c r="CI65" s="252"/>
      <c r="CJ65" s="252"/>
      <c r="CK65" s="252"/>
      <c r="CL65" s="252"/>
      <c r="CM65" s="252"/>
      <c r="CN65" s="252"/>
      <c r="CO65" s="252"/>
      <c r="CP65" s="252"/>
      <c r="CQ65" s="252"/>
      <c r="CR65" s="252"/>
      <c r="CU65" s="252"/>
      <c r="CZ65" s="252"/>
      <c r="DE65" s="252"/>
      <c r="DJ65" s="252"/>
    </row>
    <row r="66" spans="15:120" x14ac:dyDescent="0.15">
      <c r="Q66" s="252"/>
      <c r="S66" s="252"/>
      <c r="U66" s="252"/>
      <c r="DM66" s="252"/>
    </row>
    <row r="67" spans="15:120" x14ac:dyDescent="0.15">
      <c r="O67" s="252"/>
      <c r="P67" s="252"/>
      <c r="R67" s="252"/>
      <c r="T67" s="252"/>
      <c r="Y67" s="252"/>
      <c r="CT67" s="252"/>
      <c r="CV67" s="252"/>
      <c r="CW67" s="252"/>
      <c r="CY67" s="252"/>
      <c r="DA67" s="252"/>
      <c r="DB67" s="252"/>
      <c r="DD67" s="252"/>
      <c r="DF67" s="252"/>
      <c r="DG67" s="252"/>
      <c r="DI67" s="252"/>
      <c r="DK67" s="252"/>
      <c r="DL67" s="252"/>
      <c r="DN67" s="252"/>
      <c r="DO67" s="252"/>
      <c r="DP67" s="252"/>
    </row>
    <row r="68" spans="15:120" x14ac:dyDescent="0.15"/>
    <row r="69" spans="15:120" x14ac:dyDescent="0.15"/>
    <row r="70" spans="15:120" x14ac:dyDescent="0.15"/>
    <row r="71" spans="15:120" x14ac:dyDescent="0.15"/>
    <row r="72" spans="15:120" x14ac:dyDescent="0.15">
      <c r="DP72" s="252"/>
    </row>
    <row r="73" spans="15:120" x14ac:dyDescent="0.15">
      <c r="DP73" s="25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2"/>
      <c r="CX96" s="252"/>
      <c r="DC96" s="252"/>
      <c r="DH96" s="252"/>
    </row>
    <row r="97" spans="24:120" x14ac:dyDescent="0.15">
      <c r="CS97" s="252"/>
      <c r="CX97" s="252"/>
      <c r="DC97" s="252"/>
      <c r="DH97" s="252"/>
      <c r="DP97" s="253" t="s">
        <v>481</v>
      </c>
    </row>
    <row r="98" spans="24:120" hidden="1" x14ac:dyDescent="0.15">
      <c r="CS98" s="252"/>
      <c r="CX98" s="252"/>
      <c r="DC98" s="252"/>
      <c r="DH98" s="252"/>
    </row>
    <row r="99" spans="24:120" hidden="1" x14ac:dyDescent="0.15">
      <c r="CS99" s="252"/>
      <c r="CX99" s="252"/>
      <c r="DC99" s="252"/>
      <c r="DH99" s="252"/>
    </row>
    <row r="101" spans="24:120" ht="12" hidden="1" customHeight="1" x14ac:dyDescent="0.15">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2"/>
      <c r="BA101" s="252"/>
      <c r="BB101" s="252"/>
      <c r="BC101" s="252"/>
      <c r="BD101" s="252"/>
      <c r="BE101" s="252"/>
      <c r="BF101" s="252"/>
      <c r="BG101" s="252"/>
      <c r="BH101" s="252"/>
      <c r="BI101" s="252"/>
      <c r="BJ101" s="252"/>
      <c r="BK101" s="252"/>
      <c r="BL101" s="252"/>
      <c r="BM101" s="252"/>
      <c r="BN101" s="252"/>
      <c r="BO101" s="252"/>
      <c r="BP101" s="252"/>
      <c r="BQ101" s="252"/>
      <c r="BR101" s="252"/>
      <c r="BS101" s="252"/>
      <c r="BT101" s="252"/>
      <c r="BU101" s="252"/>
      <c r="BV101" s="252"/>
      <c r="BW101" s="252"/>
      <c r="BX101" s="252"/>
      <c r="BY101" s="252"/>
      <c r="BZ101" s="252"/>
      <c r="CA101" s="252"/>
      <c r="CB101" s="252"/>
      <c r="CC101" s="252"/>
      <c r="CD101" s="252"/>
      <c r="CE101" s="252"/>
      <c r="CF101" s="252"/>
      <c r="CG101" s="252"/>
      <c r="CH101" s="252"/>
      <c r="CI101" s="252"/>
      <c r="CJ101" s="252"/>
      <c r="CK101" s="252"/>
      <c r="CL101" s="252"/>
      <c r="CM101" s="252"/>
      <c r="CN101" s="252"/>
      <c r="CO101" s="252"/>
      <c r="CP101" s="252"/>
      <c r="CQ101" s="252"/>
      <c r="CR101" s="252"/>
      <c r="CU101" s="252"/>
      <c r="CZ101" s="252"/>
      <c r="DE101" s="252"/>
      <c r="DJ101" s="252"/>
    </row>
    <row r="102" spans="24:120" ht="1.5" hidden="1" customHeight="1" x14ac:dyDescent="0.15">
      <c r="CU102" s="252"/>
      <c r="CZ102" s="252"/>
      <c r="DE102" s="252"/>
      <c r="DJ102" s="252"/>
      <c r="DM102" s="252"/>
    </row>
    <row r="103" spans="24:120" hidden="1" x14ac:dyDescent="0.15">
      <c r="CT103" s="252"/>
      <c r="CV103" s="252"/>
      <c r="CW103" s="252"/>
      <c r="CY103" s="252"/>
      <c r="DA103" s="252"/>
      <c r="DB103" s="252"/>
      <c r="DD103" s="252"/>
      <c r="DF103" s="252"/>
      <c r="DG103" s="252"/>
      <c r="DI103" s="252"/>
      <c r="DK103" s="252"/>
      <c r="DL103" s="252"/>
      <c r="DM103" s="252"/>
      <c r="DN103" s="252"/>
      <c r="DO103" s="252"/>
      <c r="DP103" s="252"/>
    </row>
    <row r="104" spans="24:120" hidden="1" x14ac:dyDescent="0.15">
      <c r="CV104" s="252"/>
      <c r="CW104" s="252"/>
      <c r="DA104" s="252"/>
      <c r="DB104" s="252"/>
      <c r="DF104" s="252"/>
      <c r="DG104" s="252"/>
      <c r="DK104" s="252"/>
      <c r="DL104" s="252"/>
      <c r="DN104" s="252"/>
      <c r="DO104" s="252"/>
      <c r="DP104" s="252"/>
    </row>
    <row r="105" spans="24:120" ht="12.75" hidden="1" customHeight="1" x14ac:dyDescent="0.15"/>
  </sheetData>
  <sheetProtection algorithmName="SHA-512" hashValue="UqIzBSZWjPQbNrcB7B5uyq0ERsd1UL0HueGZVAR9619sUWvW3IAs0BlOM6XCenMzeQa6DlN7IM3Yv7JCKEqi6g==" saltValue="7ob1M/DuxAcs+pfLYQnrP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3" customWidth="1"/>
    <col min="117" max="16384" width="9" style="252" hidden="1"/>
  </cols>
  <sheetData>
    <row r="1" spans="2:116" x14ac:dyDescent="0.15">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c r="AY1" s="252"/>
      <c r="AZ1" s="252"/>
      <c r="BA1" s="252"/>
      <c r="BB1" s="252"/>
      <c r="BC1" s="252"/>
      <c r="BD1" s="252"/>
      <c r="BE1" s="252"/>
      <c r="BF1" s="252"/>
      <c r="BG1" s="252"/>
      <c r="BH1" s="252"/>
      <c r="BI1" s="252"/>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row>
    <row r="2" spans="2:116" x14ac:dyDescent="0.15"/>
    <row r="3" spans="2:116" x14ac:dyDescent="0.15"/>
    <row r="4" spans="2:116" x14ac:dyDescent="0.15">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2"/>
      <c r="AV4" s="252"/>
      <c r="AW4" s="252"/>
      <c r="AX4" s="252"/>
      <c r="AY4" s="252"/>
      <c r="AZ4" s="252"/>
      <c r="BA4" s="252"/>
      <c r="BB4" s="252"/>
      <c r="BC4" s="252"/>
      <c r="BD4" s="252"/>
      <c r="BE4" s="252"/>
      <c r="BF4" s="252"/>
      <c r="BG4" s="252"/>
      <c r="BH4" s="252"/>
      <c r="BI4" s="252"/>
      <c r="BJ4" s="252"/>
      <c r="BK4" s="252"/>
      <c r="BL4" s="252"/>
      <c r="BM4" s="252"/>
      <c r="BN4" s="252"/>
      <c r="BO4" s="252"/>
      <c r="BP4" s="252"/>
      <c r="BQ4" s="252"/>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row>
    <row r="5" spans="2:116" x14ac:dyDescent="0.15">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c r="AT5" s="252"/>
      <c r="AU5" s="252"/>
      <c r="AV5" s="252"/>
      <c r="AW5" s="252"/>
      <c r="AX5" s="252"/>
      <c r="AY5" s="252"/>
      <c r="AZ5" s="252"/>
      <c r="BA5" s="252"/>
      <c r="BB5" s="252"/>
      <c r="BC5" s="252"/>
      <c r="BD5" s="252"/>
      <c r="BE5" s="252"/>
      <c r="BF5" s="252"/>
      <c r="BG5" s="252"/>
      <c r="BH5" s="252"/>
      <c r="BI5" s="252"/>
      <c r="BJ5" s="252"/>
      <c r="BK5" s="252"/>
      <c r="BL5" s="252"/>
      <c r="BM5" s="252"/>
      <c r="BN5" s="252"/>
      <c r="BO5" s="252"/>
      <c r="BP5" s="252"/>
      <c r="BQ5" s="252"/>
      <c r="BR5" s="252"/>
      <c r="BS5" s="252"/>
      <c r="BT5" s="252"/>
      <c r="BU5" s="252"/>
      <c r="BV5" s="252"/>
      <c r="BW5" s="252"/>
      <c r="BX5" s="252"/>
      <c r="BY5" s="252"/>
      <c r="BZ5" s="252"/>
      <c r="CA5" s="252"/>
      <c r="CB5" s="252"/>
      <c r="CC5" s="252"/>
      <c r="CD5" s="252"/>
      <c r="CE5" s="252"/>
      <c r="CF5" s="252"/>
      <c r="CG5" s="252"/>
      <c r="CH5" s="252"/>
      <c r="CI5" s="252"/>
      <c r="CJ5" s="252"/>
      <c r="CK5" s="252"/>
      <c r="CL5" s="252"/>
      <c r="CM5" s="252"/>
      <c r="CN5" s="252"/>
      <c r="CO5" s="252"/>
      <c r="CP5" s="252"/>
      <c r="CQ5" s="252"/>
      <c r="CR5" s="252"/>
      <c r="CS5" s="252"/>
      <c r="CT5" s="252"/>
      <c r="CU5" s="252"/>
      <c r="CV5" s="252"/>
      <c r="CW5" s="252"/>
      <c r="CX5" s="252"/>
      <c r="CY5" s="252"/>
      <c r="CZ5" s="252"/>
      <c r="DA5" s="252"/>
      <c r="DB5" s="252"/>
      <c r="DC5" s="252"/>
      <c r="DD5" s="252"/>
      <c r="DE5" s="252"/>
      <c r="DF5" s="252"/>
      <c r="DG5" s="252"/>
      <c r="DH5" s="252"/>
      <c r="DI5" s="252"/>
      <c r="DJ5" s="252"/>
      <c r="DK5" s="252"/>
      <c r="DL5" s="25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2"/>
      <c r="J18" s="252"/>
      <c r="K18" s="252"/>
      <c r="L18" s="252"/>
      <c r="M18" s="252"/>
      <c r="N18" s="252"/>
      <c r="O18" s="252"/>
      <c r="P18" s="252"/>
      <c r="Q18" s="252"/>
      <c r="R18" s="252"/>
      <c r="S18" s="252"/>
      <c r="T18" s="252"/>
      <c r="U18" s="252"/>
      <c r="V18" s="252"/>
      <c r="W18" s="252"/>
      <c r="X18" s="252"/>
      <c r="Y18" s="252"/>
      <c r="Z18" s="252"/>
      <c r="AA18" s="252"/>
      <c r="AB18" s="252"/>
      <c r="AC18" s="252"/>
      <c r="AD18" s="252"/>
      <c r="AE18" s="252"/>
      <c r="AF18" s="252"/>
      <c r="AG18" s="252"/>
      <c r="AH18" s="252"/>
      <c r="AI18" s="252"/>
      <c r="AJ18" s="252"/>
      <c r="AK18" s="252"/>
      <c r="AL18" s="252"/>
      <c r="AM18" s="252"/>
      <c r="AN18" s="252"/>
      <c r="AO18" s="252"/>
      <c r="AP18" s="252"/>
      <c r="AQ18" s="252"/>
      <c r="AR18" s="252"/>
      <c r="AS18" s="252"/>
      <c r="AT18" s="252"/>
      <c r="AU18" s="252"/>
      <c r="AV18" s="252"/>
      <c r="AW18" s="252"/>
      <c r="AX18" s="252"/>
      <c r="AY18" s="252"/>
      <c r="AZ18" s="252"/>
      <c r="BA18" s="252"/>
      <c r="BB18" s="252"/>
      <c r="BC18" s="252"/>
      <c r="BD18" s="252"/>
      <c r="BE18" s="252"/>
      <c r="BF18" s="252"/>
      <c r="BG18" s="252"/>
      <c r="BH18" s="252"/>
      <c r="BI18" s="252"/>
      <c r="BJ18" s="252"/>
      <c r="BK18" s="252"/>
      <c r="BL18" s="252"/>
      <c r="BM18" s="252"/>
      <c r="BN18" s="252"/>
      <c r="BO18" s="252"/>
      <c r="BP18" s="252"/>
      <c r="BQ18" s="252"/>
      <c r="BR18" s="252"/>
      <c r="BS18" s="252"/>
      <c r="BT18" s="252"/>
      <c r="BU18" s="252"/>
      <c r="BV18" s="252"/>
      <c r="BW18" s="252"/>
      <c r="BX18" s="252"/>
      <c r="BY18" s="252"/>
      <c r="BZ18" s="252"/>
      <c r="CA18" s="252"/>
      <c r="CB18" s="252"/>
      <c r="CC18" s="252"/>
      <c r="CD18" s="252"/>
      <c r="CE18" s="252"/>
      <c r="CF18" s="252"/>
      <c r="CG18" s="252"/>
      <c r="CH18" s="252"/>
      <c r="CI18" s="252"/>
      <c r="CJ18" s="252"/>
      <c r="CK18" s="252"/>
      <c r="CL18" s="252"/>
      <c r="CM18" s="252"/>
      <c r="CN18" s="252"/>
      <c r="CO18" s="252"/>
      <c r="CP18" s="252"/>
      <c r="CQ18" s="252"/>
      <c r="CR18" s="252"/>
      <c r="CS18" s="252"/>
      <c r="CT18" s="252"/>
      <c r="CU18" s="252"/>
      <c r="CV18" s="252"/>
      <c r="CW18" s="252"/>
      <c r="CX18" s="252"/>
      <c r="CY18" s="252"/>
      <c r="CZ18" s="252"/>
      <c r="DA18" s="252"/>
      <c r="DB18" s="252"/>
      <c r="DC18" s="252"/>
      <c r="DD18" s="252"/>
      <c r="DE18" s="252"/>
      <c r="DF18" s="252"/>
      <c r="DG18" s="252"/>
      <c r="DH18" s="252"/>
      <c r="DI18" s="252"/>
      <c r="DJ18" s="252"/>
      <c r="DK18" s="252"/>
      <c r="DL18" s="252"/>
    </row>
    <row r="19" spans="9:116" x14ac:dyDescent="0.15"/>
    <row r="20" spans="9:116" x14ac:dyDescent="0.15"/>
    <row r="21" spans="9:116" x14ac:dyDescent="0.15">
      <c r="DL21" s="252"/>
    </row>
    <row r="22" spans="9:116" x14ac:dyDescent="0.15">
      <c r="DI22" s="252"/>
      <c r="DJ22" s="252"/>
      <c r="DK22" s="252"/>
      <c r="DL22" s="252"/>
    </row>
    <row r="23" spans="9:116" x14ac:dyDescent="0.15">
      <c r="CY23" s="252"/>
      <c r="CZ23" s="252"/>
      <c r="DA23" s="252"/>
      <c r="DB23" s="252"/>
      <c r="DC23" s="252"/>
      <c r="DD23" s="252"/>
      <c r="DE23" s="252"/>
      <c r="DF23" s="252"/>
      <c r="DG23" s="252"/>
      <c r="DH23" s="252"/>
      <c r="DI23" s="252"/>
      <c r="DJ23" s="252"/>
      <c r="DK23" s="252"/>
      <c r="DL23" s="25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2"/>
      <c r="DA35" s="252"/>
      <c r="DB35" s="252"/>
      <c r="DC35" s="252"/>
      <c r="DD35" s="252"/>
      <c r="DE35" s="252"/>
      <c r="DF35" s="252"/>
      <c r="DG35" s="252"/>
      <c r="DH35" s="252"/>
      <c r="DI35" s="252"/>
      <c r="DJ35" s="252"/>
      <c r="DK35" s="252"/>
      <c r="DL35" s="252"/>
    </row>
    <row r="36" spans="15:116" x14ac:dyDescent="0.15"/>
    <row r="37" spans="15:116" x14ac:dyDescent="0.15">
      <c r="DL37" s="252"/>
    </row>
    <row r="38" spans="15:116" x14ac:dyDescent="0.15">
      <c r="DI38" s="252"/>
      <c r="DJ38" s="252"/>
      <c r="DK38" s="252"/>
      <c r="DL38" s="252"/>
    </row>
    <row r="39" spans="15:116" x14ac:dyDescent="0.15"/>
    <row r="40" spans="15:116" x14ac:dyDescent="0.15"/>
    <row r="41" spans="15:116" x14ac:dyDescent="0.15"/>
    <row r="42" spans="15:116" x14ac:dyDescent="0.15"/>
    <row r="43" spans="15:116" x14ac:dyDescent="0.15">
      <c r="O43" s="252"/>
      <c r="P43" s="252"/>
      <c r="Q43" s="252"/>
      <c r="R43" s="252"/>
      <c r="S43" s="252"/>
      <c r="T43" s="252"/>
      <c r="U43" s="252"/>
      <c r="V43" s="252"/>
      <c r="W43" s="252"/>
      <c r="X43" s="252"/>
      <c r="Y43" s="252"/>
      <c r="Z43" s="252"/>
      <c r="AA43" s="252"/>
      <c r="AB43" s="252"/>
      <c r="AC43" s="252"/>
      <c r="AD43" s="252"/>
      <c r="AE43" s="252"/>
      <c r="AF43" s="252"/>
      <c r="AG43" s="252"/>
      <c r="AH43" s="252"/>
      <c r="AI43" s="252"/>
      <c r="AJ43" s="252"/>
      <c r="AK43" s="252"/>
      <c r="AL43" s="252"/>
      <c r="AM43" s="252"/>
      <c r="AN43" s="252"/>
      <c r="AO43" s="252"/>
      <c r="AP43" s="252"/>
      <c r="AQ43" s="252"/>
      <c r="AR43" s="252"/>
      <c r="AS43" s="252"/>
      <c r="AT43" s="252"/>
      <c r="AU43" s="252"/>
      <c r="AV43" s="252"/>
      <c r="AW43" s="252"/>
      <c r="AX43" s="252"/>
      <c r="AY43" s="252"/>
      <c r="AZ43" s="252"/>
      <c r="BA43" s="252"/>
      <c r="BB43" s="252"/>
      <c r="BC43" s="252"/>
      <c r="BD43" s="252"/>
      <c r="BE43" s="252"/>
      <c r="BF43" s="252"/>
      <c r="BG43" s="252"/>
      <c r="BH43" s="252"/>
      <c r="BI43" s="252"/>
      <c r="BJ43" s="252"/>
      <c r="BK43" s="252"/>
      <c r="BL43" s="252"/>
      <c r="BM43" s="252"/>
      <c r="BN43" s="252"/>
      <c r="BO43" s="252"/>
      <c r="BP43" s="252"/>
      <c r="BQ43" s="252"/>
      <c r="BR43" s="252"/>
      <c r="BS43" s="252"/>
      <c r="BT43" s="252"/>
      <c r="BU43" s="252"/>
      <c r="BV43" s="252"/>
      <c r="BW43" s="252"/>
      <c r="BX43" s="252"/>
      <c r="BY43" s="252"/>
      <c r="BZ43" s="252"/>
      <c r="CA43" s="252"/>
      <c r="CB43" s="252"/>
      <c r="CC43" s="252"/>
      <c r="CD43" s="252"/>
      <c r="CE43" s="252"/>
      <c r="CF43" s="252"/>
      <c r="CG43" s="252"/>
      <c r="CH43" s="252"/>
      <c r="CI43" s="252"/>
      <c r="CJ43" s="252"/>
      <c r="CK43" s="252"/>
      <c r="CL43" s="252"/>
      <c r="CM43" s="252"/>
      <c r="CN43" s="252"/>
      <c r="CO43" s="252"/>
      <c r="CP43" s="252"/>
      <c r="CQ43" s="252"/>
      <c r="CR43" s="252"/>
      <c r="CS43" s="252"/>
      <c r="CT43" s="252"/>
      <c r="CU43" s="252"/>
      <c r="CV43" s="252"/>
      <c r="CW43" s="252"/>
      <c r="CX43" s="252"/>
      <c r="CY43" s="252"/>
      <c r="CZ43" s="252"/>
      <c r="DA43" s="252"/>
      <c r="DB43" s="252"/>
      <c r="DC43" s="252"/>
      <c r="DD43" s="252"/>
      <c r="DE43" s="252"/>
      <c r="DF43" s="252"/>
      <c r="DG43" s="252"/>
      <c r="DH43" s="252"/>
      <c r="DI43" s="252"/>
      <c r="DJ43" s="252"/>
      <c r="DK43" s="252"/>
      <c r="DL43" s="252"/>
    </row>
    <row r="44" spans="15:116" x14ac:dyDescent="0.15">
      <c r="DL44" s="252"/>
    </row>
    <row r="45" spans="15:116" x14ac:dyDescent="0.15"/>
    <row r="46" spans="15:116" x14ac:dyDescent="0.15">
      <c r="DA46" s="252"/>
      <c r="DB46" s="252"/>
      <c r="DC46" s="252"/>
      <c r="DD46" s="252"/>
      <c r="DE46" s="252"/>
      <c r="DF46" s="252"/>
      <c r="DG46" s="252"/>
      <c r="DH46" s="252"/>
      <c r="DI46" s="252"/>
      <c r="DJ46" s="252"/>
      <c r="DK46" s="252"/>
      <c r="DL46" s="252"/>
    </row>
    <row r="47" spans="15:116" x14ac:dyDescent="0.15"/>
    <row r="48" spans="15:116" x14ac:dyDescent="0.15"/>
    <row r="49" spans="104:116" x14ac:dyDescent="0.15"/>
    <row r="50" spans="104:116" x14ac:dyDescent="0.15">
      <c r="CZ50" s="252"/>
      <c r="DA50" s="252"/>
      <c r="DB50" s="252"/>
      <c r="DC50" s="252"/>
      <c r="DD50" s="252"/>
      <c r="DE50" s="252"/>
      <c r="DF50" s="252"/>
      <c r="DG50" s="252"/>
      <c r="DH50" s="252"/>
      <c r="DI50" s="252"/>
      <c r="DJ50" s="252"/>
      <c r="DK50" s="252"/>
      <c r="DL50" s="252"/>
    </row>
    <row r="51" spans="104:116" x14ac:dyDescent="0.15"/>
    <row r="52" spans="104:116" x14ac:dyDescent="0.15"/>
    <row r="53" spans="104:116" x14ac:dyDescent="0.15">
      <c r="DL53" s="25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2"/>
      <c r="DD67" s="252"/>
      <c r="DE67" s="252"/>
      <c r="DF67" s="252"/>
      <c r="DG67" s="252"/>
      <c r="DH67" s="252"/>
      <c r="DI67" s="252"/>
      <c r="DJ67" s="252"/>
      <c r="DK67" s="252"/>
      <c r="DL67" s="25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4IYoHxocMpS1DCVbVok2KT+Oliwoe4eTXmnG6GHF0YHYI4RttctUKG283UhSJcXymeqx729KpFELjfHlzigbg==" saltValue="4taxe59fPcVIgK34EOYh6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4" customWidth="1"/>
    <col min="37" max="44" width="17" style="254" customWidth="1"/>
    <col min="45" max="45" width="6.125" style="260" customWidth="1"/>
    <col min="46" max="46" width="3" style="258" customWidth="1"/>
    <col min="47" max="47" width="19.125" style="254" hidden="1" customWidth="1"/>
    <col min="48" max="52" width="12.625" style="254" hidden="1" customWidth="1"/>
    <col min="53" max="16384" width="8.625" style="254" hidden="1"/>
  </cols>
  <sheetData>
    <row r="1" spans="1:46" x14ac:dyDescent="0.15">
      <c r="AS1" s="254"/>
      <c r="AT1" s="254"/>
    </row>
    <row r="2" spans="1:46" x14ac:dyDescent="0.15">
      <c r="AS2" s="254"/>
      <c r="AT2" s="254"/>
    </row>
    <row r="3" spans="1:46" x14ac:dyDescent="0.15">
      <c r="AS3" s="254"/>
      <c r="AT3" s="254"/>
    </row>
    <row r="4" spans="1:46" x14ac:dyDescent="0.15">
      <c r="AS4" s="254"/>
      <c r="AT4" s="254"/>
    </row>
    <row r="5" spans="1:46" ht="17.25" x14ac:dyDescent="0.15">
      <c r="A5" s="255" t="s">
        <v>482</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7"/>
    </row>
    <row r="6" spans="1:46" x14ac:dyDescent="0.15">
      <c r="A6" s="258"/>
      <c r="AK6" s="259" t="s">
        <v>483</v>
      </c>
      <c r="AL6" s="259"/>
      <c r="AM6" s="259"/>
      <c r="AN6" s="259"/>
    </row>
    <row r="7" spans="1:46" ht="13.5" customHeight="1" x14ac:dyDescent="0.15">
      <c r="A7" s="258"/>
      <c r="AK7" s="261"/>
      <c r="AL7" s="262"/>
      <c r="AM7" s="262"/>
      <c r="AN7" s="263"/>
      <c r="AO7" s="1132" t="s">
        <v>484</v>
      </c>
      <c r="AP7" s="264"/>
      <c r="AQ7" s="265" t="s">
        <v>485</v>
      </c>
      <c r="AR7" s="266"/>
    </row>
    <row r="8" spans="1:46" x14ac:dyDescent="0.15">
      <c r="A8" s="258"/>
      <c r="AK8" s="267"/>
      <c r="AL8" s="268"/>
      <c r="AM8" s="268"/>
      <c r="AN8" s="269"/>
      <c r="AO8" s="1133"/>
      <c r="AP8" s="270" t="s">
        <v>486</v>
      </c>
      <c r="AQ8" s="271" t="s">
        <v>487</v>
      </c>
      <c r="AR8" s="272" t="s">
        <v>488</v>
      </c>
    </row>
    <row r="9" spans="1:46" x14ac:dyDescent="0.15">
      <c r="A9" s="258"/>
      <c r="AK9" s="1144" t="s">
        <v>489</v>
      </c>
      <c r="AL9" s="1145"/>
      <c r="AM9" s="1145"/>
      <c r="AN9" s="1146"/>
      <c r="AO9" s="273">
        <v>1159717</v>
      </c>
      <c r="AP9" s="273">
        <v>152454</v>
      </c>
      <c r="AQ9" s="274">
        <v>143042</v>
      </c>
      <c r="AR9" s="275">
        <v>6.6</v>
      </c>
    </row>
    <row r="10" spans="1:46" ht="13.5" customHeight="1" x14ac:dyDescent="0.15">
      <c r="A10" s="258"/>
      <c r="AK10" s="1144" t="s">
        <v>490</v>
      </c>
      <c r="AL10" s="1145"/>
      <c r="AM10" s="1145"/>
      <c r="AN10" s="1146"/>
      <c r="AO10" s="276">
        <v>121947</v>
      </c>
      <c r="AP10" s="276">
        <v>16031</v>
      </c>
      <c r="AQ10" s="277">
        <v>17233</v>
      </c>
      <c r="AR10" s="278">
        <v>-7</v>
      </c>
    </row>
    <row r="11" spans="1:46" ht="13.5" customHeight="1" x14ac:dyDescent="0.15">
      <c r="A11" s="258"/>
      <c r="AK11" s="1144" t="s">
        <v>491</v>
      </c>
      <c r="AL11" s="1145"/>
      <c r="AM11" s="1145"/>
      <c r="AN11" s="1146"/>
      <c r="AO11" s="276">
        <v>25266</v>
      </c>
      <c r="AP11" s="276">
        <v>3321</v>
      </c>
      <c r="AQ11" s="277">
        <v>1297</v>
      </c>
      <c r="AR11" s="278">
        <v>156.1</v>
      </c>
    </row>
    <row r="12" spans="1:46" ht="13.5" customHeight="1" x14ac:dyDescent="0.15">
      <c r="A12" s="258"/>
      <c r="AK12" s="1144" t="s">
        <v>492</v>
      </c>
      <c r="AL12" s="1145"/>
      <c r="AM12" s="1145"/>
      <c r="AN12" s="1146"/>
      <c r="AO12" s="276" t="s">
        <v>493</v>
      </c>
      <c r="AP12" s="276" t="s">
        <v>493</v>
      </c>
      <c r="AQ12" s="277" t="s">
        <v>493</v>
      </c>
      <c r="AR12" s="278" t="s">
        <v>493</v>
      </c>
    </row>
    <row r="13" spans="1:46" ht="13.5" customHeight="1" x14ac:dyDescent="0.15">
      <c r="A13" s="258"/>
      <c r="AK13" s="1144" t="s">
        <v>494</v>
      </c>
      <c r="AL13" s="1145"/>
      <c r="AM13" s="1145"/>
      <c r="AN13" s="1146"/>
      <c r="AO13" s="276">
        <v>51319</v>
      </c>
      <c r="AP13" s="276">
        <v>6746</v>
      </c>
      <c r="AQ13" s="277">
        <v>5542</v>
      </c>
      <c r="AR13" s="278">
        <v>21.7</v>
      </c>
    </row>
    <row r="14" spans="1:46" ht="13.5" customHeight="1" x14ac:dyDescent="0.15">
      <c r="A14" s="258"/>
      <c r="AK14" s="1144" t="s">
        <v>495</v>
      </c>
      <c r="AL14" s="1145"/>
      <c r="AM14" s="1145"/>
      <c r="AN14" s="1146"/>
      <c r="AO14" s="276">
        <v>26223</v>
      </c>
      <c r="AP14" s="276">
        <v>3447</v>
      </c>
      <c r="AQ14" s="277">
        <v>2886</v>
      </c>
      <c r="AR14" s="278">
        <v>19.399999999999999</v>
      </c>
    </row>
    <row r="15" spans="1:46" ht="13.5" customHeight="1" x14ac:dyDescent="0.15">
      <c r="A15" s="258"/>
      <c r="AK15" s="1147" t="s">
        <v>496</v>
      </c>
      <c r="AL15" s="1148"/>
      <c r="AM15" s="1148"/>
      <c r="AN15" s="1149"/>
      <c r="AO15" s="276">
        <v>-81424</v>
      </c>
      <c r="AP15" s="276">
        <v>-10704</v>
      </c>
      <c r="AQ15" s="277">
        <v>-8856</v>
      </c>
      <c r="AR15" s="278">
        <v>20.9</v>
      </c>
    </row>
    <row r="16" spans="1:46" x14ac:dyDescent="0.15">
      <c r="A16" s="258"/>
      <c r="AK16" s="1147" t="s">
        <v>178</v>
      </c>
      <c r="AL16" s="1148"/>
      <c r="AM16" s="1148"/>
      <c r="AN16" s="1149"/>
      <c r="AO16" s="276">
        <v>1303048</v>
      </c>
      <c r="AP16" s="276">
        <v>171296</v>
      </c>
      <c r="AQ16" s="277">
        <v>161143</v>
      </c>
      <c r="AR16" s="278">
        <v>6.3</v>
      </c>
    </row>
    <row r="17" spans="1:46" x14ac:dyDescent="0.15">
      <c r="A17" s="258"/>
    </row>
    <row r="18" spans="1:46" x14ac:dyDescent="0.15">
      <c r="A18" s="258"/>
      <c r="AQ18" s="279"/>
      <c r="AR18" s="279"/>
    </row>
    <row r="19" spans="1:46" x14ac:dyDescent="0.15">
      <c r="A19" s="258"/>
      <c r="AK19" s="254" t="s">
        <v>497</v>
      </c>
    </row>
    <row r="20" spans="1:46" x14ac:dyDescent="0.15">
      <c r="A20" s="258"/>
      <c r="AK20" s="280"/>
      <c r="AL20" s="281"/>
      <c r="AM20" s="281"/>
      <c r="AN20" s="282"/>
      <c r="AO20" s="283" t="s">
        <v>498</v>
      </c>
      <c r="AP20" s="284" t="s">
        <v>499</v>
      </c>
      <c r="AQ20" s="285" t="s">
        <v>500</v>
      </c>
      <c r="AR20" s="286"/>
    </row>
    <row r="21" spans="1:46" s="259" customFormat="1" x14ac:dyDescent="0.15">
      <c r="A21" s="287"/>
      <c r="AK21" s="1150" t="s">
        <v>501</v>
      </c>
      <c r="AL21" s="1151"/>
      <c r="AM21" s="1151"/>
      <c r="AN21" s="1152"/>
      <c r="AO21" s="288">
        <v>14.59</v>
      </c>
      <c r="AP21" s="289">
        <v>14.02</v>
      </c>
      <c r="AQ21" s="290">
        <v>0.56999999999999995</v>
      </c>
      <c r="AS21" s="291"/>
      <c r="AT21" s="287"/>
    </row>
    <row r="22" spans="1:46" s="259" customFormat="1" x14ac:dyDescent="0.15">
      <c r="A22" s="287"/>
      <c r="AK22" s="1150" t="s">
        <v>502</v>
      </c>
      <c r="AL22" s="1151"/>
      <c r="AM22" s="1151"/>
      <c r="AN22" s="1152"/>
      <c r="AO22" s="292">
        <v>101.1</v>
      </c>
      <c r="AP22" s="293">
        <v>96.2</v>
      </c>
      <c r="AQ22" s="294">
        <v>4.9000000000000004</v>
      </c>
      <c r="AR22" s="279"/>
      <c r="AS22" s="291"/>
      <c r="AT22" s="287"/>
    </row>
    <row r="23" spans="1:46" s="259" customFormat="1" x14ac:dyDescent="0.15">
      <c r="A23" s="287"/>
      <c r="AP23" s="279"/>
      <c r="AQ23" s="279"/>
      <c r="AR23" s="279"/>
      <c r="AS23" s="291"/>
      <c r="AT23" s="287"/>
    </row>
    <row r="24" spans="1:46" s="259" customFormat="1" x14ac:dyDescent="0.15">
      <c r="A24" s="287"/>
      <c r="AP24" s="279"/>
      <c r="AQ24" s="279"/>
      <c r="AR24" s="279"/>
      <c r="AS24" s="291"/>
      <c r="AT24" s="287"/>
    </row>
    <row r="25" spans="1:46" s="259" customFormat="1" x14ac:dyDescent="0.15">
      <c r="A25" s="295"/>
      <c r="B25" s="296"/>
      <c r="C25" s="296"/>
      <c r="D25" s="296"/>
      <c r="E25" s="296"/>
      <c r="F25" s="296"/>
      <c r="G25" s="296"/>
      <c r="H25" s="296"/>
      <c r="I25" s="296"/>
      <c r="J25" s="296"/>
      <c r="K25" s="296"/>
      <c r="L25" s="296"/>
      <c r="M25" s="296"/>
      <c r="N25" s="296"/>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296"/>
      <c r="AN25" s="296"/>
      <c r="AO25" s="296"/>
      <c r="AP25" s="297"/>
      <c r="AQ25" s="297"/>
      <c r="AR25" s="297"/>
      <c r="AS25" s="298"/>
      <c r="AT25" s="287"/>
    </row>
    <row r="26" spans="1:46" s="259" customFormat="1" x14ac:dyDescent="0.15">
      <c r="A26" s="1143" t="s">
        <v>503</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x14ac:dyDescent="0.15">
      <c r="A27" s="299"/>
      <c r="AS27" s="254"/>
      <c r="AT27" s="254"/>
    </row>
    <row r="28" spans="1:46" ht="17.25" x14ac:dyDescent="0.15">
      <c r="A28" s="255" t="s">
        <v>504</v>
      </c>
      <c r="B28" s="256"/>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6"/>
      <c r="AM28" s="256"/>
      <c r="AN28" s="256"/>
      <c r="AO28" s="256"/>
      <c r="AP28" s="256"/>
      <c r="AQ28" s="256"/>
      <c r="AR28" s="256"/>
      <c r="AS28" s="300"/>
    </row>
    <row r="29" spans="1:46" x14ac:dyDescent="0.15">
      <c r="A29" s="258"/>
      <c r="AK29" s="259" t="s">
        <v>505</v>
      </c>
      <c r="AL29" s="259"/>
      <c r="AM29" s="259"/>
      <c r="AN29" s="259"/>
      <c r="AS29" s="301"/>
    </row>
    <row r="30" spans="1:46" ht="13.5" customHeight="1" x14ac:dyDescent="0.15">
      <c r="A30" s="258"/>
      <c r="AK30" s="261"/>
      <c r="AL30" s="262"/>
      <c r="AM30" s="262"/>
      <c r="AN30" s="263"/>
      <c r="AO30" s="1132" t="s">
        <v>484</v>
      </c>
      <c r="AP30" s="264"/>
      <c r="AQ30" s="265" t="s">
        <v>485</v>
      </c>
      <c r="AR30" s="266"/>
    </row>
    <row r="31" spans="1:46" x14ac:dyDescent="0.15">
      <c r="A31" s="258"/>
      <c r="AK31" s="267"/>
      <c r="AL31" s="268"/>
      <c r="AM31" s="268"/>
      <c r="AN31" s="269"/>
      <c r="AO31" s="1133"/>
      <c r="AP31" s="270" t="s">
        <v>486</v>
      </c>
      <c r="AQ31" s="271" t="s">
        <v>487</v>
      </c>
      <c r="AR31" s="272" t="s">
        <v>488</v>
      </c>
    </row>
    <row r="32" spans="1:46" ht="27" customHeight="1" x14ac:dyDescent="0.15">
      <c r="A32" s="258"/>
      <c r="AK32" s="1134" t="s">
        <v>506</v>
      </c>
      <c r="AL32" s="1135"/>
      <c r="AM32" s="1135"/>
      <c r="AN32" s="1136"/>
      <c r="AO32" s="302">
        <v>755011</v>
      </c>
      <c r="AP32" s="302">
        <v>99252</v>
      </c>
      <c r="AQ32" s="303">
        <v>81691</v>
      </c>
      <c r="AR32" s="304">
        <v>21.5</v>
      </c>
    </row>
    <row r="33" spans="1:46" ht="13.5" customHeight="1" x14ac:dyDescent="0.15">
      <c r="A33" s="258"/>
      <c r="AK33" s="1134" t="s">
        <v>507</v>
      </c>
      <c r="AL33" s="1135"/>
      <c r="AM33" s="1135"/>
      <c r="AN33" s="1136"/>
      <c r="AO33" s="302" t="s">
        <v>493</v>
      </c>
      <c r="AP33" s="302" t="s">
        <v>493</v>
      </c>
      <c r="AQ33" s="303" t="s">
        <v>493</v>
      </c>
      <c r="AR33" s="304" t="s">
        <v>493</v>
      </c>
    </row>
    <row r="34" spans="1:46" ht="27" customHeight="1" x14ac:dyDescent="0.15">
      <c r="A34" s="258"/>
      <c r="AK34" s="1134" t="s">
        <v>508</v>
      </c>
      <c r="AL34" s="1135"/>
      <c r="AM34" s="1135"/>
      <c r="AN34" s="1136"/>
      <c r="AO34" s="302" t="s">
        <v>493</v>
      </c>
      <c r="AP34" s="302" t="s">
        <v>493</v>
      </c>
      <c r="AQ34" s="303" t="s">
        <v>493</v>
      </c>
      <c r="AR34" s="304" t="s">
        <v>493</v>
      </c>
    </row>
    <row r="35" spans="1:46" ht="27" customHeight="1" x14ac:dyDescent="0.15">
      <c r="A35" s="258"/>
      <c r="AK35" s="1134" t="s">
        <v>509</v>
      </c>
      <c r="AL35" s="1135"/>
      <c r="AM35" s="1135"/>
      <c r="AN35" s="1136"/>
      <c r="AO35" s="302">
        <v>332886</v>
      </c>
      <c r="AP35" s="302">
        <v>43760</v>
      </c>
      <c r="AQ35" s="303">
        <v>27672</v>
      </c>
      <c r="AR35" s="304">
        <v>58.1</v>
      </c>
    </row>
    <row r="36" spans="1:46" ht="27" customHeight="1" x14ac:dyDescent="0.15">
      <c r="A36" s="258"/>
      <c r="AK36" s="1134" t="s">
        <v>510</v>
      </c>
      <c r="AL36" s="1135"/>
      <c r="AM36" s="1135"/>
      <c r="AN36" s="1136"/>
      <c r="AO36" s="302">
        <v>11863</v>
      </c>
      <c r="AP36" s="302">
        <v>1559</v>
      </c>
      <c r="AQ36" s="303">
        <v>4845</v>
      </c>
      <c r="AR36" s="304">
        <v>-67.8</v>
      </c>
    </row>
    <row r="37" spans="1:46" ht="13.5" customHeight="1" x14ac:dyDescent="0.15">
      <c r="A37" s="258"/>
      <c r="AK37" s="1134" t="s">
        <v>511</v>
      </c>
      <c r="AL37" s="1135"/>
      <c r="AM37" s="1135"/>
      <c r="AN37" s="1136"/>
      <c r="AO37" s="302" t="s">
        <v>493</v>
      </c>
      <c r="AP37" s="302" t="s">
        <v>493</v>
      </c>
      <c r="AQ37" s="303">
        <v>448</v>
      </c>
      <c r="AR37" s="304" t="s">
        <v>493</v>
      </c>
    </row>
    <row r="38" spans="1:46" ht="27" customHeight="1" x14ac:dyDescent="0.15">
      <c r="A38" s="258"/>
      <c r="AK38" s="1137" t="s">
        <v>512</v>
      </c>
      <c r="AL38" s="1138"/>
      <c r="AM38" s="1138"/>
      <c r="AN38" s="1139"/>
      <c r="AO38" s="305" t="s">
        <v>493</v>
      </c>
      <c r="AP38" s="305" t="s">
        <v>493</v>
      </c>
      <c r="AQ38" s="306">
        <v>4</v>
      </c>
      <c r="AR38" s="294" t="s">
        <v>493</v>
      </c>
      <c r="AS38" s="301"/>
    </row>
    <row r="39" spans="1:46" x14ac:dyDescent="0.15">
      <c r="A39" s="258"/>
      <c r="AK39" s="1137" t="s">
        <v>513</v>
      </c>
      <c r="AL39" s="1138"/>
      <c r="AM39" s="1138"/>
      <c r="AN39" s="1139"/>
      <c r="AO39" s="302">
        <v>-14559</v>
      </c>
      <c r="AP39" s="302">
        <v>-1914</v>
      </c>
      <c r="AQ39" s="303">
        <v>-1961</v>
      </c>
      <c r="AR39" s="304">
        <v>-2.4</v>
      </c>
      <c r="AS39" s="301"/>
    </row>
    <row r="40" spans="1:46" ht="27" customHeight="1" x14ac:dyDescent="0.15">
      <c r="A40" s="258"/>
      <c r="AK40" s="1134" t="s">
        <v>514</v>
      </c>
      <c r="AL40" s="1135"/>
      <c r="AM40" s="1135"/>
      <c r="AN40" s="1136"/>
      <c r="AO40" s="302">
        <v>-686201</v>
      </c>
      <c r="AP40" s="302">
        <v>-90207</v>
      </c>
      <c r="AQ40" s="303">
        <v>-75713</v>
      </c>
      <c r="AR40" s="304">
        <v>19.100000000000001</v>
      </c>
      <c r="AS40" s="301"/>
    </row>
    <row r="41" spans="1:46" x14ac:dyDescent="0.15">
      <c r="A41" s="258"/>
      <c r="AK41" s="1140" t="s">
        <v>288</v>
      </c>
      <c r="AL41" s="1141"/>
      <c r="AM41" s="1141"/>
      <c r="AN41" s="1142"/>
      <c r="AO41" s="302">
        <v>399000</v>
      </c>
      <c r="AP41" s="302">
        <v>52452</v>
      </c>
      <c r="AQ41" s="303">
        <v>36985</v>
      </c>
      <c r="AR41" s="304">
        <v>41.8</v>
      </c>
      <c r="AS41" s="301"/>
    </row>
    <row r="42" spans="1:46" x14ac:dyDescent="0.15">
      <c r="A42" s="258"/>
      <c r="AK42" s="307"/>
      <c r="AQ42" s="279"/>
      <c r="AR42" s="279"/>
      <c r="AS42" s="301"/>
    </row>
    <row r="43" spans="1:46" x14ac:dyDescent="0.15">
      <c r="A43" s="258"/>
      <c r="AP43" s="308"/>
      <c r="AQ43" s="279"/>
      <c r="AS43" s="301"/>
    </row>
    <row r="44" spans="1:46" x14ac:dyDescent="0.15">
      <c r="A44" s="258"/>
      <c r="AQ44" s="279"/>
    </row>
    <row r="45" spans="1:46" x14ac:dyDescent="0.15">
      <c r="A45" s="256"/>
      <c r="B45" s="256"/>
      <c r="C45" s="256"/>
      <c r="D45" s="256"/>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309"/>
      <c r="AR45" s="256"/>
      <c r="AS45" s="256"/>
      <c r="AT45" s="254"/>
    </row>
    <row r="46" spans="1:46" x14ac:dyDescent="0.15">
      <c r="A46" s="310"/>
      <c r="B46" s="310"/>
      <c r="C46" s="310"/>
      <c r="D46" s="310"/>
      <c r="E46" s="310"/>
      <c r="F46" s="310"/>
      <c r="G46" s="310"/>
      <c r="H46" s="310"/>
      <c r="I46" s="310"/>
      <c r="J46" s="310"/>
      <c r="K46" s="310"/>
      <c r="L46" s="310"/>
      <c r="M46" s="310"/>
      <c r="N46" s="310"/>
      <c r="O46" s="310"/>
      <c r="P46" s="310"/>
      <c r="Q46" s="310"/>
      <c r="R46" s="310"/>
      <c r="S46" s="310"/>
      <c r="T46" s="310"/>
      <c r="U46" s="310"/>
      <c r="V46" s="310"/>
      <c r="W46" s="310"/>
      <c r="X46" s="310"/>
      <c r="Y46" s="310"/>
      <c r="Z46" s="310"/>
      <c r="AA46" s="310"/>
      <c r="AB46" s="310"/>
      <c r="AC46" s="310"/>
      <c r="AD46" s="310"/>
      <c r="AE46" s="310"/>
      <c r="AF46" s="310"/>
      <c r="AG46" s="310"/>
      <c r="AH46" s="310"/>
      <c r="AI46" s="310"/>
      <c r="AJ46" s="310"/>
      <c r="AK46" s="310"/>
      <c r="AL46" s="310"/>
      <c r="AM46" s="310"/>
      <c r="AN46" s="310"/>
      <c r="AO46" s="310"/>
      <c r="AP46" s="310"/>
      <c r="AQ46" s="310"/>
      <c r="AR46" s="310"/>
      <c r="AS46" s="310"/>
      <c r="AT46" s="254"/>
    </row>
    <row r="47" spans="1:46" ht="17.25" customHeight="1" x14ac:dyDescent="0.15">
      <c r="A47" s="311" t="s">
        <v>515</v>
      </c>
    </row>
    <row r="48" spans="1:46" x14ac:dyDescent="0.15">
      <c r="A48" s="258"/>
      <c r="AK48" s="312" t="s">
        <v>516</v>
      </c>
      <c r="AL48" s="312"/>
      <c r="AM48" s="312"/>
      <c r="AN48" s="312"/>
      <c r="AO48" s="312"/>
      <c r="AP48" s="312"/>
      <c r="AQ48" s="313"/>
      <c r="AR48" s="312"/>
    </row>
    <row r="49" spans="1:44" ht="13.5" customHeight="1" x14ac:dyDescent="0.15">
      <c r="A49" s="258"/>
      <c r="AK49" s="314"/>
      <c r="AL49" s="315"/>
      <c r="AM49" s="1127" t="s">
        <v>484</v>
      </c>
      <c r="AN49" s="1129" t="s">
        <v>517</v>
      </c>
      <c r="AO49" s="1130"/>
      <c r="AP49" s="1130"/>
      <c r="AQ49" s="1130"/>
      <c r="AR49" s="1131"/>
    </row>
    <row r="50" spans="1:44" x14ac:dyDescent="0.15">
      <c r="A50" s="258"/>
      <c r="AK50" s="316"/>
      <c r="AL50" s="317"/>
      <c r="AM50" s="1128"/>
      <c r="AN50" s="318" t="s">
        <v>518</v>
      </c>
      <c r="AO50" s="319" t="s">
        <v>519</v>
      </c>
      <c r="AP50" s="320" t="s">
        <v>520</v>
      </c>
      <c r="AQ50" s="321" t="s">
        <v>521</v>
      </c>
      <c r="AR50" s="322" t="s">
        <v>522</v>
      </c>
    </row>
    <row r="51" spans="1:44" x14ac:dyDescent="0.15">
      <c r="A51" s="258"/>
      <c r="AK51" s="314" t="s">
        <v>523</v>
      </c>
      <c r="AL51" s="315"/>
      <c r="AM51" s="323">
        <v>1019218</v>
      </c>
      <c r="AN51" s="324">
        <v>120233</v>
      </c>
      <c r="AO51" s="325">
        <v>18.899999999999999</v>
      </c>
      <c r="AP51" s="326">
        <v>126262</v>
      </c>
      <c r="AQ51" s="327">
        <v>10</v>
      </c>
      <c r="AR51" s="328">
        <v>8.9</v>
      </c>
    </row>
    <row r="52" spans="1:44" x14ac:dyDescent="0.15">
      <c r="A52" s="258"/>
      <c r="AK52" s="329"/>
      <c r="AL52" s="330" t="s">
        <v>524</v>
      </c>
      <c r="AM52" s="331">
        <v>478708</v>
      </c>
      <c r="AN52" s="332">
        <v>56471</v>
      </c>
      <c r="AO52" s="333">
        <v>15.9</v>
      </c>
      <c r="AP52" s="334">
        <v>56769</v>
      </c>
      <c r="AQ52" s="335">
        <v>2.1</v>
      </c>
      <c r="AR52" s="336">
        <v>13.8</v>
      </c>
    </row>
    <row r="53" spans="1:44" x14ac:dyDescent="0.15">
      <c r="A53" s="258"/>
      <c r="AK53" s="314" t="s">
        <v>525</v>
      </c>
      <c r="AL53" s="315"/>
      <c r="AM53" s="323">
        <v>957916</v>
      </c>
      <c r="AN53" s="324">
        <v>115704</v>
      </c>
      <c r="AO53" s="325">
        <v>-3.8</v>
      </c>
      <c r="AP53" s="326">
        <v>126525</v>
      </c>
      <c r="AQ53" s="327">
        <v>0.2</v>
      </c>
      <c r="AR53" s="328">
        <v>-4</v>
      </c>
    </row>
    <row r="54" spans="1:44" x14ac:dyDescent="0.15">
      <c r="A54" s="258"/>
      <c r="AK54" s="329"/>
      <c r="AL54" s="330" t="s">
        <v>524</v>
      </c>
      <c r="AM54" s="331">
        <v>653860</v>
      </c>
      <c r="AN54" s="332">
        <v>78978</v>
      </c>
      <c r="AO54" s="333">
        <v>39.9</v>
      </c>
      <c r="AP54" s="334">
        <v>67052</v>
      </c>
      <c r="AQ54" s="335">
        <v>18.100000000000001</v>
      </c>
      <c r="AR54" s="336">
        <v>21.8</v>
      </c>
    </row>
    <row r="55" spans="1:44" x14ac:dyDescent="0.15">
      <c r="A55" s="258"/>
      <c r="AK55" s="314" t="s">
        <v>526</v>
      </c>
      <c r="AL55" s="315"/>
      <c r="AM55" s="323">
        <v>697736</v>
      </c>
      <c r="AN55" s="324">
        <v>86891</v>
      </c>
      <c r="AO55" s="325">
        <v>-24.9</v>
      </c>
      <c r="AP55" s="326">
        <v>122054</v>
      </c>
      <c r="AQ55" s="327">
        <v>-3.5</v>
      </c>
      <c r="AR55" s="328">
        <v>-21.4</v>
      </c>
    </row>
    <row r="56" spans="1:44" x14ac:dyDescent="0.15">
      <c r="A56" s="258"/>
      <c r="AK56" s="329"/>
      <c r="AL56" s="330" t="s">
        <v>524</v>
      </c>
      <c r="AM56" s="331">
        <v>357975</v>
      </c>
      <c r="AN56" s="332">
        <v>44580</v>
      </c>
      <c r="AO56" s="333">
        <v>-43.6</v>
      </c>
      <c r="AP56" s="334">
        <v>68298</v>
      </c>
      <c r="AQ56" s="335">
        <v>1.9</v>
      </c>
      <c r="AR56" s="336">
        <v>-45.5</v>
      </c>
    </row>
    <row r="57" spans="1:44" x14ac:dyDescent="0.15">
      <c r="A57" s="258"/>
      <c r="AK57" s="314" t="s">
        <v>527</v>
      </c>
      <c r="AL57" s="315"/>
      <c r="AM57" s="323">
        <v>857960</v>
      </c>
      <c r="AN57" s="324">
        <v>110037</v>
      </c>
      <c r="AO57" s="325">
        <v>26.6</v>
      </c>
      <c r="AP57" s="326">
        <v>111644</v>
      </c>
      <c r="AQ57" s="327">
        <v>-8.5</v>
      </c>
      <c r="AR57" s="328">
        <v>35.1</v>
      </c>
    </row>
    <row r="58" spans="1:44" x14ac:dyDescent="0.15">
      <c r="A58" s="258"/>
      <c r="AK58" s="329"/>
      <c r="AL58" s="330" t="s">
        <v>524</v>
      </c>
      <c r="AM58" s="331">
        <v>334781</v>
      </c>
      <c r="AN58" s="332">
        <v>42937</v>
      </c>
      <c r="AO58" s="333">
        <v>-3.7</v>
      </c>
      <c r="AP58" s="334">
        <v>66606</v>
      </c>
      <c r="AQ58" s="335">
        <v>-2.5</v>
      </c>
      <c r="AR58" s="336">
        <v>-1.2</v>
      </c>
    </row>
    <row r="59" spans="1:44" x14ac:dyDescent="0.15">
      <c r="A59" s="258"/>
      <c r="AK59" s="314" t="s">
        <v>528</v>
      </c>
      <c r="AL59" s="315"/>
      <c r="AM59" s="323">
        <v>1007464</v>
      </c>
      <c r="AN59" s="324">
        <v>132439</v>
      </c>
      <c r="AO59" s="325">
        <v>20.399999999999999</v>
      </c>
      <c r="AP59" s="326">
        <v>127917</v>
      </c>
      <c r="AQ59" s="327">
        <v>14.6</v>
      </c>
      <c r="AR59" s="328">
        <v>5.8</v>
      </c>
    </row>
    <row r="60" spans="1:44" x14ac:dyDescent="0.15">
      <c r="A60" s="258"/>
      <c r="AK60" s="329"/>
      <c r="AL60" s="330" t="s">
        <v>524</v>
      </c>
      <c r="AM60" s="331">
        <v>355072</v>
      </c>
      <c r="AN60" s="332">
        <v>46677</v>
      </c>
      <c r="AO60" s="333">
        <v>8.6999999999999993</v>
      </c>
      <c r="AP60" s="334">
        <v>69746</v>
      </c>
      <c r="AQ60" s="335">
        <v>4.7</v>
      </c>
      <c r="AR60" s="336">
        <v>4</v>
      </c>
    </row>
    <row r="61" spans="1:44" x14ac:dyDescent="0.15">
      <c r="A61" s="258"/>
      <c r="AK61" s="314" t="s">
        <v>529</v>
      </c>
      <c r="AL61" s="337"/>
      <c r="AM61" s="323">
        <v>908059</v>
      </c>
      <c r="AN61" s="324">
        <v>113061</v>
      </c>
      <c r="AO61" s="325">
        <v>7.4</v>
      </c>
      <c r="AP61" s="326">
        <v>122880</v>
      </c>
      <c r="AQ61" s="338">
        <v>2.6</v>
      </c>
      <c r="AR61" s="328">
        <v>4.8</v>
      </c>
    </row>
    <row r="62" spans="1:44" x14ac:dyDescent="0.15">
      <c r="A62" s="258"/>
      <c r="AK62" s="329"/>
      <c r="AL62" s="330" t="s">
        <v>524</v>
      </c>
      <c r="AM62" s="331">
        <v>436079</v>
      </c>
      <c r="AN62" s="332">
        <v>53929</v>
      </c>
      <c r="AO62" s="333">
        <v>3.4</v>
      </c>
      <c r="AP62" s="334">
        <v>65694</v>
      </c>
      <c r="AQ62" s="335">
        <v>4.9000000000000004</v>
      </c>
      <c r="AR62" s="336">
        <v>-1.5</v>
      </c>
    </row>
    <row r="63" spans="1:44" x14ac:dyDescent="0.15">
      <c r="A63" s="258"/>
    </row>
    <row r="64" spans="1:44" x14ac:dyDescent="0.15">
      <c r="A64" s="258"/>
    </row>
    <row r="65" spans="1:46" x14ac:dyDescent="0.15">
      <c r="A65" s="258"/>
    </row>
    <row r="66" spans="1:46" x14ac:dyDescent="0.15">
      <c r="A66" s="339"/>
      <c r="B66" s="310"/>
      <c r="C66" s="310"/>
      <c r="D66" s="310"/>
      <c r="E66" s="310"/>
      <c r="F66" s="310"/>
      <c r="G66" s="310"/>
      <c r="H66" s="310"/>
      <c r="I66" s="310"/>
      <c r="J66" s="310"/>
      <c r="K66" s="310"/>
      <c r="L66" s="310"/>
      <c r="M66" s="310"/>
      <c r="N66" s="310"/>
      <c r="O66" s="310"/>
      <c r="P66" s="310"/>
      <c r="Q66" s="310"/>
      <c r="R66" s="310"/>
      <c r="S66" s="310"/>
      <c r="T66" s="310"/>
      <c r="U66" s="310"/>
      <c r="V66" s="310"/>
      <c r="W66" s="310"/>
      <c r="X66" s="310"/>
      <c r="Y66" s="310"/>
      <c r="Z66" s="310"/>
      <c r="AA66" s="310"/>
      <c r="AB66" s="310"/>
      <c r="AC66" s="310"/>
      <c r="AD66" s="310"/>
      <c r="AE66" s="310"/>
      <c r="AF66" s="310"/>
      <c r="AG66" s="310"/>
      <c r="AH66" s="310"/>
      <c r="AI66" s="310"/>
      <c r="AJ66" s="310"/>
      <c r="AK66" s="310"/>
      <c r="AL66" s="310"/>
      <c r="AM66" s="310"/>
      <c r="AN66" s="310"/>
      <c r="AO66" s="310"/>
      <c r="AP66" s="310"/>
      <c r="AQ66" s="310"/>
      <c r="AR66" s="310"/>
      <c r="AS66" s="340"/>
    </row>
    <row r="67" spans="1:46" ht="13.5" hidden="1" customHeight="1" x14ac:dyDescent="0.15">
      <c r="AS67" s="254"/>
      <c r="AT67" s="254"/>
    </row>
    <row r="70" spans="1:46" hidden="1" x14ac:dyDescent="0.15"/>
    <row r="71" spans="1:46" hidden="1" x14ac:dyDescent="0.15"/>
    <row r="72" spans="1:46" hidden="1" x14ac:dyDescent="0.15"/>
    <row r="73" spans="1:46" hidden="1" x14ac:dyDescent="0.15"/>
  </sheetData>
  <sheetProtection algorithmName="SHA-512" hashValue="AuqDni4K5Q+E7xjMIP/k3nv1e7hE91ZtiM9lK3xVMzao+DqqseMa2SRu5i7uXi/CeyFKBE8hO4qCAcHqzwcuFg==" saltValue="ciNQeWNRy9sOpKBiezKt2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3" customWidth="1"/>
    <col min="126" max="16384" width="9" style="252" hidden="1"/>
  </cols>
  <sheetData>
    <row r="1" spans="2:125" ht="13.5" customHeight="1" x14ac:dyDescent="0.15">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c r="AY1" s="252"/>
      <c r="AZ1" s="252"/>
      <c r="BA1" s="252"/>
      <c r="BB1" s="252"/>
      <c r="BC1" s="252"/>
      <c r="BD1" s="252"/>
      <c r="BE1" s="252"/>
      <c r="BF1" s="252"/>
      <c r="BG1" s="252"/>
      <c r="BH1" s="252"/>
      <c r="BI1" s="252"/>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c r="DQ1" s="252"/>
      <c r="DR1" s="252"/>
      <c r="DS1" s="252"/>
      <c r="DT1" s="252"/>
      <c r="DU1" s="252"/>
    </row>
    <row r="2" spans="2:125" x14ac:dyDescent="0.15">
      <c r="B2" s="252"/>
      <c r="DG2" s="252"/>
    </row>
    <row r="3" spans="2:125" x14ac:dyDescent="0.15">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252"/>
      <c r="BK3" s="252"/>
      <c r="BL3" s="252"/>
      <c r="BM3" s="252"/>
      <c r="BN3" s="252"/>
      <c r="BO3" s="252"/>
      <c r="BP3" s="252"/>
      <c r="BQ3" s="252"/>
      <c r="BR3" s="252"/>
      <c r="BS3" s="252"/>
      <c r="BT3" s="252"/>
      <c r="BU3" s="252"/>
      <c r="BV3" s="252"/>
      <c r="BW3" s="252"/>
      <c r="BX3" s="252"/>
      <c r="BY3" s="252"/>
      <c r="BZ3" s="252"/>
      <c r="CA3" s="252"/>
      <c r="CB3" s="252"/>
      <c r="CC3" s="252"/>
      <c r="CD3" s="252"/>
      <c r="CE3" s="252"/>
      <c r="CF3" s="252"/>
      <c r="CG3" s="252"/>
      <c r="CH3" s="252"/>
      <c r="CI3" s="252"/>
      <c r="CJ3" s="252"/>
      <c r="CK3" s="252"/>
      <c r="CL3" s="252"/>
      <c r="CM3" s="252"/>
      <c r="CN3" s="252"/>
      <c r="CO3" s="252"/>
      <c r="CP3" s="252"/>
      <c r="CQ3" s="252"/>
      <c r="CR3" s="252"/>
      <c r="CS3" s="252"/>
      <c r="CT3" s="252"/>
      <c r="CU3" s="252"/>
      <c r="CV3" s="252"/>
      <c r="CW3" s="252"/>
      <c r="CX3" s="252"/>
      <c r="CY3" s="252"/>
      <c r="CZ3" s="252"/>
      <c r="DA3" s="252"/>
      <c r="DB3" s="252"/>
      <c r="DC3" s="252"/>
      <c r="DD3" s="252"/>
      <c r="DE3" s="252"/>
      <c r="DF3" s="252"/>
      <c r="DH3" s="252"/>
      <c r="DI3" s="252"/>
      <c r="DJ3" s="252"/>
      <c r="DK3" s="252"/>
      <c r="DL3" s="252"/>
      <c r="DM3" s="252"/>
      <c r="DN3" s="252"/>
      <c r="DO3" s="252"/>
      <c r="DP3" s="252"/>
      <c r="DQ3" s="252"/>
      <c r="DR3" s="252"/>
      <c r="DS3" s="252"/>
      <c r="DT3" s="252"/>
      <c r="DU3" s="252"/>
    </row>
    <row r="4" spans="2:125" x14ac:dyDescent="0.15"/>
    <row r="5" spans="2:125" x14ac:dyDescent="0.15"/>
    <row r="6" spans="2:125" x14ac:dyDescent="0.15"/>
    <row r="7" spans="2:125" x14ac:dyDescent="0.15"/>
    <row r="8" spans="2:125" x14ac:dyDescent="0.15"/>
    <row r="9" spans="2:125" x14ac:dyDescent="0.15">
      <c r="DU9" s="25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2"/>
    </row>
    <row r="18" spans="125:125" x14ac:dyDescent="0.15"/>
    <row r="19" spans="125:125" x14ac:dyDescent="0.15"/>
    <row r="20" spans="125:125" x14ac:dyDescent="0.15">
      <c r="DU20" s="252"/>
    </row>
    <row r="21" spans="125:125" x14ac:dyDescent="0.15">
      <c r="DU21" s="25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2"/>
    </row>
    <row r="29" spans="125:125" x14ac:dyDescent="0.15"/>
    <row r="30" spans="125:125" x14ac:dyDescent="0.15"/>
    <row r="31" spans="125:125" x14ac:dyDescent="0.15"/>
    <row r="32" spans="125:125" x14ac:dyDescent="0.15"/>
    <row r="33" spans="2:125" x14ac:dyDescent="0.15">
      <c r="B33" s="252"/>
      <c r="G33" s="252"/>
      <c r="I33" s="252"/>
    </row>
    <row r="34" spans="2:125" x14ac:dyDescent="0.15">
      <c r="C34" s="252"/>
      <c r="P34" s="252"/>
      <c r="DE34" s="252"/>
      <c r="DH34" s="252"/>
    </row>
    <row r="35" spans="2:125" x14ac:dyDescent="0.15">
      <c r="D35" s="252"/>
      <c r="E35" s="252"/>
      <c r="DG35" s="252"/>
      <c r="DJ35" s="252"/>
      <c r="DP35" s="252"/>
      <c r="DQ35" s="252"/>
      <c r="DR35" s="252"/>
      <c r="DS35" s="252"/>
      <c r="DT35" s="252"/>
      <c r="DU35" s="252"/>
    </row>
    <row r="36" spans="2:125" x14ac:dyDescent="0.15">
      <c r="F36" s="252"/>
      <c r="H36" s="252"/>
      <c r="J36" s="252"/>
      <c r="K36" s="252"/>
      <c r="L36" s="252"/>
      <c r="M36" s="252"/>
      <c r="N36" s="252"/>
      <c r="O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52"/>
      <c r="AU36" s="252"/>
      <c r="AV36" s="252"/>
      <c r="AW36" s="252"/>
      <c r="AX36" s="252"/>
      <c r="AY36" s="252"/>
      <c r="AZ36" s="252"/>
      <c r="BA36" s="252"/>
      <c r="BB36" s="252"/>
      <c r="BC36" s="252"/>
      <c r="BD36" s="252"/>
      <c r="BE36" s="252"/>
      <c r="BF36" s="252"/>
      <c r="BG36" s="252"/>
      <c r="BH36" s="252"/>
      <c r="BI36" s="252"/>
      <c r="BJ36" s="252"/>
      <c r="BK36" s="252"/>
      <c r="BL36" s="252"/>
      <c r="BM36" s="252"/>
      <c r="BN36" s="252"/>
      <c r="BO36" s="252"/>
      <c r="BP36" s="252"/>
      <c r="BQ36" s="252"/>
      <c r="BR36" s="252"/>
      <c r="BS36" s="252"/>
      <c r="BT36" s="252"/>
      <c r="BU36" s="252"/>
      <c r="BV36" s="252"/>
      <c r="BW36" s="252"/>
      <c r="BX36" s="252"/>
      <c r="BY36" s="252"/>
      <c r="BZ36" s="252"/>
      <c r="CA36" s="252"/>
      <c r="CB36" s="252"/>
      <c r="CC36" s="252"/>
      <c r="CD36" s="252"/>
      <c r="CE36" s="252"/>
      <c r="CF36" s="252"/>
      <c r="CG36" s="252"/>
      <c r="CH36" s="252"/>
      <c r="CI36" s="252"/>
      <c r="CJ36" s="252"/>
      <c r="CK36" s="252"/>
      <c r="CL36" s="252"/>
      <c r="CM36" s="252"/>
      <c r="CN36" s="252"/>
      <c r="CO36" s="252"/>
      <c r="CP36" s="252"/>
      <c r="CQ36" s="252"/>
      <c r="CR36" s="252"/>
      <c r="CS36" s="252"/>
      <c r="CT36" s="252"/>
      <c r="CU36" s="252"/>
      <c r="CV36" s="252"/>
      <c r="CW36" s="252"/>
      <c r="CX36" s="252"/>
      <c r="CY36" s="252"/>
      <c r="CZ36" s="252"/>
      <c r="DA36" s="252"/>
      <c r="DB36" s="252"/>
      <c r="DC36" s="252"/>
      <c r="DD36" s="252"/>
      <c r="DF36" s="252"/>
      <c r="DI36" s="252"/>
      <c r="DK36" s="252"/>
      <c r="DL36" s="252"/>
      <c r="DM36" s="252"/>
      <c r="DN36" s="252"/>
      <c r="DO36" s="252"/>
      <c r="DP36" s="252"/>
      <c r="DQ36" s="252"/>
      <c r="DR36" s="252"/>
      <c r="DS36" s="252"/>
      <c r="DT36" s="252"/>
      <c r="DU36" s="252"/>
    </row>
    <row r="37" spans="2:125" x14ac:dyDescent="0.15">
      <c r="DU37" s="252"/>
    </row>
    <row r="38" spans="2:125" x14ac:dyDescent="0.15">
      <c r="DT38" s="252"/>
      <c r="DU38" s="252"/>
    </row>
    <row r="39" spans="2:125" x14ac:dyDescent="0.15"/>
    <row r="40" spans="2:125" x14ac:dyDescent="0.15">
      <c r="DH40" s="252"/>
    </row>
    <row r="41" spans="2:125" x14ac:dyDescent="0.15">
      <c r="DE41" s="252"/>
    </row>
    <row r="42" spans="2:125" x14ac:dyDescent="0.15">
      <c r="DG42" s="252"/>
      <c r="DJ42" s="252"/>
    </row>
    <row r="43" spans="2:125" x14ac:dyDescent="0.15">
      <c r="Q43" s="252"/>
      <c r="R43" s="252"/>
      <c r="S43" s="252"/>
      <c r="T43" s="252"/>
      <c r="U43" s="252"/>
      <c r="V43" s="252"/>
      <c r="W43" s="252"/>
      <c r="X43" s="252"/>
      <c r="Y43" s="252"/>
      <c r="Z43" s="252"/>
      <c r="AA43" s="252"/>
      <c r="AB43" s="252"/>
      <c r="AC43" s="252"/>
      <c r="AD43" s="252"/>
      <c r="AE43" s="252"/>
      <c r="AF43" s="252"/>
      <c r="AG43" s="252"/>
      <c r="AH43" s="252"/>
      <c r="AI43" s="252"/>
      <c r="AJ43" s="252"/>
      <c r="AK43" s="252"/>
      <c r="AL43" s="252"/>
      <c r="AM43" s="252"/>
      <c r="AN43" s="252"/>
      <c r="AO43" s="252"/>
      <c r="AP43" s="252"/>
      <c r="AQ43" s="252"/>
      <c r="AR43" s="252"/>
      <c r="AS43" s="252"/>
      <c r="AT43" s="252"/>
      <c r="AU43" s="252"/>
      <c r="AV43" s="252"/>
      <c r="AW43" s="252"/>
      <c r="AX43" s="252"/>
      <c r="AY43" s="252"/>
      <c r="AZ43" s="252"/>
      <c r="BA43" s="252"/>
      <c r="BB43" s="252"/>
      <c r="BC43" s="252"/>
      <c r="BD43" s="252"/>
      <c r="BE43" s="252"/>
      <c r="BF43" s="252"/>
      <c r="BG43" s="252"/>
      <c r="BH43" s="252"/>
      <c r="BI43" s="252"/>
      <c r="BJ43" s="252"/>
      <c r="BK43" s="252"/>
      <c r="BL43" s="252"/>
      <c r="BM43" s="252"/>
      <c r="BN43" s="252"/>
      <c r="BO43" s="252"/>
      <c r="BP43" s="252"/>
      <c r="BQ43" s="252"/>
      <c r="BR43" s="252"/>
      <c r="BS43" s="252"/>
      <c r="BT43" s="252"/>
      <c r="BU43" s="252"/>
      <c r="BV43" s="252"/>
      <c r="BW43" s="252"/>
      <c r="BX43" s="252"/>
      <c r="BY43" s="252"/>
      <c r="BZ43" s="252"/>
      <c r="CA43" s="252"/>
      <c r="CB43" s="252"/>
      <c r="CC43" s="252"/>
      <c r="CD43" s="252"/>
      <c r="CE43" s="252"/>
      <c r="CF43" s="252"/>
      <c r="CG43" s="252"/>
      <c r="CH43" s="252"/>
      <c r="CI43" s="252"/>
      <c r="CJ43" s="252"/>
      <c r="CK43" s="252"/>
      <c r="CL43" s="252"/>
      <c r="CM43" s="252"/>
      <c r="CN43" s="252"/>
      <c r="CO43" s="252"/>
      <c r="CP43" s="252"/>
      <c r="CQ43" s="252"/>
      <c r="CR43" s="252"/>
      <c r="CS43" s="252"/>
      <c r="CT43" s="252"/>
      <c r="CU43" s="252"/>
      <c r="CV43" s="252"/>
      <c r="CW43" s="252"/>
      <c r="CX43" s="252"/>
      <c r="CY43" s="252"/>
      <c r="CZ43" s="252"/>
      <c r="DA43" s="252"/>
      <c r="DB43" s="252"/>
      <c r="DC43" s="252"/>
      <c r="DD43" s="252"/>
      <c r="DF43" s="252"/>
      <c r="DI43" s="252"/>
      <c r="DK43" s="252"/>
      <c r="DL43" s="252"/>
      <c r="DM43" s="252"/>
      <c r="DN43" s="252"/>
      <c r="DO43" s="252"/>
      <c r="DP43" s="252"/>
      <c r="DQ43" s="252"/>
      <c r="DR43" s="252"/>
      <c r="DS43" s="252"/>
      <c r="DT43" s="252"/>
      <c r="DU43" s="252"/>
    </row>
    <row r="44" spans="2:125" x14ac:dyDescent="0.15">
      <c r="DU44" s="252"/>
    </row>
    <row r="45" spans="2:125" x14ac:dyDescent="0.15"/>
    <row r="46" spans="2:125" x14ac:dyDescent="0.15"/>
    <row r="47" spans="2:125" x14ac:dyDescent="0.15"/>
    <row r="48" spans="2:125" x14ac:dyDescent="0.15">
      <c r="DT48" s="252"/>
      <c r="DU48" s="252"/>
    </row>
    <row r="49" spans="120:125" x14ac:dyDescent="0.15">
      <c r="DU49" s="252"/>
    </row>
    <row r="50" spans="120:125" x14ac:dyDescent="0.15">
      <c r="DU50" s="252"/>
    </row>
    <row r="51" spans="120:125" x14ac:dyDescent="0.15">
      <c r="DP51" s="252"/>
      <c r="DQ51" s="252"/>
      <c r="DR51" s="252"/>
      <c r="DS51" s="252"/>
      <c r="DT51" s="252"/>
      <c r="DU51" s="252"/>
    </row>
    <row r="52" spans="120:125" x14ac:dyDescent="0.15"/>
    <row r="53" spans="120:125" x14ac:dyDescent="0.15"/>
    <row r="54" spans="120:125" x14ac:dyDescent="0.15">
      <c r="DU54" s="252"/>
    </row>
    <row r="55" spans="120:125" x14ac:dyDescent="0.15"/>
    <row r="56" spans="120:125" x14ac:dyDescent="0.15"/>
    <row r="57" spans="120:125" x14ac:dyDescent="0.15"/>
    <row r="58" spans="120:125" x14ac:dyDescent="0.15">
      <c r="DU58" s="252"/>
    </row>
    <row r="59" spans="120:125" x14ac:dyDescent="0.15"/>
    <row r="60" spans="120:125" x14ac:dyDescent="0.15"/>
    <row r="61" spans="120:125" x14ac:dyDescent="0.15"/>
    <row r="62" spans="120:125" x14ac:dyDescent="0.15"/>
    <row r="63" spans="120:125" x14ac:dyDescent="0.15">
      <c r="DU63" s="252"/>
    </row>
    <row r="64" spans="120:125" x14ac:dyDescent="0.15">
      <c r="DT64" s="252"/>
      <c r="DU64" s="252"/>
    </row>
    <row r="65" spans="123:125" x14ac:dyDescent="0.15"/>
    <row r="66" spans="123:125" x14ac:dyDescent="0.15"/>
    <row r="67" spans="123:125" x14ac:dyDescent="0.15"/>
    <row r="68" spans="123:125" x14ac:dyDescent="0.15"/>
    <row r="69" spans="123:125" x14ac:dyDescent="0.15">
      <c r="DS69" s="252"/>
      <c r="DT69" s="252"/>
      <c r="DU69" s="25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2"/>
    </row>
    <row r="83" spans="116:125" x14ac:dyDescent="0.15">
      <c r="DM83" s="252"/>
      <c r="DN83" s="252"/>
      <c r="DO83" s="252"/>
      <c r="DP83" s="252"/>
      <c r="DQ83" s="252"/>
      <c r="DR83" s="252"/>
      <c r="DS83" s="252"/>
      <c r="DT83" s="252"/>
      <c r="DU83" s="252"/>
    </row>
    <row r="84" spans="116:125" x14ac:dyDescent="0.15"/>
    <row r="85" spans="116:125" x14ac:dyDescent="0.15"/>
    <row r="86" spans="116:125" x14ac:dyDescent="0.15"/>
    <row r="87" spans="116:125" x14ac:dyDescent="0.15"/>
    <row r="88" spans="116:125" x14ac:dyDescent="0.15">
      <c r="DU88" s="25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2"/>
      <c r="DT94" s="252"/>
      <c r="DU94" s="252"/>
    </row>
    <row r="95" spans="116:125" ht="13.5" customHeight="1" x14ac:dyDescent="0.15">
      <c r="DU95" s="25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2"/>
    </row>
    <row r="102" spans="124:125" ht="13.5" customHeight="1" x14ac:dyDescent="0.15"/>
    <row r="103" spans="124:125" ht="13.5" customHeight="1" x14ac:dyDescent="0.15"/>
    <row r="104" spans="124:125" ht="13.5" customHeight="1" x14ac:dyDescent="0.15">
      <c r="DT104" s="252"/>
      <c r="DU104" s="25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2" t="s">
        <v>481</v>
      </c>
    </row>
    <row r="121" spans="125:125" ht="13.5" hidden="1" customHeight="1" x14ac:dyDescent="0.15">
      <c r="DU121" s="252"/>
    </row>
  </sheetData>
  <sheetProtection algorithmName="SHA-512" hashValue="fw3S+sDVjUCg4YeUvSiNylBG5FVdxKbsSG+Y9Fh6tlFHIm6AWBbIBFbVdPci55YG3NwJeC128nrYq/2yMwpmvw==" saltValue="QC37qjBGChiRMw74sboms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3" customWidth="1"/>
    <col min="126" max="142" width="0" style="252" hidden="1" customWidth="1"/>
    <col min="143" max="16384" width="9" style="252" hidden="1"/>
  </cols>
  <sheetData>
    <row r="1" spans="1:125" ht="13.5" customHeight="1" x14ac:dyDescent="0.15">
      <c r="A1" s="252"/>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c r="AY1" s="252"/>
      <c r="AZ1" s="252"/>
      <c r="BA1" s="252"/>
      <c r="BB1" s="252"/>
      <c r="BC1" s="252"/>
      <c r="BD1" s="252"/>
      <c r="BE1" s="252"/>
      <c r="BF1" s="252"/>
      <c r="BG1" s="252"/>
      <c r="BH1" s="252"/>
      <c r="BI1" s="252"/>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c r="DQ1" s="252"/>
      <c r="DR1" s="252"/>
      <c r="DS1" s="252"/>
      <c r="DT1" s="252"/>
      <c r="DU1" s="252"/>
    </row>
    <row r="2" spans="1:125" x14ac:dyDescent="0.15">
      <c r="B2" s="252"/>
      <c r="T2" s="252"/>
    </row>
    <row r="3" spans="1:125" x14ac:dyDescent="0.15">
      <c r="C3" s="252"/>
      <c r="D3" s="252"/>
      <c r="E3" s="252"/>
      <c r="F3" s="252"/>
      <c r="G3" s="252"/>
      <c r="H3" s="252"/>
      <c r="I3" s="252"/>
      <c r="J3" s="252"/>
      <c r="K3" s="252"/>
      <c r="L3" s="252"/>
      <c r="M3" s="252"/>
      <c r="N3" s="252"/>
      <c r="O3" s="252"/>
      <c r="P3" s="252"/>
      <c r="Q3" s="252"/>
      <c r="R3" s="252"/>
      <c r="S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252"/>
      <c r="BK3" s="252"/>
      <c r="BL3" s="252"/>
      <c r="BM3" s="252"/>
      <c r="BN3" s="252"/>
      <c r="BO3" s="252"/>
      <c r="BP3" s="252"/>
      <c r="BQ3" s="252"/>
      <c r="BR3" s="252"/>
      <c r="BS3" s="252"/>
      <c r="BT3" s="252"/>
      <c r="BU3" s="252"/>
      <c r="BV3" s="252"/>
      <c r="BW3" s="252"/>
      <c r="BX3" s="252"/>
      <c r="BY3" s="252"/>
      <c r="BZ3" s="252"/>
      <c r="CA3" s="252"/>
      <c r="CB3" s="252"/>
      <c r="CC3" s="252"/>
      <c r="CD3" s="252"/>
      <c r="CE3" s="252"/>
      <c r="CF3" s="252"/>
      <c r="CG3" s="252"/>
      <c r="CH3" s="252"/>
      <c r="CI3" s="252"/>
      <c r="CJ3" s="252"/>
      <c r="CK3" s="252"/>
      <c r="CL3" s="252"/>
      <c r="CM3" s="252"/>
      <c r="CN3" s="252"/>
      <c r="CO3" s="252"/>
      <c r="CP3" s="252"/>
      <c r="CQ3" s="252"/>
      <c r="CR3" s="252"/>
      <c r="CS3" s="252"/>
      <c r="CT3" s="252"/>
      <c r="CU3" s="252"/>
      <c r="CV3" s="252"/>
      <c r="CW3" s="252"/>
      <c r="CX3" s="252"/>
      <c r="CY3" s="252"/>
      <c r="CZ3" s="252"/>
      <c r="DA3" s="252"/>
      <c r="DB3" s="252"/>
      <c r="DC3" s="252"/>
      <c r="DD3" s="252"/>
      <c r="DE3" s="252"/>
      <c r="DF3" s="252"/>
      <c r="DG3" s="252"/>
      <c r="DH3" s="252"/>
      <c r="DI3" s="252"/>
      <c r="DJ3" s="252"/>
      <c r="DK3" s="252"/>
      <c r="DL3" s="252"/>
      <c r="DM3" s="252"/>
      <c r="DN3" s="252"/>
      <c r="DO3" s="252"/>
      <c r="DP3" s="252"/>
      <c r="DQ3" s="252"/>
      <c r="DR3" s="252"/>
      <c r="DS3" s="252"/>
      <c r="DT3" s="252"/>
      <c r="DU3" s="25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2"/>
      <c r="G33" s="252"/>
      <c r="I33" s="252"/>
    </row>
    <row r="34" spans="2:125" x14ac:dyDescent="0.15">
      <c r="C34" s="252"/>
      <c r="P34" s="252"/>
      <c r="R34" s="252"/>
      <c r="U34" s="252"/>
    </row>
    <row r="35" spans="2:125" x14ac:dyDescent="0.15">
      <c r="D35" s="252"/>
      <c r="E35" s="252"/>
      <c r="T35" s="252"/>
      <c r="W35" s="252"/>
      <c r="X35" s="252"/>
      <c r="Y35" s="252"/>
      <c r="Z35" s="252"/>
      <c r="AA35" s="252"/>
      <c r="AB35" s="252"/>
      <c r="AC35" s="252"/>
      <c r="AD35" s="252"/>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52"/>
      <c r="BA35" s="252"/>
      <c r="BB35" s="252"/>
      <c r="BC35" s="252"/>
      <c r="BD35" s="252"/>
      <c r="BE35" s="252"/>
      <c r="BF35" s="252"/>
      <c r="BG35" s="252"/>
      <c r="BH35" s="252"/>
      <c r="BI35" s="252"/>
      <c r="BJ35" s="252"/>
      <c r="BK35" s="252"/>
      <c r="BL35" s="252"/>
      <c r="BM35" s="252"/>
      <c r="BN35" s="252"/>
      <c r="BO35" s="252"/>
      <c r="BP35" s="252"/>
      <c r="BQ35" s="252"/>
      <c r="BR35" s="252"/>
      <c r="BS35" s="252"/>
      <c r="BT35" s="252"/>
      <c r="BU35" s="252"/>
      <c r="BV35" s="252"/>
      <c r="BW35" s="252"/>
      <c r="BX35" s="252"/>
      <c r="BY35" s="252"/>
      <c r="BZ35" s="252"/>
      <c r="CA35" s="252"/>
      <c r="CB35" s="252"/>
      <c r="CC35" s="252"/>
      <c r="CD35" s="252"/>
      <c r="CE35" s="252"/>
      <c r="CF35" s="252"/>
      <c r="CG35" s="252"/>
      <c r="CH35" s="252"/>
      <c r="CI35" s="252"/>
      <c r="CJ35" s="252"/>
      <c r="CK35" s="252"/>
      <c r="CL35" s="252"/>
      <c r="CM35" s="252"/>
      <c r="CN35" s="252"/>
      <c r="CO35" s="252"/>
      <c r="CP35" s="252"/>
      <c r="CQ35" s="252"/>
      <c r="CR35" s="252"/>
      <c r="CS35" s="252"/>
      <c r="CT35" s="252"/>
      <c r="CU35" s="252"/>
      <c r="CV35" s="252"/>
      <c r="CW35" s="252"/>
      <c r="CX35" s="252"/>
      <c r="CY35" s="252"/>
      <c r="CZ35" s="252"/>
      <c r="DA35" s="252"/>
      <c r="DB35" s="252"/>
      <c r="DC35" s="252"/>
      <c r="DD35" s="252"/>
      <c r="DE35" s="252"/>
      <c r="DF35" s="252"/>
      <c r="DG35" s="252"/>
      <c r="DH35" s="252"/>
      <c r="DI35" s="252"/>
      <c r="DJ35" s="252"/>
      <c r="DK35" s="252"/>
      <c r="DL35" s="252"/>
      <c r="DM35" s="252"/>
      <c r="DN35" s="252"/>
      <c r="DO35" s="252"/>
      <c r="DP35" s="252"/>
      <c r="DQ35" s="252"/>
      <c r="DR35" s="252"/>
      <c r="DS35" s="252"/>
      <c r="DT35" s="252"/>
      <c r="DU35" s="252"/>
    </row>
    <row r="36" spans="2:125" x14ac:dyDescent="0.15">
      <c r="F36" s="252"/>
      <c r="H36" s="252"/>
      <c r="J36" s="252"/>
      <c r="K36" s="252"/>
      <c r="L36" s="252"/>
      <c r="M36" s="252"/>
      <c r="N36" s="252"/>
      <c r="O36" s="252"/>
      <c r="Q36" s="252"/>
      <c r="S36" s="252"/>
      <c r="V36" s="252"/>
    </row>
    <row r="37" spans="2:125" x14ac:dyDescent="0.15"/>
    <row r="38" spans="2:125" x14ac:dyDescent="0.15"/>
    <row r="39" spans="2:125" x14ac:dyDescent="0.15"/>
    <row r="40" spans="2:125" x14ac:dyDescent="0.15">
      <c r="U40" s="252"/>
    </row>
    <row r="41" spans="2:125" x14ac:dyDescent="0.15">
      <c r="R41" s="252"/>
    </row>
    <row r="42" spans="2:125" x14ac:dyDescent="0.15">
      <c r="T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52"/>
      <c r="AU42" s="252"/>
      <c r="AV42" s="252"/>
      <c r="AW42" s="252"/>
      <c r="AX42" s="252"/>
      <c r="AY42" s="252"/>
      <c r="AZ42" s="252"/>
      <c r="BA42" s="252"/>
      <c r="BB42" s="252"/>
      <c r="BC42" s="252"/>
      <c r="BD42" s="252"/>
      <c r="BE42" s="252"/>
      <c r="BF42" s="252"/>
      <c r="BG42" s="252"/>
      <c r="BH42" s="252"/>
      <c r="BI42" s="252"/>
      <c r="BJ42" s="252"/>
      <c r="BK42" s="252"/>
      <c r="BL42" s="252"/>
      <c r="BM42" s="252"/>
      <c r="BN42" s="252"/>
      <c r="BO42" s="252"/>
      <c r="BP42" s="252"/>
      <c r="BQ42" s="252"/>
      <c r="BR42" s="252"/>
      <c r="BS42" s="252"/>
      <c r="BT42" s="252"/>
      <c r="BU42" s="252"/>
      <c r="BV42" s="252"/>
      <c r="BW42" s="252"/>
      <c r="BX42" s="252"/>
      <c r="BY42" s="252"/>
      <c r="BZ42" s="252"/>
      <c r="CA42" s="252"/>
      <c r="CB42" s="252"/>
      <c r="CC42" s="252"/>
      <c r="CD42" s="252"/>
      <c r="CE42" s="252"/>
      <c r="CF42" s="252"/>
      <c r="CG42" s="252"/>
      <c r="CH42" s="252"/>
      <c r="CI42" s="252"/>
      <c r="CJ42" s="252"/>
      <c r="CK42" s="252"/>
      <c r="CL42" s="252"/>
      <c r="CM42" s="252"/>
      <c r="CN42" s="252"/>
      <c r="CO42" s="252"/>
      <c r="CP42" s="252"/>
      <c r="CQ42" s="252"/>
      <c r="CR42" s="252"/>
      <c r="CS42" s="252"/>
      <c r="CT42" s="252"/>
      <c r="CU42" s="252"/>
      <c r="CV42" s="252"/>
      <c r="CW42" s="252"/>
      <c r="CX42" s="252"/>
      <c r="CY42" s="252"/>
      <c r="CZ42" s="252"/>
      <c r="DA42" s="252"/>
      <c r="DB42" s="252"/>
      <c r="DC42" s="252"/>
      <c r="DD42" s="252"/>
      <c r="DE42" s="252"/>
      <c r="DF42" s="252"/>
      <c r="DG42" s="252"/>
      <c r="DH42" s="252"/>
      <c r="DI42" s="252"/>
      <c r="DJ42" s="252"/>
      <c r="DK42" s="252"/>
      <c r="DL42" s="252"/>
      <c r="DM42" s="252"/>
      <c r="DN42" s="252"/>
      <c r="DO42" s="252"/>
      <c r="DP42" s="252"/>
      <c r="DQ42" s="252"/>
      <c r="DR42" s="252"/>
      <c r="DS42" s="252"/>
      <c r="DT42" s="252"/>
      <c r="DU42" s="252"/>
    </row>
    <row r="43" spans="2:125" x14ac:dyDescent="0.15">
      <c r="Q43" s="252"/>
      <c r="S43" s="252"/>
      <c r="V43" s="25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481</v>
      </c>
    </row>
  </sheetData>
  <sheetProtection algorithmName="SHA-512" hashValue="na5RB7KbnIVhrtAUyqTgAXMMbiAP+66SGwUmM9rGhMeb/7YkxOe4xlj5/XRc0zDfkdauCwo9ZY2xlVlmT2mF/w==" saltValue="lmU2kLeGUdxj++kes3Z8F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53" t="s">
        <v>3</v>
      </c>
      <c r="D47" s="1153"/>
      <c r="E47" s="1154"/>
      <c r="F47" s="11">
        <v>24.62</v>
      </c>
      <c r="G47" s="12">
        <v>26.34</v>
      </c>
      <c r="H47" s="12">
        <v>27</v>
      </c>
      <c r="I47" s="12">
        <v>23.33</v>
      </c>
      <c r="J47" s="13">
        <v>24.33</v>
      </c>
    </row>
    <row r="48" spans="2:10" ht="57.75" customHeight="1" x14ac:dyDescent="0.15">
      <c r="B48" s="14"/>
      <c r="C48" s="1155" t="s">
        <v>4</v>
      </c>
      <c r="D48" s="1155"/>
      <c r="E48" s="1156"/>
      <c r="F48" s="15">
        <v>7.69</v>
      </c>
      <c r="G48" s="16">
        <v>7.64</v>
      </c>
      <c r="H48" s="16">
        <v>6.41</v>
      </c>
      <c r="I48" s="16">
        <v>8.27</v>
      </c>
      <c r="J48" s="17">
        <v>7.15</v>
      </c>
    </row>
    <row r="49" spans="2:10" ht="57.75" customHeight="1" thickBot="1" x14ac:dyDescent="0.2">
      <c r="B49" s="18"/>
      <c r="C49" s="1157" t="s">
        <v>5</v>
      </c>
      <c r="D49" s="1157"/>
      <c r="E49" s="1158"/>
      <c r="F49" s="19">
        <v>7.02</v>
      </c>
      <c r="G49" s="20">
        <v>3.44</v>
      </c>
      <c r="H49" s="20">
        <v>1.66</v>
      </c>
      <c r="I49" s="20" t="s">
        <v>536</v>
      </c>
      <c r="J49" s="21" t="s">
        <v>537</v>
      </c>
    </row>
    <row r="50" spans="2:10" x14ac:dyDescent="0.15"/>
  </sheetData>
  <sheetProtection algorithmName="SHA-512" hashValue="Vcj7/ZphqKskU8IuSg+Ld7bgNT9c1oRYDrWqNg6LwFjipulWPySbuTkNzrO8VeapuBDu8H97jQNLGQNzqJeTSg==" saltValue="lhK8Ggw0ZUNZZuHkCTXZ1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63" t="s">
        <v>538</v>
      </c>
      <c r="D34" s="1163"/>
      <c r="E34" s="1164"/>
      <c r="F34" s="32">
        <v>7.69</v>
      </c>
      <c r="G34" s="33">
        <v>7.64</v>
      </c>
      <c r="H34" s="33">
        <v>6.41</v>
      </c>
      <c r="I34" s="33">
        <v>8.27</v>
      </c>
      <c r="J34" s="34">
        <v>7.14</v>
      </c>
      <c r="K34" s="22"/>
      <c r="L34" s="22"/>
      <c r="M34" s="22"/>
      <c r="N34" s="22"/>
      <c r="O34" s="22"/>
      <c r="P34" s="22"/>
    </row>
    <row r="35" spans="1:16" ht="39" customHeight="1" x14ac:dyDescent="0.15">
      <c r="A35" s="22"/>
      <c r="B35" s="35"/>
      <c r="C35" s="1159" t="s">
        <v>539</v>
      </c>
      <c r="D35" s="1159"/>
      <c r="E35" s="1160"/>
      <c r="F35" s="36">
        <v>7.94</v>
      </c>
      <c r="G35" s="37">
        <v>6.97</v>
      </c>
      <c r="H35" s="37">
        <v>5.96</v>
      </c>
      <c r="I35" s="37">
        <v>5.34</v>
      </c>
      <c r="J35" s="38">
        <v>4.29</v>
      </c>
      <c r="K35" s="22"/>
      <c r="L35" s="22"/>
      <c r="M35" s="22"/>
      <c r="N35" s="22"/>
      <c r="O35" s="22"/>
      <c r="P35" s="22"/>
    </row>
    <row r="36" spans="1:16" ht="39" customHeight="1" x14ac:dyDescent="0.15">
      <c r="A36" s="22"/>
      <c r="B36" s="35"/>
      <c r="C36" s="1159" t="s">
        <v>540</v>
      </c>
      <c r="D36" s="1159"/>
      <c r="E36" s="1160"/>
      <c r="F36" s="36">
        <v>3.51</v>
      </c>
      <c r="G36" s="37">
        <v>2.66</v>
      </c>
      <c r="H36" s="37">
        <v>1.18</v>
      </c>
      <c r="I36" s="37">
        <v>2.34</v>
      </c>
      <c r="J36" s="38">
        <v>2.88</v>
      </c>
      <c r="K36" s="22"/>
      <c r="L36" s="22"/>
      <c r="M36" s="22"/>
      <c r="N36" s="22"/>
      <c r="O36" s="22"/>
      <c r="P36" s="22"/>
    </row>
    <row r="37" spans="1:16" ht="39" customHeight="1" x14ac:dyDescent="0.15">
      <c r="A37" s="22"/>
      <c r="B37" s="35"/>
      <c r="C37" s="1159" t="s">
        <v>541</v>
      </c>
      <c r="D37" s="1159"/>
      <c r="E37" s="1160"/>
      <c r="F37" s="36">
        <v>1.94</v>
      </c>
      <c r="G37" s="37">
        <v>2.12</v>
      </c>
      <c r="H37" s="37">
        <v>1.52</v>
      </c>
      <c r="I37" s="37">
        <v>1.85</v>
      </c>
      <c r="J37" s="38">
        <v>1.81</v>
      </c>
      <c r="K37" s="22"/>
      <c r="L37" s="22"/>
      <c r="M37" s="22"/>
      <c r="N37" s="22"/>
      <c r="O37" s="22"/>
      <c r="P37" s="22"/>
    </row>
    <row r="38" spans="1:16" ht="39" customHeight="1" x14ac:dyDescent="0.15">
      <c r="A38" s="22"/>
      <c r="B38" s="35"/>
      <c r="C38" s="1159" t="s">
        <v>542</v>
      </c>
      <c r="D38" s="1159"/>
      <c r="E38" s="1160"/>
      <c r="F38" s="36">
        <v>2.0099999999999998</v>
      </c>
      <c r="G38" s="37">
        <v>1.95</v>
      </c>
      <c r="H38" s="37">
        <v>1.57</v>
      </c>
      <c r="I38" s="37">
        <v>0.94</v>
      </c>
      <c r="J38" s="38">
        <v>1.1000000000000001</v>
      </c>
      <c r="K38" s="22"/>
      <c r="L38" s="22"/>
      <c r="M38" s="22"/>
      <c r="N38" s="22"/>
      <c r="O38" s="22"/>
      <c r="P38" s="22"/>
    </row>
    <row r="39" spans="1:16" ht="39" customHeight="1" x14ac:dyDescent="0.15">
      <c r="A39" s="22"/>
      <c r="B39" s="35"/>
      <c r="C39" s="1159" t="s">
        <v>543</v>
      </c>
      <c r="D39" s="1159"/>
      <c r="E39" s="1160"/>
      <c r="F39" s="36">
        <v>2.16</v>
      </c>
      <c r="G39" s="37">
        <v>1.5</v>
      </c>
      <c r="H39" s="37">
        <v>1.24</v>
      </c>
      <c r="I39" s="37">
        <v>1.1399999999999999</v>
      </c>
      <c r="J39" s="38">
        <v>0.85</v>
      </c>
      <c r="K39" s="22"/>
      <c r="L39" s="22"/>
      <c r="M39" s="22"/>
      <c r="N39" s="22"/>
      <c r="O39" s="22"/>
      <c r="P39" s="22"/>
    </row>
    <row r="40" spans="1:16" ht="39" customHeight="1" x14ac:dyDescent="0.15">
      <c r="A40" s="22"/>
      <c r="B40" s="35"/>
      <c r="C40" s="1159" t="s">
        <v>544</v>
      </c>
      <c r="D40" s="1159"/>
      <c r="E40" s="1160"/>
      <c r="F40" s="36">
        <v>0.31</v>
      </c>
      <c r="G40" s="37">
        <v>0.15</v>
      </c>
      <c r="H40" s="37">
        <v>0.19</v>
      </c>
      <c r="I40" s="37">
        <v>0.39</v>
      </c>
      <c r="J40" s="38">
        <v>0.78</v>
      </c>
      <c r="K40" s="22"/>
      <c r="L40" s="22"/>
      <c r="M40" s="22"/>
      <c r="N40" s="22"/>
      <c r="O40" s="22"/>
      <c r="P40" s="22"/>
    </row>
    <row r="41" spans="1:16" ht="39" customHeight="1" x14ac:dyDescent="0.15">
      <c r="A41" s="22"/>
      <c r="B41" s="35"/>
      <c r="C41" s="1159" t="s">
        <v>545</v>
      </c>
      <c r="D41" s="1159"/>
      <c r="E41" s="1160"/>
      <c r="F41" s="36">
        <v>0.04</v>
      </c>
      <c r="G41" s="37">
        <v>0.05</v>
      </c>
      <c r="H41" s="37">
        <v>7.0000000000000007E-2</v>
      </c>
      <c r="I41" s="37">
        <v>0.01</v>
      </c>
      <c r="J41" s="38">
        <v>0.2</v>
      </c>
      <c r="K41" s="22"/>
      <c r="L41" s="22"/>
      <c r="M41" s="22"/>
      <c r="N41" s="22"/>
      <c r="O41" s="22"/>
      <c r="P41" s="22"/>
    </row>
    <row r="42" spans="1:16" ht="39" customHeight="1" x14ac:dyDescent="0.15">
      <c r="A42" s="22"/>
      <c r="B42" s="39"/>
      <c r="C42" s="1159" t="s">
        <v>546</v>
      </c>
      <c r="D42" s="1159"/>
      <c r="E42" s="1160"/>
      <c r="F42" s="36" t="s">
        <v>493</v>
      </c>
      <c r="G42" s="37" t="s">
        <v>493</v>
      </c>
      <c r="H42" s="37" t="s">
        <v>493</v>
      </c>
      <c r="I42" s="37" t="s">
        <v>493</v>
      </c>
      <c r="J42" s="38" t="s">
        <v>493</v>
      </c>
      <c r="K42" s="22"/>
      <c r="L42" s="22"/>
      <c r="M42" s="22"/>
      <c r="N42" s="22"/>
      <c r="O42" s="22"/>
      <c r="P42" s="22"/>
    </row>
    <row r="43" spans="1:16" ht="39" customHeight="1" thickBot="1" x14ac:dyDescent="0.2">
      <c r="A43" s="22"/>
      <c r="B43" s="40"/>
      <c r="C43" s="1161" t="s">
        <v>547</v>
      </c>
      <c r="D43" s="1161"/>
      <c r="E43" s="1162"/>
      <c r="F43" s="41">
        <v>7.0000000000000007E-2</v>
      </c>
      <c r="G43" s="42">
        <v>0.05</v>
      </c>
      <c r="H43" s="42">
        <v>0.06</v>
      </c>
      <c r="I43" s="42">
        <v>0.06</v>
      </c>
      <c r="J43" s="43">
        <v>0.14000000000000001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DgPCOgOuA8tfJjanbY/lwUs3+xG783WQfxByJiBkNL8rLkrd4xipNDAQQbRzmWkTeOpyjz/Zc9x+34kC8KdVg==" saltValue="x5g+U9a6E7CfusMiY8yW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15">
      <c r="A45" s="46"/>
      <c r="B45" s="1188" t="s">
        <v>9</v>
      </c>
      <c r="C45" s="1189"/>
      <c r="D45" s="56"/>
      <c r="E45" s="1194" t="s">
        <v>10</v>
      </c>
      <c r="F45" s="1194"/>
      <c r="G45" s="1194"/>
      <c r="H45" s="1194"/>
      <c r="I45" s="1194"/>
      <c r="J45" s="1195"/>
      <c r="K45" s="57">
        <v>601</v>
      </c>
      <c r="L45" s="58">
        <v>640</v>
      </c>
      <c r="M45" s="58">
        <v>689</v>
      </c>
      <c r="N45" s="58">
        <v>753</v>
      </c>
      <c r="O45" s="59">
        <v>755</v>
      </c>
      <c r="P45" s="46"/>
      <c r="Q45" s="46"/>
      <c r="R45" s="46"/>
      <c r="S45" s="46"/>
      <c r="T45" s="46"/>
      <c r="U45" s="46"/>
    </row>
    <row r="46" spans="1:21" ht="30.75" customHeight="1" x14ac:dyDescent="0.15">
      <c r="A46" s="46"/>
      <c r="B46" s="1190"/>
      <c r="C46" s="1191"/>
      <c r="D46" s="60"/>
      <c r="E46" s="1167" t="s">
        <v>11</v>
      </c>
      <c r="F46" s="1167"/>
      <c r="G46" s="1167"/>
      <c r="H46" s="1167"/>
      <c r="I46" s="1167"/>
      <c r="J46" s="1168"/>
      <c r="K46" s="61" t="s">
        <v>493</v>
      </c>
      <c r="L46" s="62" t="s">
        <v>493</v>
      </c>
      <c r="M46" s="62" t="s">
        <v>493</v>
      </c>
      <c r="N46" s="62" t="s">
        <v>493</v>
      </c>
      <c r="O46" s="63" t="s">
        <v>493</v>
      </c>
      <c r="P46" s="46"/>
      <c r="Q46" s="46"/>
      <c r="R46" s="46"/>
      <c r="S46" s="46"/>
      <c r="T46" s="46"/>
      <c r="U46" s="46"/>
    </row>
    <row r="47" spans="1:21" ht="30.75" customHeight="1" x14ac:dyDescent="0.15">
      <c r="A47" s="46"/>
      <c r="B47" s="1190"/>
      <c r="C47" s="1191"/>
      <c r="D47" s="60"/>
      <c r="E47" s="1167" t="s">
        <v>12</v>
      </c>
      <c r="F47" s="1167"/>
      <c r="G47" s="1167"/>
      <c r="H47" s="1167"/>
      <c r="I47" s="1167"/>
      <c r="J47" s="1168"/>
      <c r="K47" s="61" t="s">
        <v>493</v>
      </c>
      <c r="L47" s="62" t="s">
        <v>493</v>
      </c>
      <c r="M47" s="62" t="s">
        <v>493</v>
      </c>
      <c r="N47" s="62" t="s">
        <v>493</v>
      </c>
      <c r="O47" s="63" t="s">
        <v>493</v>
      </c>
      <c r="P47" s="46"/>
      <c r="Q47" s="46"/>
      <c r="R47" s="46"/>
      <c r="S47" s="46"/>
      <c r="T47" s="46"/>
      <c r="U47" s="46"/>
    </row>
    <row r="48" spans="1:21" ht="30.75" customHeight="1" x14ac:dyDescent="0.15">
      <c r="A48" s="46"/>
      <c r="B48" s="1190"/>
      <c r="C48" s="1191"/>
      <c r="D48" s="60"/>
      <c r="E48" s="1167" t="s">
        <v>13</v>
      </c>
      <c r="F48" s="1167"/>
      <c r="G48" s="1167"/>
      <c r="H48" s="1167"/>
      <c r="I48" s="1167"/>
      <c r="J48" s="1168"/>
      <c r="K48" s="61">
        <v>306</v>
      </c>
      <c r="L48" s="62">
        <v>296</v>
      </c>
      <c r="M48" s="62">
        <v>296</v>
      </c>
      <c r="N48" s="62">
        <v>341</v>
      </c>
      <c r="O48" s="63">
        <v>333</v>
      </c>
      <c r="P48" s="46"/>
      <c r="Q48" s="46"/>
      <c r="R48" s="46"/>
      <c r="S48" s="46"/>
      <c r="T48" s="46"/>
      <c r="U48" s="46"/>
    </row>
    <row r="49" spans="1:21" ht="30.75" customHeight="1" x14ac:dyDescent="0.15">
      <c r="A49" s="46"/>
      <c r="B49" s="1190"/>
      <c r="C49" s="1191"/>
      <c r="D49" s="60"/>
      <c r="E49" s="1167" t="s">
        <v>14</v>
      </c>
      <c r="F49" s="1167"/>
      <c r="G49" s="1167"/>
      <c r="H49" s="1167"/>
      <c r="I49" s="1167"/>
      <c r="J49" s="1168"/>
      <c r="K49" s="61">
        <v>13</v>
      </c>
      <c r="L49" s="62">
        <v>10</v>
      </c>
      <c r="M49" s="62">
        <v>9</v>
      </c>
      <c r="N49" s="62">
        <v>12</v>
      </c>
      <c r="O49" s="63">
        <v>12</v>
      </c>
      <c r="P49" s="46"/>
      <c r="Q49" s="46"/>
      <c r="R49" s="46"/>
      <c r="S49" s="46"/>
      <c r="T49" s="46"/>
      <c r="U49" s="46"/>
    </row>
    <row r="50" spans="1:21" ht="30.75" customHeight="1" x14ac:dyDescent="0.15">
      <c r="A50" s="46"/>
      <c r="B50" s="1190"/>
      <c r="C50" s="1191"/>
      <c r="D50" s="60"/>
      <c r="E50" s="1167" t="s">
        <v>15</v>
      </c>
      <c r="F50" s="1167"/>
      <c r="G50" s="1167"/>
      <c r="H50" s="1167"/>
      <c r="I50" s="1167"/>
      <c r="J50" s="1168"/>
      <c r="K50" s="61" t="s">
        <v>493</v>
      </c>
      <c r="L50" s="62" t="s">
        <v>493</v>
      </c>
      <c r="M50" s="62" t="s">
        <v>493</v>
      </c>
      <c r="N50" s="62" t="s">
        <v>493</v>
      </c>
      <c r="O50" s="63" t="s">
        <v>493</v>
      </c>
      <c r="P50" s="46"/>
      <c r="Q50" s="46"/>
      <c r="R50" s="46"/>
      <c r="S50" s="46"/>
      <c r="T50" s="46"/>
      <c r="U50" s="46"/>
    </row>
    <row r="51" spans="1:21" ht="30.75" customHeight="1" x14ac:dyDescent="0.15">
      <c r="A51" s="46"/>
      <c r="B51" s="1192"/>
      <c r="C51" s="1193"/>
      <c r="D51" s="64"/>
      <c r="E51" s="1167" t="s">
        <v>16</v>
      </c>
      <c r="F51" s="1167"/>
      <c r="G51" s="1167"/>
      <c r="H51" s="1167"/>
      <c r="I51" s="1167"/>
      <c r="J51" s="1168"/>
      <c r="K51" s="61" t="s">
        <v>493</v>
      </c>
      <c r="L51" s="62" t="s">
        <v>493</v>
      </c>
      <c r="M51" s="62" t="s">
        <v>493</v>
      </c>
      <c r="N51" s="62" t="s">
        <v>493</v>
      </c>
      <c r="O51" s="63" t="s">
        <v>493</v>
      </c>
      <c r="P51" s="46"/>
      <c r="Q51" s="46"/>
      <c r="R51" s="46"/>
      <c r="S51" s="46"/>
      <c r="T51" s="46"/>
      <c r="U51" s="46"/>
    </row>
    <row r="52" spans="1:21" ht="30.75" customHeight="1" x14ac:dyDescent="0.15">
      <c r="A52" s="46"/>
      <c r="B52" s="1165" t="s">
        <v>17</v>
      </c>
      <c r="C52" s="1166"/>
      <c r="D52" s="64"/>
      <c r="E52" s="1167" t="s">
        <v>18</v>
      </c>
      <c r="F52" s="1167"/>
      <c r="G52" s="1167"/>
      <c r="H52" s="1167"/>
      <c r="I52" s="1167"/>
      <c r="J52" s="1168"/>
      <c r="K52" s="61">
        <v>646</v>
      </c>
      <c r="L52" s="62">
        <v>670</v>
      </c>
      <c r="M52" s="62">
        <v>693</v>
      </c>
      <c r="N52" s="62">
        <v>694</v>
      </c>
      <c r="O52" s="63">
        <v>701</v>
      </c>
      <c r="P52" s="46"/>
      <c r="Q52" s="46"/>
      <c r="R52" s="46"/>
      <c r="S52" s="46"/>
      <c r="T52" s="46"/>
      <c r="U52" s="46"/>
    </row>
    <row r="53" spans="1:21" ht="30.75" customHeight="1" thickBot="1" x14ac:dyDescent="0.2">
      <c r="A53" s="46"/>
      <c r="B53" s="1169" t="s">
        <v>19</v>
      </c>
      <c r="C53" s="1170"/>
      <c r="D53" s="65"/>
      <c r="E53" s="1171" t="s">
        <v>20</v>
      </c>
      <c r="F53" s="1171"/>
      <c r="G53" s="1171"/>
      <c r="H53" s="1171"/>
      <c r="I53" s="1171"/>
      <c r="J53" s="1172"/>
      <c r="K53" s="66">
        <v>274</v>
      </c>
      <c r="L53" s="67">
        <v>276</v>
      </c>
      <c r="M53" s="67">
        <v>301</v>
      </c>
      <c r="N53" s="67">
        <v>412</v>
      </c>
      <c r="O53" s="68">
        <v>399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15">
      <c r="B58" s="1173" t="s">
        <v>24</v>
      </c>
      <c r="C58" s="1174"/>
      <c r="D58" s="1179" t="s">
        <v>25</v>
      </c>
      <c r="E58" s="1180"/>
      <c r="F58" s="1180"/>
      <c r="G58" s="1180"/>
      <c r="H58" s="1180"/>
      <c r="I58" s="1180"/>
      <c r="J58" s="1181"/>
      <c r="K58" s="81" t="s">
        <v>567</v>
      </c>
      <c r="L58" s="82" t="s">
        <v>567</v>
      </c>
      <c r="M58" s="82" t="s">
        <v>567</v>
      </c>
      <c r="N58" s="82" t="s">
        <v>567</v>
      </c>
      <c r="O58" s="351" t="s">
        <v>567</v>
      </c>
    </row>
    <row r="59" spans="1:21" ht="31.5" customHeight="1" x14ac:dyDescent="0.15">
      <c r="B59" s="1175"/>
      <c r="C59" s="1176"/>
      <c r="D59" s="1182" t="s">
        <v>26</v>
      </c>
      <c r="E59" s="1183"/>
      <c r="F59" s="1183"/>
      <c r="G59" s="1183"/>
      <c r="H59" s="1183"/>
      <c r="I59" s="1183"/>
      <c r="J59" s="1184"/>
      <c r="K59" s="83" t="s">
        <v>567</v>
      </c>
      <c r="L59" s="84" t="s">
        <v>567</v>
      </c>
      <c r="M59" s="84" t="s">
        <v>567</v>
      </c>
      <c r="N59" s="84" t="s">
        <v>567</v>
      </c>
      <c r="O59" s="85" t="s">
        <v>567</v>
      </c>
    </row>
    <row r="60" spans="1:21" ht="31.5" customHeight="1" thickBot="1" x14ac:dyDescent="0.2">
      <c r="B60" s="1177"/>
      <c r="C60" s="1178"/>
      <c r="D60" s="1185" t="s">
        <v>27</v>
      </c>
      <c r="E60" s="1186"/>
      <c r="F60" s="1186"/>
      <c r="G60" s="1186"/>
      <c r="H60" s="1186"/>
      <c r="I60" s="1186"/>
      <c r="J60" s="1187"/>
      <c r="K60" s="86" t="s">
        <v>567</v>
      </c>
      <c r="L60" s="87" t="s">
        <v>567</v>
      </c>
      <c r="M60" s="87" t="s">
        <v>567</v>
      </c>
      <c r="N60" s="350" t="s">
        <v>567</v>
      </c>
      <c r="O60" s="88" t="s">
        <v>567</v>
      </c>
    </row>
    <row r="61" spans="1:21" ht="24" customHeight="1" x14ac:dyDescent="0.15">
      <c r="B61" s="89"/>
      <c r="C61" s="89"/>
      <c r="D61" s="90" t="s">
        <v>28</v>
      </c>
      <c r="E61" s="91"/>
      <c r="F61" s="91"/>
      <c r="G61" s="91"/>
      <c r="H61" s="91"/>
      <c r="I61" s="91"/>
      <c r="J61" s="91"/>
      <c r="K61" s="91"/>
      <c r="L61" s="91"/>
      <c r="M61" s="91"/>
      <c r="N61" s="91"/>
      <c r="O61" s="91"/>
    </row>
    <row r="62" spans="1:21" ht="24" customHeight="1" x14ac:dyDescent="0.15">
      <c r="B62" s="92"/>
      <c r="C62" s="92"/>
      <c r="D62" s="90" t="s">
        <v>29</v>
      </c>
      <c r="E62" s="91"/>
      <c r="F62" s="91"/>
      <c r="G62" s="91"/>
      <c r="H62" s="91"/>
      <c r="I62" s="91"/>
      <c r="J62" s="91"/>
      <c r="K62" s="91"/>
      <c r="L62" s="91"/>
      <c r="M62" s="91"/>
      <c r="N62" s="91"/>
      <c r="O62" s="91"/>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XyupzQcPpMpIlnyrqfV6FB0f8iM0M7esRhicbVS2Kyws9wgk7SxZnyA+i71RpatPXFwm6g3Lqjt/GJjw9zovg==" saltValue="jmZO6hb8CBgtcyp4R4z0y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7</v>
      </c>
    </row>
    <row r="40" spans="2:13" ht="27.75" customHeight="1" thickBot="1" x14ac:dyDescent="0.2">
      <c r="B40" s="95" t="s">
        <v>8</v>
      </c>
      <c r="C40" s="96"/>
      <c r="D40" s="96"/>
      <c r="E40" s="97"/>
      <c r="F40" s="97"/>
      <c r="G40" s="97"/>
      <c r="H40" s="98" t="s">
        <v>2</v>
      </c>
      <c r="I40" s="99" t="s">
        <v>531</v>
      </c>
      <c r="J40" s="100" t="s">
        <v>532</v>
      </c>
      <c r="K40" s="100" t="s">
        <v>533</v>
      </c>
      <c r="L40" s="100" t="s">
        <v>534</v>
      </c>
      <c r="M40" s="101" t="s">
        <v>535</v>
      </c>
    </row>
    <row r="41" spans="2:13" ht="27.75" customHeight="1" x14ac:dyDescent="0.15">
      <c r="B41" s="1208" t="s">
        <v>30</v>
      </c>
      <c r="C41" s="1209"/>
      <c r="D41" s="102"/>
      <c r="E41" s="1210" t="s">
        <v>31</v>
      </c>
      <c r="F41" s="1210"/>
      <c r="G41" s="1210"/>
      <c r="H41" s="1211"/>
      <c r="I41" s="341">
        <v>6540</v>
      </c>
      <c r="J41" s="342">
        <v>6603</v>
      </c>
      <c r="K41" s="342">
        <v>6366</v>
      </c>
      <c r="L41" s="342">
        <v>5991</v>
      </c>
      <c r="M41" s="343">
        <v>5638</v>
      </c>
    </row>
    <row r="42" spans="2:13" ht="27.75" customHeight="1" x14ac:dyDescent="0.15">
      <c r="B42" s="1198"/>
      <c r="C42" s="1199"/>
      <c r="D42" s="103"/>
      <c r="E42" s="1202" t="s">
        <v>32</v>
      </c>
      <c r="F42" s="1202"/>
      <c r="G42" s="1202"/>
      <c r="H42" s="1203"/>
      <c r="I42" s="344" t="s">
        <v>493</v>
      </c>
      <c r="J42" s="345" t="s">
        <v>493</v>
      </c>
      <c r="K42" s="345" t="s">
        <v>493</v>
      </c>
      <c r="L42" s="345" t="s">
        <v>493</v>
      </c>
      <c r="M42" s="346" t="s">
        <v>493</v>
      </c>
    </row>
    <row r="43" spans="2:13" ht="27.75" customHeight="1" x14ac:dyDescent="0.15">
      <c r="B43" s="1198"/>
      <c r="C43" s="1199"/>
      <c r="D43" s="103"/>
      <c r="E43" s="1202" t="s">
        <v>33</v>
      </c>
      <c r="F43" s="1202"/>
      <c r="G43" s="1202"/>
      <c r="H43" s="1203"/>
      <c r="I43" s="344">
        <v>2614</v>
      </c>
      <c r="J43" s="345">
        <v>2458</v>
      </c>
      <c r="K43" s="345">
        <v>2401</v>
      </c>
      <c r="L43" s="345">
        <v>2307</v>
      </c>
      <c r="M43" s="346">
        <v>2148</v>
      </c>
    </row>
    <row r="44" spans="2:13" ht="27.75" customHeight="1" x14ac:dyDescent="0.15">
      <c r="B44" s="1198"/>
      <c r="C44" s="1199"/>
      <c r="D44" s="103"/>
      <c r="E44" s="1202" t="s">
        <v>34</v>
      </c>
      <c r="F44" s="1202"/>
      <c r="G44" s="1202"/>
      <c r="H44" s="1203"/>
      <c r="I44" s="344">
        <v>22</v>
      </c>
      <c r="J44" s="345">
        <v>12</v>
      </c>
      <c r="K44" s="345">
        <v>11</v>
      </c>
      <c r="L44" s="345" t="s">
        <v>493</v>
      </c>
      <c r="M44" s="346" t="s">
        <v>493</v>
      </c>
    </row>
    <row r="45" spans="2:13" ht="27.75" customHeight="1" x14ac:dyDescent="0.15">
      <c r="B45" s="1198"/>
      <c r="C45" s="1199"/>
      <c r="D45" s="103"/>
      <c r="E45" s="1202" t="s">
        <v>35</v>
      </c>
      <c r="F45" s="1202"/>
      <c r="G45" s="1202"/>
      <c r="H45" s="1203"/>
      <c r="I45" s="344">
        <v>655</v>
      </c>
      <c r="J45" s="345">
        <v>616</v>
      </c>
      <c r="K45" s="345">
        <v>562</v>
      </c>
      <c r="L45" s="345">
        <v>556</v>
      </c>
      <c r="M45" s="346">
        <v>544</v>
      </c>
    </row>
    <row r="46" spans="2:13" ht="27.75" customHeight="1" x14ac:dyDescent="0.15">
      <c r="B46" s="1198"/>
      <c r="C46" s="1199"/>
      <c r="D46" s="104"/>
      <c r="E46" s="1202" t="s">
        <v>36</v>
      </c>
      <c r="F46" s="1202"/>
      <c r="G46" s="1202"/>
      <c r="H46" s="1203"/>
      <c r="I46" s="344" t="s">
        <v>493</v>
      </c>
      <c r="J46" s="345" t="s">
        <v>493</v>
      </c>
      <c r="K46" s="345" t="s">
        <v>493</v>
      </c>
      <c r="L46" s="345" t="s">
        <v>493</v>
      </c>
      <c r="M46" s="346" t="s">
        <v>493</v>
      </c>
    </row>
    <row r="47" spans="2:13" ht="27.75" customHeight="1" x14ac:dyDescent="0.15">
      <c r="B47" s="1198"/>
      <c r="C47" s="1199"/>
      <c r="D47" s="105"/>
      <c r="E47" s="1212" t="s">
        <v>37</v>
      </c>
      <c r="F47" s="1213"/>
      <c r="G47" s="1213"/>
      <c r="H47" s="1214"/>
      <c r="I47" s="344" t="s">
        <v>493</v>
      </c>
      <c r="J47" s="345" t="s">
        <v>493</v>
      </c>
      <c r="K47" s="345" t="s">
        <v>493</v>
      </c>
      <c r="L47" s="345" t="s">
        <v>493</v>
      </c>
      <c r="M47" s="346" t="s">
        <v>493</v>
      </c>
    </row>
    <row r="48" spans="2:13" ht="27.75" customHeight="1" x14ac:dyDescent="0.15">
      <c r="B48" s="1198"/>
      <c r="C48" s="1199"/>
      <c r="D48" s="103"/>
      <c r="E48" s="1202" t="s">
        <v>38</v>
      </c>
      <c r="F48" s="1202"/>
      <c r="G48" s="1202"/>
      <c r="H48" s="1203"/>
      <c r="I48" s="344" t="s">
        <v>493</v>
      </c>
      <c r="J48" s="345" t="s">
        <v>493</v>
      </c>
      <c r="K48" s="345" t="s">
        <v>493</v>
      </c>
      <c r="L48" s="345" t="s">
        <v>493</v>
      </c>
      <c r="M48" s="346" t="s">
        <v>493</v>
      </c>
    </row>
    <row r="49" spans="2:13" ht="27.75" customHeight="1" x14ac:dyDescent="0.15">
      <c r="B49" s="1200"/>
      <c r="C49" s="1201"/>
      <c r="D49" s="103"/>
      <c r="E49" s="1202" t="s">
        <v>39</v>
      </c>
      <c r="F49" s="1202"/>
      <c r="G49" s="1202"/>
      <c r="H49" s="1203"/>
      <c r="I49" s="344" t="s">
        <v>493</v>
      </c>
      <c r="J49" s="345" t="s">
        <v>493</v>
      </c>
      <c r="K49" s="345" t="s">
        <v>493</v>
      </c>
      <c r="L49" s="345" t="s">
        <v>493</v>
      </c>
      <c r="M49" s="346" t="s">
        <v>493</v>
      </c>
    </row>
    <row r="50" spans="2:13" ht="27.75" customHeight="1" x14ac:dyDescent="0.15">
      <c r="B50" s="1196" t="s">
        <v>40</v>
      </c>
      <c r="C50" s="1197"/>
      <c r="D50" s="106"/>
      <c r="E50" s="1202" t="s">
        <v>41</v>
      </c>
      <c r="F50" s="1202"/>
      <c r="G50" s="1202"/>
      <c r="H50" s="1203"/>
      <c r="I50" s="344">
        <v>1570</v>
      </c>
      <c r="J50" s="345">
        <v>1777</v>
      </c>
      <c r="K50" s="345">
        <v>2136</v>
      </c>
      <c r="L50" s="345">
        <v>1935</v>
      </c>
      <c r="M50" s="346">
        <v>1814</v>
      </c>
    </row>
    <row r="51" spans="2:13" ht="27.75" customHeight="1" x14ac:dyDescent="0.15">
      <c r="B51" s="1198"/>
      <c r="C51" s="1199"/>
      <c r="D51" s="103"/>
      <c r="E51" s="1202" t="s">
        <v>42</v>
      </c>
      <c r="F51" s="1202"/>
      <c r="G51" s="1202"/>
      <c r="H51" s="1203"/>
      <c r="I51" s="344">
        <v>259</v>
      </c>
      <c r="J51" s="345">
        <v>231</v>
      </c>
      <c r="K51" s="345">
        <v>213</v>
      </c>
      <c r="L51" s="345">
        <v>196</v>
      </c>
      <c r="M51" s="346">
        <v>184</v>
      </c>
    </row>
    <row r="52" spans="2:13" ht="27.75" customHeight="1" x14ac:dyDescent="0.15">
      <c r="B52" s="1200"/>
      <c r="C52" s="1201"/>
      <c r="D52" s="103"/>
      <c r="E52" s="1202" t="s">
        <v>43</v>
      </c>
      <c r="F52" s="1202"/>
      <c r="G52" s="1202"/>
      <c r="H52" s="1203"/>
      <c r="I52" s="344">
        <v>6321</v>
      </c>
      <c r="J52" s="345">
        <v>6257</v>
      </c>
      <c r="K52" s="345">
        <v>5905</v>
      </c>
      <c r="L52" s="345">
        <v>5767</v>
      </c>
      <c r="M52" s="346">
        <v>5411</v>
      </c>
    </row>
    <row r="53" spans="2:13" ht="27.75" customHeight="1" thickBot="1" x14ac:dyDescent="0.2">
      <c r="B53" s="1204" t="s">
        <v>19</v>
      </c>
      <c r="C53" s="1205"/>
      <c r="D53" s="107"/>
      <c r="E53" s="1206" t="s">
        <v>44</v>
      </c>
      <c r="F53" s="1206"/>
      <c r="G53" s="1206"/>
      <c r="H53" s="1207"/>
      <c r="I53" s="347">
        <v>1681</v>
      </c>
      <c r="J53" s="348">
        <v>1424</v>
      </c>
      <c r="K53" s="348">
        <v>1086</v>
      </c>
      <c r="L53" s="348">
        <v>956</v>
      </c>
      <c r="M53" s="349">
        <v>921</v>
      </c>
    </row>
    <row r="54" spans="2:13" ht="27.75" customHeight="1" x14ac:dyDescent="0.15">
      <c r="B54" s="108"/>
      <c r="C54" s="109"/>
      <c r="D54" s="109"/>
      <c r="E54" s="110"/>
      <c r="F54" s="110"/>
      <c r="G54" s="110"/>
      <c r="H54" s="110"/>
      <c r="I54" s="111"/>
      <c r="J54" s="111"/>
      <c r="K54" s="111"/>
      <c r="L54" s="111"/>
      <c r="M54" s="111"/>
    </row>
    <row r="55" spans="2:13" x14ac:dyDescent="0.15"/>
  </sheetData>
  <sheetProtection algorithmName="SHA-512" hashValue="IBc2nqM216vPruUFMFO97m7vZ+Pox7hLg1DWI4rTAjTVgOhc3E2LstlOLGuCELl/+iMWIWQ+j1+GyQnDGJ6vnA==" saltValue="OXAxVrW84czaE/zP56q4S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53"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45</v>
      </c>
    </row>
    <row r="54" spans="2:8" ht="29.25" customHeight="1" thickBot="1" x14ac:dyDescent="0.25">
      <c r="B54" s="113" t="s">
        <v>1</v>
      </c>
      <c r="C54" s="114"/>
      <c r="D54" s="114"/>
      <c r="E54" s="115" t="s">
        <v>2</v>
      </c>
      <c r="F54" s="116" t="s">
        <v>533</v>
      </c>
      <c r="G54" s="116" t="s">
        <v>534</v>
      </c>
      <c r="H54" s="117" t="s">
        <v>535</v>
      </c>
    </row>
    <row r="55" spans="2:8" ht="52.5" customHeight="1" x14ac:dyDescent="0.15">
      <c r="B55" s="118"/>
      <c r="C55" s="1223" t="s">
        <v>46</v>
      </c>
      <c r="D55" s="1223"/>
      <c r="E55" s="1224"/>
      <c r="F55" s="119">
        <v>1130</v>
      </c>
      <c r="G55" s="119">
        <v>960</v>
      </c>
      <c r="H55" s="120">
        <v>1000</v>
      </c>
    </row>
    <row r="56" spans="2:8" ht="52.5" customHeight="1" x14ac:dyDescent="0.15">
      <c r="B56" s="121"/>
      <c r="C56" s="1225" t="s">
        <v>47</v>
      </c>
      <c r="D56" s="1225"/>
      <c r="E56" s="1226"/>
      <c r="F56" s="122">
        <v>300</v>
      </c>
      <c r="G56" s="122">
        <v>225</v>
      </c>
      <c r="H56" s="123">
        <v>200</v>
      </c>
    </row>
    <row r="57" spans="2:8" ht="53.25" customHeight="1" x14ac:dyDescent="0.15">
      <c r="B57" s="121"/>
      <c r="C57" s="1227" t="s">
        <v>48</v>
      </c>
      <c r="D57" s="1227"/>
      <c r="E57" s="1228"/>
      <c r="F57" s="124">
        <v>338</v>
      </c>
      <c r="G57" s="124">
        <v>388</v>
      </c>
      <c r="H57" s="125">
        <v>249</v>
      </c>
    </row>
    <row r="58" spans="2:8" ht="45.75" customHeight="1" x14ac:dyDescent="0.15">
      <c r="B58" s="126"/>
      <c r="C58" s="1215" t="s">
        <v>562</v>
      </c>
      <c r="D58" s="1216"/>
      <c r="E58" s="1217"/>
      <c r="F58" s="127">
        <v>33</v>
      </c>
      <c r="G58" s="127">
        <v>63</v>
      </c>
      <c r="H58" s="128">
        <v>116</v>
      </c>
    </row>
    <row r="59" spans="2:8" ht="45.75" customHeight="1" x14ac:dyDescent="0.15">
      <c r="B59" s="126"/>
      <c r="C59" s="1215" t="s">
        <v>563</v>
      </c>
      <c r="D59" s="1216"/>
      <c r="E59" s="1217"/>
      <c r="F59" s="127">
        <v>21</v>
      </c>
      <c r="G59" s="127">
        <v>24</v>
      </c>
      <c r="H59" s="128">
        <v>26</v>
      </c>
    </row>
    <row r="60" spans="2:8" ht="45.75" customHeight="1" x14ac:dyDescent="0.15">
      <c r="B60" s="126"/>
      <c r="C60" s="1215" t="s">
        <v>564</v>
      </c>
      <c r="D60" s="1216"/>
      <c r="E60" s="1217"/>
      <c r="F60" s="127">
        <v>21</v>
      </c>
      <c r="G60" s="127">
        <v>23</v>
      </c>
      <c r="H60" s="128">
        <v>26</v>
      </c>
    </row>
    <row r="61" spans="2:8" ht="45.75" customHeight="1" x14ac:dyDescent="0.15">
      <c r="B61" s="126"/>
      <c r="C61" s="1215" t="s">
        <v>566</v>
      </c>
      <c r="D61" s="1216"/>
      <c r="E61" s="1217"/>
      <c r="F61" s="127">
        <v>66</v>
      </c>
      <c r="G61" s="127">
        <v>66</v>
      </c>
      <c r="H61" s="128">
        <v>16</v>
      </c>
    </row>
    <row r="62" spans="2:8" ht="45.75" customHeight="1" thickBot="1" x14ac:dyDescent="0.2">
      <c r="B62" s="129"/>
      <c r="C62" s="1218" t="s">
        <v>565</v>
      </c>
      <c r="D62" s="1219"/>
      <c r="E62" s="1220"/>
      <c r="F62" s="130">
        <v>35</v>
      </c>
      <c r="G62" s="130">
        <v>35</v>
      </c>
      <c r="H62" s="131">
        <v>15</v>
      </c>
    </row>
    <row r="63" spans="2:8" ht="52.5" customHeight="1" thickBot="1" x14ac:dyDescent="0.2">
      <c r="B63" s="132"/>
      <c r="C63" s="1221" t="s">
        <v>49</v>
      </c>
      <c r="D63" s="1221"/>
      <c r="E63" s="1222"/>
      <c r="F63" s="133">
        <v>1768</v>
      </c>
      <c r="G63" s="133">
        <v>1573</v>
      </c>
      <c r="H63" s="134">
        <v>1448</v>
      </c>
    </row>
    <row r="64" spans="2:8" x14ac:dyDescent="0.15"/>
  </sheetData>
  <sheetProtection algorithmName="SHA-512" hashValue="CzA/chEn6u8fU4FA2ZqAIb1cYEZr5AGmMvzQ9mt5ZaaYgVk+A2XRydW0s7CsHp2NyRqJvq7HNmc2G4Gf6fkggQ==" saltValue="hmEcEtN0gTuELyJzJWQV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C5DD7-C63B-4F95-87EC-FBFC61A5ECF0}">
  <sheetPr>
    <pageSetUpPr fitToPage="1"/>
  </sheetPr>
  <dimension ref="A1:DE85"/>
  <sheetViews>
    <sheetView showGridLines="0" topLeftCell="A35" zoomScale="85" zoomScaleNormal="85" zoomScaleSheetLayoutView="55" workbookViewId="0">
      <selection activeCell="BY63" sqref="BY63"/>
    </sheetView>
  </sheetViews>
  <sheetFormatPr defaultColWidth="0" defaultRowHeight="13.5" customHeight="1" zeroHeight="1" x14ac:dyDescent="0.15"/>
  <cols>
    <col min="1" max="1" width="6.375" style="254" customWidth="1"/>
    <col min="2" max="107" width="2.5" style="254" customWidth="1"/>
    <col min="108" max="108" width="6.125" style="260" customWidth="1"/>
    <col min="109" max="109" width="5.875" style="258" customWidth="1"/>
    <col min="110" max="16384" width="8.625" style="254" hidden="1"/>
  </cols>
  <sheetData>
    <row r="1" spans="1:109" ht="42.75" customHeight="1" x14ac:dyDescent="0.15">
      <c r="A1" s="352"/>
      <c r="B1" s="353"/>
      <c r="DD1" s="254"/>
      <c r="DE1" s="254"/>
    </row>
    <row r="2" spans="1:109" ht="25.5" customHeight="1" x14ac:dyDescent="0.15">
      <c r="A2" s="354"/>
      <c r="C2" s="354"/>
      <c r="O2" s="354"/>
      <c r="P2" s="354"/>
      <c r="Q2" s="354"/>
      <c r="R2" s="354"/>
      <c r="S2" s="354"/>
      <c r="T2" s="354"/>
      <c r="U2" s="354"/>
      <c r="V2" s="354"/>
      <c r="W2" s="354"/>
      <c r="X2" s="354"/>
      <c r="Y2" s="354"/>
      <c r="Z2" s="354"/>
      <c r="AA2" s="354"/>
      <c r="AB2" s="354"/>
      <c r="AC2" s="354"/>
      <c r="AD2" s="354"/>
      <c r="AE2" s="354"/>
      <c r="AF2" s="354"/>
      <c r="AG2" s="354"/>
      <c r="AH2" s="354"/>
      <c r="AI2" s="354"/>
      <c r="AU2" s="354"/>
      <c r="BG2" s="354"/>
      <c r="BS2" s="354"/>
      <c r="CE2" s="354"/>
      <c r="CQ2" s="354"/>
      <c r="DD2" s="254"/>
      <c r="DE2" s="254"/>
    </row>
    <row r="3" spans="1:109" ht="25.5" customHeight="1" x14ac:dyDescent="0.15">
      <c r="A3" s="354"/>
      <c r="C3" s="354"/>
      <c r="O3" s="354"/>
      <c r="P3" s="354"/>
      <c r="Q3" s="354"/>
      <c r="R3" s="354"/>
      <c r="S3" s="354"/>
      <c r="T3" s="354"/>
      <c r="U3" s="354"/>
      <c r="V3" s="354"/>
      <c r="W3" s="354"/>
      <c r="X3" s="354"/>
      <c r="Y3" s="354"/>
      <c r="Z3" s="354"/>
      <c r="AA3" s="354"/>
      <c r="AB3" s="354"/>
      <c r="AC3" s="354"/>
      <c r="AD3" s="354"/>
      <c r="AE3" s="354"/>
      <c r="AF3" s="354"/>
      <c r="AG3" s="354"/>
      <c r="AH3" s="354"/>
      <c r="AI3" s="354"/>
      <c r="AU3" s="354"/>
      <c r="BG3" s="354"/>
      <c r="BS3" s="354"/>
      <c r="CE3" s="354"/>
      <c r="CQ3" s="354"/>
      <c r="DD3" s="254"/>
      <c r="DE3" s="254"/>
    </row>
    <row r="4" spans="1:109" s="252" customFormat="1" x14ac:dyDescent="0.15">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row>
    <row r="5" spans="1:109" s="252" customFormat="1" x14ac:dyDescent="0.15">
      <c r="A5" s="354"/>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c r="BR5" s="354"/>
      <c r="BS5" s="354"/>
      <c r="BT5" s="354"/>
      <c r="BU5" s="354"/>
      <c r="BV5" s="354"/>
      <c r="BW5" s="354"/>
      <c r="BX5" s="354"/>
      <c r="BY5" s="354"/>
      <c r="BZ5" s="354"/>
      <c r="CA5" s="354"/>
      <c r="CB5" s="354"/>
      <c r="CC5" s="354"/>
      <c r="CD5" s="354"/>
      <c r="CE5" s="354"/>
      <c r="CF5" s="354"/>
      <c r="CG5" s="354"/>
      <c r="CH5" s="354"/>
      <c r="CI5" s="354"/>
      <c r="CJ5" s="354"/>
      <c r="CK5" s="354"/>
      <c r="CL5" s="354"/>
      <c r="CM5" s="354"/>
      <c r="CN5" s="354"/>
      <c r="CO5" s="354"/>
      <c r="CP5" s="354"/>
      <c r="CQ5" s="354"/>
      <c r="CR5" s="354"/>
      <c r="CS5" s="354"/>
      <c r="CT5" s="354"/>
      <c r="CU5" s="354"/>
      <c r="CV5" s="354"/>
      <c r="CW5" s="354"/>
      <c r="CX5" s="354"/>
      <c r="CY5" s="354"/>
      <c r="CZ5" s="354"/>
      <c r="DA5" s="354"/>
      <c r="DB5" s="354"/>
      <c r="DC5" s="354"/>
      <c r="DD5" s="354"/>
      <c r="DE5" s="354"/>
    </row>
    <row r="6" spans="1:109" s="252" customFormat="1" x14ac:dyDescent="0.15">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c r="AB6" s="354"/>
      <c r="AC6" s="354"/>
      <c r="AD6" s="354"/>
      <c r="AE6" s="354"/>
      <c r="AF6" s="354"/>
      <c r="AG6" s="354"/>
      <c r="AH6" s="354"/>
      <c r="AI6" s="354"/>
      <c r="AJ6" s="354"/>
      <c r="AK6" s="354"/>
      <c r="AL6" s="354"/>
      <c r="AM6" s="354"/>
      <c r="AN6" s="354"/>
      <c r="AO6" s="354"/>
      <c r="AP6" s="354"/>
      <c r="AQ6" s="354"/>
      <c r="AR6" s="354"/>
      <c r="AS6" s="354"/>
      <c r="AT6" s="354"/>
      <c r="AU6" s="354"/>
      <c r="AV6" s="354"/>
      <c r="AW6" s="354"/>
      <c r="AX6" s="354"/>
      <c r="AY6" s="354"/>
      <c r="AZ6" s="354"/>
      <c r="BA6" s="354"/>
      <c r="BB6" s="354"/>
      <c r="BC6" s="354"/>
      <c r="BD6" s="354"/>
      <c r="BE6" s="354"/>
      <c r="BF6" s="354"/>
      <c r="BG6" s="354"/>
      <c r="BH6" s="354"/>
      <c r="BI6" s="354"/>
      <c r="BJ6" s="354"/>
      <c r="BK6" s="354"/>
      <c r="BL6" s="354"/>
      <c r="BM6" s="354"/>
      <c r="BN6" s="354"/>
      <c r="BO6" s="354"/>
      <c r="BP6" s="354"/>
      <c r="BQ6" s="354"/>
      <c r="BR6" s="354"/>
      <c r="BS6" s="354"/>
      <c r="BT6" s="354"/>
      <c r="BU6" s="354"/>
      <c r="BV6" s="354"/>
      <c r="BW6" s="354"/>
      <c r="BX6" s="354"/>
      <c r="BY6" s="354"/>
      <c r="BZ6" s="354"/>
      <c r="CA6" s="354"/>
      <c r="CB6" s="354"/>
      <c r="CC6" s="354"/>
      <c r="CD6" s="354"/>
      <c r="CE6" s="354"/>
      <c r="CF6" s="354"/>
      <c r="CG6" s="354"/>
      <c r="CH6" s="354"/>
      <c r="CI6" s="354"/>
      <c r="CJ6" s="354"/>
      <c r="CK6" s="354"/>
      <c r="CL6" s="354"/>
      <c r="CM6" s="354"/>
      <c r="CN6" s="354"/>
      <c r="CO6" s="354"/>
      <c r="CP6" s="354"/>
      <c r="CQ6" s="354"/>
      <c r="CR6" s="354"/>
      <c r="CS6" s="354"/>
      <c r="CT6" s="354"/>
      <c r="CU6" s="354"/>
      <c r="CV6" s="354"/>
      <c r="CW6" s="354"/>
      <c r="CX6" s="354"/>
      <c r="CY6" s="354"/>
      <c r="CZ6" s="354"/>
      <c r="DA6" s="354"/>
      <c r="DB6" s="354"/>
      <c r="DC6" s="354"/>
      <c r="DD6" s="354"/>
      <c r="DE6" s="354"/>
    </row>
    <row r="7" spans="1:109" s="252" customFormat="1" x14ac:dyDescent="0.15">
      <c r="A7" s="354"/>
      <c r="B7" s="354"/>
      <c r="C7" s="354"/>
      <c r="D7" s="354"/>
      <c r="E7" s="354"/>
      <c r="F7" s="354"/>
      <c r="G7" s="354"/>
      <c r="H7" s="354"/>
      <c r="I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c r="BM7" s="354"/>
      <c r="BN7" s="354"/>
      <c r="BO7" s="354"/>
      <c r="BP7" s="354"/>
      <c r="BQ7" s="354"/>
      <c r="BR7" s="354"/>
      <c r="BS7" s="354"/>
      <c r="BT7" s="354"/>
      <c r="BU7" s="354"/>
      <c r="BV7" s="354"/>
      <c r="BW7" s="354"/>
      <c r="BX7" s="354"/>
      <c r="BY7" s="354"/>
      <c r="BZ7" s="354"/>
      <c r="CA7" s="354"/>
      <c r="CB7" s="354"/>
      <c r="CC7" s="354"/>
      <c r="CD7" s="354"/>
      <c r="CE7" s="354"/>
      <c r="CF7" s="354"/>
      <c r="CG7" s="354"/>
      <c r="CH7" s="354"/>
      <c r="CI7" s="354"/>
      <c r="CJ7" s="354"/>
      <c r="CK7" s="354"/>
      <c r="CL7" s="354"/>
      <c r="CM7" s="354"/>
      <c r="CN7" s="354"/>
      <c r="CO7" s="354"/>
      <c r="CP7" s="354"/>
      <c r="CQ7" s="354"/>
      <c r="CR7" s="354"/>
      <c r="CS7" s="354"/>
      <c r="CT7" s="354"/>
      <c r="CU7" s="354"/>
      <c r="CV7" s="354"/>
      <c r="CW7" s="354"/>
      <c r="CX7" s="354"/>
      <c r="CY7" s="354"/>
      <c r="CZ7" s="354"/>
      <c r="DA7" s="354"/>
      <c r="DB7" s="354"/>
      <c r="DC7" s="354"/>
      <c r="DD7" s="354"/>
      <c r="DE7" s="354"/>
    </row>
    <row r="8" spans="1:109" s="252" customFormat="1" x14ac:dyDescent="0.15">
      <c r="A8" s="354"/>
      <c r="B8" s="354"/>
      <c r="C8" s="354"/>
      <c r="D8" s="354"/>
      <c r="E8" s="354"/>
      <c r="F8" s="354"/>
      <c r="G8" s="354"/>
      <c r="H8" s="354"/>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54"/>
      <c r="AQ8" s="354"/>
      <c r="AR8" s="354"/>
      <c r="AS8" s="354"/>
      <c r="AT8" s="354"/>
      <c r="AU8" s="354"/>
      <c r="AV8" s="354"/>
      <c r="AW8" s="354"/>
      <c r="AX8" s="354"/>
      <c r="AY8" s="354"/>
      <c r="AZ8" s="354"/>
      <c r="BA8" s="354"/>
      <c r="BB8" s="354"/>
      <c r="BC8" s="354"/>
      <c r="BD8" s="354"/>
      <c r="BE8" s="354"/>
      <c r="BF8" s="354"/>
      <c r="BG8" s="354"/>
      <c r="BH8" s="354"/>
      <c r="BI8" s="354"/>
      <c r="BJ8" s="354"/>
      <c r="BK8" s="354"/>
      <c r="BL8" s="354"/>
      <c r="BM8" s="354"/>
      <c r="BN8" s="354"/>
      <c r="BO8" s="354"/>
      <c r="BP8" s="354"/>
      <c r="BQ8" s="354"/>
      <c r="BR8" s="354"/>
      <c r="BS8" s="354"/>
      <c r="BT8" s="354"/>
      <c r="BU8" s="354"/>
      <c r="BV8" s="354"/>
      <c r="BW8" s="354"/>
      <c r="BX8" s="354"/>
      <c r="BY8" s="354"/>
      <c r="BZ8" s="354"/>
      <c r="CA8" s="354"/>
      <c r="CB8" s="354"/>
      <c r="CC8" s="354"/>
      <c r="CD8" s="354"/>
      <c r="CE8" s="354"/>
      <c r="CF8" s="354"/>
      <c r="CG8" s="354"/>
      <c r="CH8" s="354"/>
      <c r="CI8" s="354"/>
      <c r="CJ8" s="354"/>
      <c r="CK8" s="354"/>
      <c r="CL8" s="354"/>
      <c r="CM8" s="354"/>
      <c r="CN8" s="354"/>
      <c r="CO8" s="354"/>
      <c r="CP8" s="354"/>
      <c r="CQ8" s="354"/>
      <c r="CR8" s="354"/>
      <c r="CS8" s="354"/>
      <c r="CT8" s="354"/>
      <c r="CU8" s="354"/>
      <c r="CV8" s="354"/>
      <c r="CW8" s="354"/>
      <c r="CX8" s="354"/>
      <c r="CY8" s="354"/>
      <c r="CZ8" s="354"/>
      <c r="DA8" s="354"/>
      <c r="DB8" s="354"/>
      <c r="DC8" s="354"/>
      <c r="DD8" s="354"/>
      <c r="DE8" s="354"/>
    </row>
    <row r="9" spans="1:109" s="252" customFormat="1" x14ac:dyDescent="0.15">
      <c r="A9" s="354"/>
      <c r="B9" s="354"/>
      <c r="C9" s="354"/>
      <c r="D9" s="354"/>
      <c r="E9" s="354"/>
      <c r="F9" s="354"/>
      <c r="G9" s="354"/>
      <c r="H9" s="354"/>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354"/>
      <c r="CO9" s="354"/>
      <c r="CP9" s="354"/>
      <c r="CQ9" s="354"/>
      <c r="CR9" s="354"/>
      <c r="CS9" s="354"/>
      <c r="CT9" s="354"/>
      <c r="CU9" s="354"/>
      <c r="CV9" s="354"/>
      <c r="CW9" s="354"/>
      <c r="CX9" s="354"/>
      <c r="CY9" s="354"/>
      <c r="CZ9" s="354"/>
      <c r="DA9" s="354"/>
      <c r="DB9" s="354"/>
      <c r="DC9" s="354"/>
      <c r="DD9" s="354"/>
      <c r="DE9" s="354"/>
    </row>
    <row r="10" spans="1:109" s="252" customFormat="1" x14ac:dyDescent="0.15">
      <c r="A10" s="354"/>
      <c r="B10" s="354"/>
      <c r="C10" s="354"/>
      <c r="D10" s="354"/>
      <c r="E10" s="354"/>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354"/>
      <c r="CO10" s="354"/>
      <c r="CP10" s="354"/>
      <c r="CQ10" s="354"/>
      <c r="CR10" s="354"/>
      <c r="CS10" s="354"/>
      <c r="CT10" s="354"/>
      <c r="CU10" s="354"/>
      <c r="CV10" s="354"/>
      <c r="CW10" s="354"/>
      <c r="CX10" s="354"/>
      <c r="CY10" s="354"/>
      <c r="CZ10" s="354"/>
      <c r="DA10" s="354"/>
      <c r="DB10" s="354"/>
      <c r="DC10" s="354"/>
      <c r="DD10" s="354"/>
      <c r="DE10" s="354"/>
    </row>
    <row r="11" spans="1:109" s="252" customFormat="1" x14ac:dyDescent="0.15">
      <c r="A11" s="354"/>
      <c r="B11" s="354"/>
      <c r="C11" s="354"/>
      <c r="D11" s="354"/>
      <c r="E11" s="354"/>
      <c r="F11" s="354"/>
      <c r="G11" s="354"/>
      <c r="H11" s="354"/>
      <c r="I11" s="354"/>
      <c r="J11" s="354"/>
      <c r="K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354"/>
      <c r="CO11" s="354"/>
      <c r="CP11" s="354"/>
      <c r="CQ11" s="354"/>
      <c r="CR11" s="354"/>
      <c r="CS11" s="354"/>
      <c r="CT11" s="354"/>
      <c r="CU11" s="354"/>
      <c r="CV11" s="354"/>
      <c r="CW11" s="354"/>
      <c r="CX11" s="354"/>
      <c r="CY11" s="354"/>
      <c r="CZ11" s="354"/>
      <c r="DA11" s="354"/>
      <c r="DB11" s="354"/>
      <c r="DC11" s="354"/>
      <c r="DD11" s="354"/>
      <c r="DE11" s="354"/>
    </row>
    <row r="12" spans="1:109" s="252" customFormat="1" x14ac:dyDescent="0.15">
      <c r="A12" s="354"/>
      <c r="B12" s="354"/>
      <c r="C12" s="354"/>
      <c r="D12" s="354"/>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54"/>
      <c r="AU12" s="354"/>
      <c r="AV12" s="354"/>
      <c r="AW12" s="354"/>
      <c r="AX12" s="354"/>
      <c r="AY12" s="354"/>
      <c r="AZ12" s="354"/>
      <c r="BA12" s="354"/>
      <c r="BB12" s="354"/>
      <c r="BC12" s="354"/>
      <c r="BD12" s="354"/>
      <c r="BE12" s="354"/>
      <c r="BF12" s="354"/>
      <c r="BG12" s="354"/>
      <c r="BH12" s="354"/>
      <c r="BI12" s="354"/>
      <c r="BJ12" s="354"/>
      <c r="BK12" s="354"/>
      <c r="BL12" s="354"/>
      <c r="BM12" s="354"/>
      <c r="BN12" s="354"/>
      <c r="BO12" s="354"/>
      <c r="BP12" s="354"/>
      <c r="BQ12" s="354"/>
      <c r="BR12" s="354"/>
      <c r="BS12" s="354"/>
      <c r="BT12" s="354"/>
      <c r="BU12" s="354"/>
      <c r="BV12" s="354"/>
      <c r="BW12" s="354"/>
      <c r="BX12" s="354"/>
      <c r="BY12" s="354"/>
      <c r="BZ12" s="354"/>
      <c r="CA12" s="354"/>
      <c r="CB12" s="354"/>
      <c r="CC12" s="354"/>
      <c r="CD12" s="354"/>
      <c r="CE12" s="354"/>
      <c r="CF12" s="354"/>
      <c r="CG12" s="354"/>
      <c r="CH12" s="354"/>
      <c r="CI12" s="354"/>
      <c r="CJ12" s="354"/>
      <c r="CK12" s="354"/>
      <c r="CL12" s="354"/>
      <c r="CM12" s="354"/>
      <c r="CN12" s="354"/>
      <c r="CO12" s="354"/>
      <c r="CP12" s="354"/>
      <c r="CQ12" s="354"/>
      <c r="CR12" s="354"/>
      <c r="CS12" s="354"/>
      <c r="CT12" s="354"/>
      <c r="CU12" s="354"/>
      <c r="CV12" s="354"/>
      <c r="CW12" s="354"/>
      <c r="CX12" s="354"/>
      <c r="CY12" s="354"/>
      <c r="CZ12" s="354"/>
      <c r="DA12" s="354"/>
      <c r="DB12" s="354"/>
      <c r="DC12" s="354"/>
      <c r="DD12" s="354"/>
      <c r="DE12" s="354"/>
    </row>
    <row r="13" spans="1:109" s="252" customFormat="1" x14ac:dyDescent="0.15">
      <c r="A13" s="354"/>
      <c r="B13" s="354"/>
      <c r="C13" s="354"/>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4"/>
      <c r="BH13" s="354"/>
      <c r="BI13" s="354"/>
      <c r="BJ13" s="354"/>
      <c r="BK13" s="354"/>
      <c r="BL13" s="354"/>
      <c r="BM13" s="354"/>
      <c r="BN13" s="354"/>
      <c r="BO13" s="354"/>
      <c r="BP13" s="354"/>
      <c r="BQ13" s="354"/>
      <c r="BR13" s="354"/>
      <c r="BS13" s="354"/>
      <c r="BT13" s="354"/>
      <c r="BU13" s="354"/>
      <c r="BV13" s="354"/>
      <c r="BW13" s="354"/>
      <c r="BX13" s="354"/>
      <c r="BY13" s="354"/>
      <c r="BZ13" s="354"/>
      <c r="CA13" s="354"/>
      <c r="CB13" s="354"/>
      <c r="CC13" s="354"/>
      <c r="CD13" s="354"/>
      <c r="CE13" s="354"/>
      <c r="CF13" s="354"/>
      <c r="CG13" s="354"/>
      <c r="CH13" s="354"/>
      <c r="CI13" s="354"/>
      <c r="CJ13" s="354"/>
      <c r="CK13" s="354"/>
      <c r="CL13" s="354"/>
      <c r="CM13" s="354"/>
      <c r="CN13" s="354"/>
      <c r="CO13" s="354"/>
      <c r="CP13" s="354"/>
      <c r="CQ13" s="354"/>
      <c r="CR13" s="354"/>
      <c r="CS13" s="354"/>
      <c r="CT13" s="354"/>
      <c r="CU13" s="354"/>
      <c r="CV13" s="354"/>
      <c r="CW13" s="354"/>
      <c r="CX13" s="354"/>
      <c r="CY13" s="354"/>
      <c r="CZ13" s="354"/>
      <c r="DA13" s="354"/>
      <c r="DB13" s="354"/>
      <c r="DC13" s="354"/>
      <c r="DD13" s="354"/>
      <c r="DE13" s="354"/>
    </row>
    <row r="14" spans="1:109" s="252" customFormat="1" x14ac:dyDescent="0.15">
      <c r="A14" s="354"/>
      <c r="B14" s="354"/>
      <c r="C14" s="354"/>
      <c r="D14" s="354"/>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c r="BY14" s="354"/>
      <c r="BZ14" s="354"/>
      <c r="CA14" s="354"/>
      <c r="CB14" s="354"/>
      <c r="CC14" s="354"/>
      <c r="CD14" s="354"/>
      <c r="CE14" s="354"/>
      <c r="CF14" s="354"/>
      <c r="CG14" s="354"/>
      <c r="CH14" s="354"/>
      <c r="CI14" s="354"/>
      <c r="CJ14" s="354"/>
      <c r="CK14" s="354"/>
      <c r="CL14" s="354"/>
      <c r="CM14" s="354"/>
      <c r="CN14" s="354"/>
      <c r="CO14" s="354"/>
      <c r="CP14" s="354"/>
      <c r="CQ14" s="354"/>
      <c r="CR14" s="354"/>
      <c r="CS14" s="354"/>
      <c r="CT14" s="354"/>
      <c r="CU14" s="354"/>
      <c r="CV14" s="354"/>
      <c r="CW14" s="354"/>
      <c r="CX14" s="354"/>
      <c r="CY14" s="354"/>
      <c r="CZ14" s="354"/>
      <c r="DA14" s="354"/>
      <c r="DB14" s="354"/>
      <c r="DC14" s="354"/>
      <c r="DD14" s="354"/>
      <c r="DE14" s="354"/>
    </row>
    <row r="15" spans="1:109" s="252" customFormat="1" x14ac:dyDescent="0.15">
      <c r="A15" s="254"/>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4"/>
      <c r="BT15" s="354"/>
      <c r="BU15" s="354"/>
      <c r="BV15" s="354"/>
      <c r="BW15" s="354"/>
      <c r="BX15" s="354"/>
      <c r="BY15" s="354"/>
      <c r="BZ15" s="354"/>
      <c r="CA15" s="354"/>
      <c r="CB15" s="354"/>
      <c r="CC15" s="354"/>
      <c r="CD15" s="354"/>
      <c r="CE15" s="354"/>
      <c r="CF15" s="354"/>
      <c r="CG15" s="354"/>
      <c r="CH15" s="354"/>
      <c r="CI15" s="354"/>
      <c r="CJ15" s="354"/>
      <c r="CK15" s="354"/>
      <c r="CL15" s="354"/>
      <c r="CM15" s="354"/>
      <c r="CN15" s="354"/>
      <c r="CO15" s="354"/>
      <c r="CP15" s="354"/>
      <c r="CQ15" s="354"/>
      <c r="CR15" s="354"/>
      <c r="CS15" s="354"/>
      <c r="CT15" s="354"/>
      <c r="CU15" s="354"/>
      <c r="CV15" s="354"/>
      <c r="CW15" s="354"/>
      <c r="CX15" s="354"/>
      <c r="CY15" s="354"/>
      <c r="CZ15" s="354"/>
      <c r="DA15" s="354"/>
      <c r="DB15" s="354"/>
      <c r="DC15" s="354"/>
      <c r="DD15" s="354"/>
      <c r="DE15" s="354"/>
    </row>
    <row r="16" spans="1:109" s="252" customFormat="1" x14ac:dyDescent="0.15">
      <c r="A16" s="254"/>
      <c r="B16" s="354"/>
      <c r="C16" s="354"/>
      <c r="D16" s="354"/>
      <c r="E16" s="354"/>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54"/>
      <c r="AR16" s="354"/>
      <c r="AS16" s="354"/>
      <c r="AT16" s="354"/>
      <c r="AU16" s="354"/>
      <c r="AV16" s="354"/>
      <c r="AW16" s="354"/>
      <c r="AX16" s="354"/>
      <c r="AY16" s="354"/>
      <c r="AZ16" s="354"/>
      <c r="BA16" s="354"/>
      <c r="BB16" s="354"/>
      <c r="BC16" s="354"/>
      <c r="BD16" s="354"/>
      <c r="BE16" s="354"/>
      <c r="BF16" s="354"/>
      <c r="BG16" s="354"/>
      <c r="BH16" s="354"/>
      <c r="BI16" s="354"/>
      <c r="BJ16" s="354"/>
      <c r="BK16" s="354"/>
      <c r="BL16" s="354"/>
      <c r="BM16" s="354"/>
      <c r="BN16" s="354"/>
      <c r="BO16" s="354"/>
      <c r="BP16" s="354"/>
      <c r="BQ16" s="354"/>
      <c r="BR16" s="354"/>
      <c r="BS16" s="354"/>
      <c r="BT16" s="354"/>
      <c r="BU16" s="354"/>
      <c r="BV16" s="354"/>
      <c r="BW16" s="354"/>
      <c r="BX16" s="354"/>
      <c r="BY16" s="354"/>
      <c r="BZ16" s="354"/>
      <c r="CA16" s="354"/>
      <c r="CB16" s="354"/>
      <c r="CC16" s="354"/>
      <c r="CD16" s="354"/>
      <c r="CE16" s="354"/>
      <c r="CF16" s="354"/>
      <c r="CG16" s="354"/>
      <c r="CH16" s="354"/>
      <c r="CI16" s="354"/>
      <c r="CJ16" s="354"/>
      <c r="CK16" s="354"/>
      <c r="CL16" s="354"/>
      <c r="CM16" s="354"/>
      <c r="CN16" s="354"/>
      <c r="CO16" s="354"/>
      <c r="CP16" s="354"/>
      <c r="CQ16" s="354"/>
      <c r="CR16" s="354"/>
      <c r="CS16" s="354"/>
      <c r="CT16" s="354"/>
      <c r="CU16" s="354"/>
      <c r="CV16" s="354"/>
      <c r="CW16" s="354"/>
      <c r="CX16" s="354"/>
      <c r="CY16" s="354"/>
      <c r="CZ16" s="354"/>
      <c r="DA16" s="354"/>
      <c r="DB16" s="354"/>
      <c r="DC16" s="354"/>
      <c r="DD16" s="354"/>
      <c r="DE16" s="354"/>
    </row>
    <row r="17" spans="1:109" s="252" customFormat="1" x14ac:dyDescent="0.15">
      <c r="A17" s="254"/>
      <c r="B17" s="354"/>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54"/>
      <c r="AU17" s="354"/>
      <c r="AV17" s="354"/>
      <c r="AW17" s="354"/>
      <c r="AX17" s="354"/>
      <c r="AY17" s="354"/>
      <c r="AZ17" s="354"/>
      <c r="BA17" s="354"/>
      <c r="BB17" s="354"/>
      <c r="BC17" s="354"/>
      <c r="BD17" s="354"/>
      <c r="BE17" s="354"/>
      <c r="BF17" s="354"/>
      <c r="BG17" s="354"/>
      <c r="BH17" s="354"/>
      <c r="BI17" s="354"/>
      <c r="BJ17" s="354"/>
      <c r="BK17" s="354"/>
      <c r="BL17" s="354"/>
      <c r="BM17" s="354"/>
      <c r="BN17" s="354"/>
      <c r="BO17" s="354"/>
      <c r="BP17" s="354"/>
      <c r="BQ17" s="354"/>
      <c r="BR17" s="354"/>
      <c r="BS17" s="354"/>
      <c r="BT17" s="354"/>
      <c r="BU17" s="354"/>
      <c r="BV17" s="354"/>
      <c r="BW17" s="354"/>
      <c r="BX17" s="354"/>
      <c r="BY17" s="354"/>
      <c r="BZ17" s="354"/>
      <c r="CA17" s="354"/>
      <c r="CB17" s="354"/>
      <c r="CC17" s="354"/>
      <c r="CD17" s="354"/>
      <c r="CE17" s="354"/>
      <c r="CF17" s="354"/>
      <c r="CG17" s="354"/>
      <c r="CH17" s="354"/>
      <c r="CI17" s="354"/>
      <c r="CJ17" s="354"/>
      <c r="CK17" s="354"/>
      <c r="CL17" s="354"/>
      <c r="CM17" s="354"/>
      <c r="CN17" s="354"/>
      <c r="CO17" s="354"/>
      <c r="CP17" s="354"/>
      <c r="CQ17" s="354"/>
      <c r="CR17" s="354"/>
      <c r="CS17" s="354"/>
      <c r="CT17" s="354"/>
      <c r="CU17" s="354"/>
      <c r="CV17" s="354"/>
      <c r="CW17" s="354"/>
      <c r="CX17" s="354"/>
      <c r="CY17" s="354"/>
      <c r="CZ17" s="354"/>
      <c r="DA17" s="354"/>
      <c r="DB17" s="354"/>
      <c r="DC17" s="354"/>
      <c r="DD17" s="354"/>
      <c r="DE17" s="354"/>
    </row>
    <row r="18" spans="1:109" s="252" customFormat="1" x14ac:dyDescent="0.15">
      <c r="A18" s="254"/>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4"/>
      <c r="AL18" s="354"/>
      <c r="AM18" s="354"/>
      <c r="AN18" s="354"/>
      <c r="AO18" s="354"/>
      <c r="AP18" s="354"/>
      <c r="AQ18" s="354"/>
      <c r="AR18" s="354"/>
      <c r="AS18" s="354"/>
      <c r="AT18" s="354"/>
      <c r="AU18" s="354"/>
      <c r="AV18" s="354"/>
      <c r="AW18" s="354"/>
      <c r="AX18" s="354"/>
      <c r="AY18" s="354"/>
      <c r="AZ18" s="354"/>
      <c r="BA18" s="354"/>
      <c r="BB18" s="354"/>
      <c r="BC18" s="354"/>
      <c r="BD18" s="354"/>
      <c r="BE18" s="354"/>
      <c r="BF18" s="354"/>
      <c r="BG18" s="354"/>
      <c r="BH18" s="354"/>
      <c r="BI18" s="354"/>
      <c r="BJ18" s="354"/>
      <c r="BK18" s="354"/>
      <c r="BL18" s="354"/>
      <c r="BM18" s="354"/>
      <c r="BN18" s="354"/>
      <c r="BO18" s="354"/>
      <c r="BP18" s="354"/>
      <c r="BQ18" s="354"/>
      <c r="BR18" s="354"/>
      <c r="BS18" s="354"/>
      <c r="BT18" s="354"/>
      <c r="BU18" s="354"/>
      <c r="BV18" s="354"/>
      <c r="BW18" s="354"/>
      <c r="BX18" s="354"/>
      <c r="BY18" s="354"/>
      <c r="BZ18" s="354"/>
      <c r="CA18" s="354"/>
      <c r="CB18" s="354"/>
      <c r="CC18" s="354"/>
      <c r="CD18" s="354"/>
      <c r="CE18" s="354"/>
      <c r="CF18" s="354"/>
      <c r="CG18" s="354"/>
      <c r="CH18" s="354"/>
      <c r="CI18" s="354"/>
      <c r="CJ18" s="354"/>
      <c r="CK18" s="354"/>
      <c r="CL18" s="354"/>
      <c r="CM18" s="354"/>
      <c r="CN18" s="354"/>
      <c r="CO18" s="354"/>
      <c r="CP18" s="354"/>
      <c r="CQ18" s="354"/>
      <c r="CR18" s="354"/>
      <c r="CS18" s="354"/>
      <c r="CT18" s="354"/>
      <c r="CU18" s="354"/>
      <c r="CV18" s="354"/>
      <c r="CW18" s="354"/>
      <c r="CX18" s="354"/>
      <c r="CY18" s="354"/>
      <c r="CZ18" s="354"/>
      <c r="DA18" s="354"/>
      <c r="DB18" s="354"/>
      <c r="DC18" s="354"/>
      <c r="DD18" s="354"/>
      <c r="DE18" s="354"/>
    </row>
    <row r="19" spans="1:109" x14ac:dyDescent="0.15">
      <c r="DD19" s="254"/>
      <c r="DE19" s="254"/>
    </row>
    <row r="20" spans="1:109" x14ac:dyDescent="0.15">
      <c r="DD20" s="254"/>
      <c r="DE20" s="254"/>
    </row>
    <row r="21" spans="1:109" ht="17.25" customHeight="1" x14ac:dyDescent="0.15">
      <c r="B21" s="355"/>
      <c r="C21" s="256"/>
      <c r="D21" s="256"/>
      <c r="E21" s="256"/>
      <c r="F21" s="256"/>
      <c r="G21" s="256"/>
      <c r="H21" s="256"/>
      <c r="I21" s="256"/>
      <c r="J21" s="256"/>
      <c r="K21" s="256"/>
      <c r="L21" s="256"/>
      <c r="M21" s="256"/>
      <c r="N21" s="3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356"/>
      <c r="AU21" s="256"/>
      <c r="AV21" s="256"/>
      <c r="AW21" s="256"/>
      <c r="AX21" s="256"/>
      <c r="AY21" s="256"/>
      <c r="AZ21" s="256"/>
      <c r="BA21" s="256"/>
      <c r="BB21" s="256"/>
      <c r="BC21" s="256"/>
      <c r="BD21" s="256"/>
      <c r="BE21" s="256"/>
      <c r="BF21" s="356"/>
      <c r="BG21" s="256"/>
      <c r="BH21" s="256"/>
      <c r="BI21" s="256"/>
      <c r="BJ21" s="256"/>
      <c r="BK21" s="256"/>
      <c r="BL21" s="256"/>
      <c r="BM21" s="256"/>
      <c r="BN21" s="256"/>
      <c r="BO21" s="256"/>
      <c r="BP21" s="256"/>
      <c r="BQ21" s="256"/>
      <c r="BR21" s="356"/>
      <c r="BS21" s="256"/>
      <c r="BT21" s="256"/>
      <c r="BU21" s="256"/>
      <c r="BV21" s="256"/>
      <c r="BW21" s="256"/>
      <c r="BX21" s="256"/>
      <c r="BY21" s="256"/>
      <c r="BZ21" s="256"/>
      <c r="CA21" s="256"/>
      <c r="CB21" s="256"/>
      <c r="CC21" s="256"/>
      <c r="CD21" s="356"/>
      <c r="CE21" s="256"/>
      <c r="CF21" s="256"/>
      <c r="CG21" s="256"/>
      <c r="CH21" s="256"/>
      <c r="CI21" s="256"/>
      <c r="CJ21" s="256"/>
      <c r="CK21" s="256"/>
      <c r="CL21" s="256"/>
      <c r="CM21" s="256"/>
      <c r="CN21" s="256"/>
      <c r="CO21" s="256"/>
      <c r="CP21" s="356"/>
      <c r="CQ21" s="256"/>
      <c r="CR21" s="256"/>
      <c r="CS21" s="256"/>
      <c r="CT21" s="256"/>
      <c r="CU21" s="256"/>
      <c r="CV21" s="256"/>
      <c r="CW21" s="256"/>
      <c r="CX21" s="256"/>
      <c r="CY21" s="256"/>
      <c r="CZ21" s="256"/>
      <c r="DA21" s="256"/>
      <c r="DB21" s="356"/>
      <c r="DC21" s="256"/>
      <c r="DD21" s="257"/>
      <c r="DE21" s="254"/>
    </row>
    <row r="22" spans="1:109" ht="17.25" customHeight="1" x14ac:dyDescent="0.15">
      <c r="B22" s="258"/>
    </row>
    <row r="23" spans="1:109" x14ac:dyDescent="0.15">
      <c r="B23" s="258"/>
    </row>
    <row r="24" spans="1:109" x14ac:dyDescent="0.15">
      <c r="B24" s="258"/>
    </row>
    <row r="25" spans="1:109" x14ac:dyDescent="0.15">
      <c r="B25" s="258"/>
    </row>
    <row r="26" spans="1:109" x14ac:dyDescent="0.15">
      <c r="B26" s="258"/>
    </row>
    <row r="27" spans="1:109" x14ac:dyDescent="0.15">
      <c r="B27" s="258"/>
    </row>
    <row r="28" spans="1:109" x14ac:dyDescent="0.15">
      <c r="B28" s="258"/>
    </row>
    <row r="29" spans="1:109" x14ac:dyDescent="0.15">
      <c r="B29" s="258"/>
    </row>
    <row r="30" spans="1:109" x14ac:dyDescent="0.15">
      <c r="B30" s="258"/>
    </row>
    <row r="31" spans="1:109" x14ac:dyDescent="0.15">
      <c r="B31" s="258"/>
    </row>
    <row r="32" spans="1:109" x14ac:dyDescent="0.15">
      <c r="B32" s="258"/>
    </row>
    <row r="33" spans="2:109" x14ac:dyDescent="0.15">
      <c r="B33" s="258"/>
    </row>
    <row r="34" spans="2:109" x14ac:dyDescent="0.15">
      <c r="B34" s="258"/>
    </row>
    <row r="35" spans="2:109" x14ac:dyDescent="0.15">
      <c r="B35" s="258"/>
    </row>
    <row r="36" spans="2:109" x14ac:dyDescent="0.15">
      <c r="B36" s="258"/>
    </row>
    <row r="37" spans="2:109" x14ac:dyDescent="0.15">
      <c r="B37" s="258"/>
    </row>
    <row r="38" spans="2:109" x14ac:dyDescent="0.15">
      <c r="B38" s="258"/>
    </row>
    <row r="39" spans="2:109" x14ac:dyDescent="0.15">
      <c r="B39" s="339"/>
      <c r="C39" s="310"/>
      <c r="D39" s="310"/>
      <c r="E39" s="310"/>
      <c r="F39" s="310"/>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0"/>
      <c r="AL39" s="310"/>
      <c r="AM39" s="310"/>
      <c r="AN39" s="310"/>
      <c r="AO39" s="310"/>
      <c r="AP39" s="310"/>
      <c r="AQ39" s="310"/>
      <c r="AR39" s="310"/>
      <c r="AS39" s="310"/>
      <c r="AT39" s="310"/>
      <c r="AU39" s="310"/>
      <c r="AV39" s="310"/>
      <c r="AW39" s="310"/>
      <c r="AX39" s="310"/>
      <c r="AY39" s="310"/>
      <c r="AZ39" s="310"/>
      <c r="BA39" s="310"/>
      <c r="BB39" s="310"/>
      <c r="BC39" s="310"/>
      <c r="BD39" s="310"/>
      <c r="BE39" s="310"/>
      <c r="BF39" s="310"/>
      <c r="BG39" s="310"/>
      <c r="BH39" s="310"/>
      <c r="BI39" s="310"/>
      <c r="BJ39" s="310"/>
      <c r="BK39" s="310"/>
      <c r="BL39" s="310"/>
      <c r="BM39" s="310"/>
      <c r="BN39" s="310"/>
      <c r="BO39" s="310"/>
      <c r="BP39" s="310"/>
      <c r="BQ39" s="310"/>
      <c r="BR39" s="310"/>
      <c r="BS39" s="310"/>
      <c r="BT39" s="310"/>
      <c r="BU39" s="310"/>
      <c r="BV39" s="310"/>
      <c r="BW39" s="310"/>
      <c r="BX39" s="310"/>
      <c r="BY39" s="310"/>
      <c r="BZ39" s="310"/>
      <c r="CA39" s="310"/>
      <c r="CB39" s="310"/>
      <c r="CC39" s="310"/>
      <c r="CD39" s="310"/>
      <c r="CE39" s="310"/>
      <c r="CF39" s="310"/>
      <c r="CG39" s="310"/>
      <c r="CH39" s="310"/>
      <c r="CI39" s="310"/>
      <c r="CJ39" s="310"/>
      <c r="CK39" s="310"/>
      <c r="CL39" s="310"/>
      <c r="CM39" s="310"/>
      <c r="CN39" s="310"/>
      <c r="CO39" s="310"/>
      <c r="CP39" s="310"/>
      <c r="CQ39" s="310"/>
      <c r="CR39" s="310"/>
      <c r="CS39" s="310"/>
      <c r="CT39" s="310"/>
      <c r="CU39" s="310"/>
      <c r="CV39" s="310"/>
      <c r="CW39" s="310"/>
      <c r="CX39" s="310"/>
      <c r="CY39" s="310"/>
      <c r="CZ39" s="310"/>
      <c r="DA39" s="310"/>
      <c r="DB39" s="310"/>
      <c r="DC39" s="310"/>
      <c r="DD39" s="340"/>
    </row>
    <row r="40" spans="2:109" x14ac:dyDescent="0.15">
      <c r="B40" s="357"/>
      <c r="DD40" s="357"/>
      <c r="DE40" s="254"/>
    </row>
    <row r="41" spans="2:109" ht="17.25" x14ac:dyDescent="0.15">
      <c r="B41" s="255" t="s">
        <v>568</v>
      </c>
      <c r="C41" s="256"/>
      <c r="D41" s="256"/>
      <c r="E41" s="256"/>
      <c r="F41" s="256"/>
      <c r="G41" s="256"/>
      <c r="H41" s="256"/>
      <c r="I41" s="256"/>
      <c r="J41" s="256"/>
      <c r="K41" s="256"/>
      <c r="L41" s="256"/>
      <c r="M41" s="256"/>
      <c r="N41" s="256"/>
      <c r="O41" s="256"/>
      <c r="P41" s="256"/>
      <c r="Q41" s="256"/>
      <c r="R41" s="256"/>
      <c r="S41" s="256"/>
      <c r="T41" s="256"/>
      <c r="U41" s="256"/>
      <c r="V41" s="256"/>
      <c r="W41" s="256"/>
      <c r="X41" s="256"/>
      <c r="Y41" s="256"/>
      <c r="Z41" s="256"/>
      <c r="AA41" s="256"/>
      <c r="AB41" s="256"/>
      <c r="AC41" s="256"/>
      <c r="AD41" s="256"/>
      <c r="AE41" s="256"/>
      <c r="AF41" s="256"/>
      <c r="AG41" s="256"/>
      <c r="AH41" s="256"/>
      <c r="AI41" s="256"/>
      <c r="AJ41" s="256"/>
      <c r="AK41" s="256"/>
      <c r="AL41" s="256"/>
      <c r="AM41" s="256"/>
      <c r="AN41" s="256"/>
      <c r="AO41" s="256"/>
      <c r="AP41" s="256"/>
      <c r="AQ41" s="256"/>
      <c r="AR41" s="256"/>
      <c r="AS41" s="256"/>
      <c r="AT41" s="256"/>
      <c r="AU41" s="256"/>
      <c r="AV41" s="256"/>
      <c r="AW41" s="256"/>
      <c r="AX41" s="256"/>
      <c r="AY41" s="256"/>
      <c r="AZ41" s="256"/>
      <c r="BA41" s="256"/>
      <c r="BB41" s="256"/>
      <c r="BC41" s="256"/>
      <c r="BD41" s="256"/>
      <c r="BE41" s="256"/>
      <c r="BF41" s="256"/>
      <c r="BG41" s="256"/>
      <c r="BH41" s="256"/>
      <c r="BI41" s="256"/>
      <c r="BJ41" s="256"/>
      <c r="BK41" s="256"/>
      <c r="BL41" s="256"/>
      <c r="BM41" s="256"/>
      <c r="BN41" s="256"/>
      <c r="BO41" s="256"/>
      <c r="BP41" s="256"/>
      <c r="BQ41" s="256"/>
      <c r="BR41" s="256"/>
      <c r="BS41" s="256"/>
      <c r="BT41" s="256"/>
      <c r="BU41" s="256"/>
      <c r="BV41" s="256"/>
      <c r="BW41" s="256"/>
      <c r="BX41" s="256"/>
      <c r="BY41" s="256"/>
      <c r="BZ41" s="256"/>
      <c r="CA41" s="256"/>
      <c r="CB41" s="256"/>
      <c r="CC41" s="256"/>
      <c r="CD41" s="256"/>
      <c r="CE41" s="256"/>
      <c r="CF41" s="256"/>
      <c r="CG41" s="256"/>
      <c r="CH41" s="256"/>
      <c r="CI41" s="256"/>
      <c r="CJ41" s="256"/>
      <c r="CK41" s="256"/>
      <c r="CL41" s="256"/>
      <c r="CM41" s="256"/>
      <c r="CN41" s="256"/>
      <c r="CO41" s="256"/>
      <c r="CP41" s="256"/>
      <c r="CQ41" s="256"/>
      <c r="CR41" s="256"/>
      <c r="CS41" s="256"/>
      <c r="CT41" s="256"/>
      <c r="CU41" s="256"/>
      <c r="CV41" s="256"/>
      <c r="CW41" s="256"/>
      <c r="CX41" s="256"/>
      <c r="CY41" s="256"/>
      <c r="CZ41" s="256"/>
      <c r="DA41" s="256"/>
      <c r="DB41" s="256"/>
      <c r="DC41" s="256"/>
      <c r="DD41" s="257"/>
    </row>
    <row r="42" spans="2:109" x14ac:dyDescent="0.15">
      <c r="B42" s="258"/>
      <c r="G42" s="358"/>
      <c r="I42" s="359"/>
      <c r="J42" s="359"/>
      <c r="K42" s="359"/>
      <c r="AM42" s="358"/>
      <c r="AN42" s="358" t="s">
        <v>569</v>
      </c>
      <c r="AP42" s="359"/>
      <c r="AQ42" s="359"/>
      <c r="AR42" s="359"/>
      <c r="AY42" s="358"/>
      <c r="BA42" s="359"/>
      <c r="BB42" s="359"/>
      <c r="BC42" s="359"/>
      <c r="BK42" s="358"/>
      <c r="BM42" s="359"/>
      <c r="BN42" s="359"/>
      <c r="BO42" s="359"/>
      <c r="BW42" s="358"/>
      <c r="BY42" s="359"/>
      <c r="BZ42" s="359"/>
      <c r="CA42" s="359"/>
      <c r="CI42" s="358"/>
      <c r="CK42" s="359"/>
      <c r="CL42" s="359"/>
      <c r="CM42" s="359"/>
      <c r="CU42" s="358"/>
      <c r="CW42" s="359"/>
      <c r="CX42" s="359"/>
      <c r="CY42" s="359"/>
    </row>
    <row r="43" spans="2:109" ht="13.5" customHeight="1" x14ac:dyDescent="0.15">
      <c r="B43" s="258"/>
      <c r="AN43" s="1230" t="s">
        <v>577</v>
      </c>
      <c r="AO43" s="1231"/>
      <c r="AP43" s="1231"/>
      <c r="AQ43" s="1231"/>
      <c r="AR43" s="1231"/>
      <c r="AS43" s="1231"/>
      <c r="AT43" s="1231"/>
      <c r="AU43" s="1231"/>
      <c r="AV43" s="1231"/>
      <c r="AW43" s="1231"/>
      <c r="AX43" s="1231"/>
      <c r="AY43" s="1231"/>
      <c r="AZ43" s="1231"/>
      <c r="BA43" s="1231"/>
      <c r="BB43" s="1231"/>
      <c r="BC43" s="1231"/>
      <c r="BD43" s="1231"/>
      <c r="BE43" s="1231"/>
      <c r="BF43" s="1231"/>
      <c r="BG43" s="1231"/>
      <c r="BH43" s="1231"/>
      <c r="BI43" s="1231"/>
      <c r="BJ43" s="1231"/>
      <c r="BK43" s="1231"/>
      <c r="BL43" s="1231"/>
      <c r="BM43" s="1231"/>
      <c r="BN43" s="1231"/>
      <c r="BO43" s="1231"/>
      <c r="BP43" s="1231"/>
      <c r="BQ43" s="1231"/>
      <c r="BR43" s="1231"/>
      <c r="BS43" s="1231"/>
      <c r="BT43" s="1231"/>
      <c r="BU43" s="1231"/>
      <c r="BV43" s="1231"/>
      <c r="BW43" s="1231"/>
      <c r="BX43" s="1231"/>
      <c r="BY43" s="1231"/>
      <c r="BZ43" s="1231"/>
      <c r="CA43" s="1231"/>
      <c r="CB43" s="1231"/>
      <c r="CC43" s="1231"/>
      <c r="CD43" s="1231"/>
      <c r="CE43" s="1231"/>
      <c r="CF43" s="1231"/>
      <c r="CG43" s="1231"/>
      <c r="CH43" s="1231"/>
      <c r="CI43" s="1231"/>
      <c r="CJ43" s="1231"/>
      <c r="CK43" s="1231"/>
      <c r="CL43" s="1231"/>
      <c r="CM43" s="1231"/>
      <c r="CN43" s="1231"/>
      <c r="CO43" s="1231"/>
      <c r="CP43" s="1231"/>
      <c r="CQ43" s="1231"/>
      <c r="CR43" s="1231"/>
      <c r="CS43" s="1231"/>
      <c r="CT43" s="1231"/>
      <c r="CU43" s="1231"/>
      <c r="CV43" s="1231"/>
      <c r="CW43" s="1231"/>
      <c r="CX43" s="1231"/>
      <c r="CY43" s="1231"/>
      <c r="CZ43" s="1231"/>
      <c r="DA43" s="1231"/>
      <c r="DB43" s="1231"/>
      <c r="DC43" s="1232"/>
    </row>
    <row r="44" spans="2:109" x14ac:dyDescent="0.15">
      <c r="B44" s="258"/>
      <c r="AN44" s="1233"/>
      <c r="AO44" s="1234"/>
      <c r="AP44" s="1234"/>
      <c r="AQ44" s="1234"/>
      <c r="AR44" s="1234"/>
      <c r="AS44" s="1234"/>
      <c r="AT44" s="1234"/>
      <c r="AU44" s="1234"/>
      <c r="AV44" s="1234"/>
      <c r="AW44" s="1234"/>
      <c r="AX44" s="1234"/>
      <c r="AY44" s="1234"/>
      <c r="AZ44" s="1234"/>
      <c r="BA44" s="1234"/>
      <c r="BB44" s="1234"/>
      <c r="BC44" s="1234"/>
      <c r="BD44" s="1234"/>
      <c r="BE44" s="1234"/>
      <c r="BF44" s="1234"/>
      <c r="BG44" s="1234"/>
      <c r="BH44" s="1234"/>
      <c r="BI44" s="1234"/>
      <c r="BJ44" s="1234"/>
      <c r="BK44" s="1234"/>
      <c r="BL44" s="1234"/>
      <c r="BM44" s="1234"/>
      <c r="BN44" s="1234"/>
      <c r="BO44" s="1234"/>
      <c r="BP44" s="1234"/>
      <c r="BQ44" s="1234"/>
      <c r="BR44" s="1234"/>
      <c r="BS44" s="1234"/>
      <c r="BT44" s="1234"/>
      <c r="BU44" s="1234"/>
      <c r="BV44" s="1234"/>
      <c r="BW44" s="1234"/>
      <c r="BX44" s="1234"/>
      <c r="BY44" s="1234"/>
      <c r="BZ44" s="1234"/>
      <c r="CA44" s="1234"/>
      <c r="CB44" s="1234"/>
      <c r="CC44" s="1234"/>
      <c r="CD44" s="1234"/>
      <c r="CE44" s="1234"/>
      <c r="CF44" s="1234"/>
      <c r="CG44" s="1234"/>
      <c r="CH44" s="1234"/>
      <c r="CI44" s="1234"/>
      <c r="CJ44" s="1234"/>
      <c r="CK44" s="1234"/>
      <c r="CL44" s="1234"/>
      <c r="CM44" s="1234"/>
      <c r="CN44" s="1234"/>
      <c r="CO44" s="1234"/>
      <c r="CP44" s="1234"/>
      <c r="CQ44" s="1234"/>
      <c r="CR44" s="1234"/>
      <c r="CS44" s="1234"/>
      <c r="CT44" s="1234"/>
      <c r="CU44" s="1234"/>
      <c r="CV44" s="1234"/>
      <c r="CW44" s="1234"/>
      <c r="CX44" s="1234"/>
      <c r="CY44" s="1234"/>
      <c r="CZ44" s="1234"/>
      <c r="DA44" s="1234"/>
      <c r="DB44" s="1234"/>
      <c r="DC44" s="1235"/>
    </row>
    <row r="45" spans="2:109" x14ac:dyDescent="0.15">
      <c r="B45" s="258"/>
      <c r="AN45" s="1233"/>
      <c r="AO45" s="1234"/>
      <c r="AP45" s="1234"/>
      <c r="AQ45" s="1234"/>
      <c r="AR45" s="1234"/>
      <c r="AS45" s="1234"/>
      <c r="AT45" s="1234"/>
      <c r="AU45" s="1234"/>
      <c r="AV45" s="1234"/>
      <c r="AW45" s="1234"/>
      <c r="AX45" s="1234"/>
      <c r="AY45" s="1234"/>
      <c r="AZ45" s="1234"/>
      <c r="BA45" s="1234"/>
      <c r="BB45" s="1234"/>
      <c r="BC45" s="1234"/>
      <c r="BD45" s="1234"/>
      <c r="BE45" s="1234"/>
      <c r="BF45" s="1234"/>
      <c r="BG45" s="1234"/>
      <c r="BH45" s="1234"/>
      <c r="BI45" s="1234"/>
      <c r="BJ45" s="1234"/>
      <c r="BK45" s="1234"/>
      <c r="BL45" s="1234"/>
      <c r="BM45" s="1234"/>
      <c r="BN45" s="1234"/>
      <c r="BO45" s="1234"/>
      <c r="BP45" s="1234"/>
      <c r="BQ45" s="1234"/>
      <c r="BR45" s="1234"/>
      <c r="BS45" s="1234"/>
      <c r="BT45" s="1234"/>
      <c r="BU45" s="1234"/>
      <c r="BV45" s="1234"/>
      <c r="BW45" s="1234"/>
      <c r="BX45" s="1234"/>
      <c r="BY45" s="1234"/>
      <c r="BZ45" s="1234"/>
      <c r="CA45" s="1234"/>
      <c r="CB45" s="1234"/>
      <c r="CC45" s="1234"/>
      <c r="CD45" s="1234"/>
      <c r="CE45" s="1234"/>
      <c r="CF45" s="1234"/>
      <c r="CG45" s="1234"/>
      <c r="CH45" s="1234"/>
      <c r="CI45" s="1234"/>
      <c r="CJ45" s="1234"/>
      <c r="CK45" s="1234"/>
      <c r="CL45" s="1234"/>
      <c r="CM45" s="1234"/>
      <c r="CN45" s="1234"/>
      <c r="CO45" s="1234"/>
      <c r="CP45" s="1234"/>
      <c r="CQ45" s="1234"/>
      <c r="CR45" s="1234"/>
      <c r="CS45" s="1234"/>
      <c r="CT45" s="1234"/>
      <c r="CU45" s="1234"/>
      <c r="CV45" s="1234"/>
      <c r="CW45" s="1234"/>
      <c r="CX45" s="1234"/>
      <c r="CY45" s="1234"/>
      <c r="CZ45" s="1234"/>
      <c r="DA45" s="1234"/>
      <c r="DB45" s="1234"/>
      <c r="DC45" s="1235"/>
    </row>
    <row r="46" spans="2:109" x14ac:dyDescent="0.15">
      <c r="B46" s="258"/>
      <c r="AN46" s="1233"/>
      <c r="AO46" s="1234"/>
      <c r="AP46" s="1234"/>
      <c r="AQ46" s="1234"/>
      <c r="AR46" s="1234"/>
      <c r="AS46" s="1234"/>
      <c r="AT46" s="1234"/>
      <c r="AU46" s="1234"/>
      <c r="AV46" s="1234"/>
      <c r="AW46" s="1234"/>
      <c r="AX46" s="1234"/>
      <c r="AY46" s="1234"/>
      <c r="AZ46" s="1234"/>
      <c r="BA46" s="1234"/>
      <c r="BB46" s="1234"/>
      <c r="BC46" s="1234"/>
      <c r="BD46" s="1234"/>
      <c r="BE46" s="1234"/>
      <c r="BF46" s="1234"/>
      <c r="BG46" s="1234"/>
      <c r="BH46" s="1234"/>
      <c r="BI46" s="1234"/>
      <c r="BJ46" s="1234"/>
      <c r="BK46" s="1234"/>
      <c r="BL46" s="1234"/>
      <c r="BM46" s="1234"/>
      <c r="BN46" s="1234"/>
      <c r="BO46" s="1234"/>
      <c r="BP46" s="1234"/>
      <c r="BQ46" s="1234"/>
      <c r="BR46" s="1234"/>
      <c r="BS46" s="1234"/>
      <c r="BT46" s="1234"/>
      <c r="BU46" s="1234"/>
      <c r="BV46" s="1234"/>
      <c r="BW46" s="1234"/>
      <c r="BX46" s="1234"/>
      <c r="BY46" s="1234"/>
      <c r="BZ46" s="1234"/>
      <c r="CA46" s="1234"/>
      <c r="CB46" s="1234"/>
      <c r="CC46" s="1234"/>
      <c r="CD46" s="1234"/>
      <c r="CE46" s="1234"/>
      <c r="CF46" s="1234"/>
      <c r="CG46" s="1234"/>
      <c r="CH46" s="1234"/>
      <c r="CI46" s="1234"/>
      <c r="CJ46" s="1234"/>
      <c r="CK46" s="1234"/>
      <c r="CL46" s="1234"/>
      <c r="CM46" s="1234"/>
      <c r="CN46" s="1234"/>
      <c r="CO46" s="1234"/>
      <c r="CP46" s="1234"/>
      <c r="CQ46" s="1234"/>
      <c r="CR46" s="1234"/>
      <c r="CS46" s="1234"/>
      <c r="CT46" s="1234"/>
      <c r="CU46" s="1234"/>
      <c r="CV46" s="1234"/>
      <c r="CW46" s="1234"/>
      <c r="CX46" s="1234"/>
      <c r="CY46" s="1234"/>
      <c r="CZ46" s="1234"/>
      <c r="DA46" s="1234"/>
      <c r="DB46" s="1234"/>
      <c r="DC46" s="1235"/>
    </row>
    <row r="47" spans="2:109" x14ac:dyDescent="0.15">
      <c r="B47" s="258"/>
      <c r="AN47" s="1236"/>
      <c r="AO47" s="1237"/>
      <c r="AP47" s="1237"/>
      <c r="AQ47" s="1237"/>
      <c r="AR47" s="1237"/>
      <c r="AS47" s="1237"/>
      <c r="AT47" s="1237"/>
      <c r="AU47" s="1237"/>
      <c r="AV47" s="1237"/>
      <c r="AW47" s="1237"/>
      <c r="AX47" s="1237"/>
      <c r="AY47" s="1237"/>
      <c r="AZ47" s="1237"/>
      <c r="BA47" s="1237"/>
      <c r="BB47" s="1237"/>
      <c r="BC47" s="1237"/>
      <c r="BD47" s="1237"/>
      <c r="BE47" s="1237"/>
      <c r="BF47" s="1237"/>
      <c r="BG47" s="1237"/>
      <c r="BH47" s="1237"/>
      <c r="BI47" s="1237"/>
      <c r="BJ47" s="1237"/>
      <c r="BK47" s="1237"/>
      <c r="BL47" s="1237"/>
      <c r="BM47" s="1237"/>
      <c r="BN47" s="1237"/>
      <c r="BO47" s="1237"/>
      <c r="BP47" s="1237"/>
      <c r="BQ47" s="1237"/>
      <c r="BR47" s="1237"/>
      <c r="BS47" s="1237"/>
      <c r="BT47" s="1237"/>
      <c r="BU47" s="1237"/>
      <c r="BV47" s="1237"/>
      <c r="BW47" s="1237"/>
      <c r="BX47" s="1237"/>
      <c r="BY47" s="1237"/>
      <c r="BZ47" s="1237"/>
      <c r="CA47" s="1237"/>
      <c r="CB47" s="1237"/>
      <c r="CC47" s="1237"/>
      <c r="CD47" s="1237"/>
      <c r="CE47" s="1237"/>
      <c r="CF47" s="1237"/>
      <c r="CG47" s="1237"/>
      <c r="CH47" s="1237"/>
      <c r="CI47" s="1237"/>
      <c r="CJ47" s="1237"/>
      <c r="CK47" s="1237"/>
      <c r="CL47" s="1237"/>
      <c r="CM47" s="1237"/>
      <c r="CN47" s="1237"/>
      <c r="CO47" s="1237"/>
      <c r="CP47" s="1237"/>
      <c r="CQ47" s="1237"/>
      <c r="CR47" s="1237"/>
      <c r="CS47" s="1237"/>
      <c r="CT47" s="1237"/>
      <c r="CU47" s="1237"/>
      <c r="CV47" s="1237"/>
      <c r="CW47" s="1237"/>
      <c r="CX47" s="1237"/>
      <c r="CY47" s="1237"/>
      <c r="CZ47" s="1237"/>
      <c r="DA47" s="1237"/>
      <c r="DB47" s="1237"/>
      <c r="DC47" s="1238"/>
    </row>
    <row r="48" spans="2:109" x14ac:dyDescent="0.15">
      <c r="B48" s="258"/>
      <c r="H48" s="360"/>
      <c r="I48" s="360"/>
      <c r="J48" s="360"/>
      <c r="AN48" s="360"/>
      <c r="AO48" s="360"/>
      <c r="AP48" s="360"/>
      <c r="AZ48" s="360"/>
      <c r="BA48" s="360"/>
      <c r="BB48" s="360"/>
      <c r="BL48" s="360"/>
      <c r="BM48" s="360"/>
      <c r="BN48" s="360"/>
      <c r="BX48" s="360"/>
      <c r="BY48" s="360"/>
      <c r="BZ48" s="360"/>
      <c r="CJ48" s="360"/>
      <c r="CK48" s="360"/>
      <c r="CL48" s="360"/>
      <c r="CV48" s="360"/>
      <c r="CW48" s="360"/>
      <c r="CX48" s="360"/>
    </row>
    <row r="49" spans="1:109" x14ac:dyDescent="0.15">
      <c r="B49" s="258"/>
      <c r="AN49" s="254" t="s">
        <v>570</v>
      </c>
    </row>
    <row r="50" spans="1:109" x14ac:dyDescent="0.15">
      <c r="B50" s="258"/>
      <c r="G50" s="1239"/>
      <c r="H50" s="1239"/>
      <c r="I50" s="1239"/>
      <c r="J50" s="1239"/>
      <c r="K50" s="361"/>
      <c r="L50" s="361"/>
      <c r="M50" s="362"/>
      <c r="N50" s="362"/>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43" t="s">
        <v>531</v>
      </c>
      <c r="BQ50" s="1243"/>
      <c r="BR50" s="1243"/>
      <c r="BS50" s="1243"/>
      <c r="BT50" s="1243"/>
      <c r="BU50" s="1243"/>
      <c r="BV50" s="1243"/>
      <c r="BW50" s="1243"/>
      <c r="BX50" s="1243" t="s">
        <v>532</v>
      </c>
      <c r="BY50" s="1243"/>
      <c r="BZ50" s="1243"/>
      <c r="CA50" s="1243"/>
      <c r="CB50" s="1243"/>
      <c r="CC50" s="1243"/>
      <c r="CD50" s="1243"/>
      <c r="CE50" s="1243"/>
      <c r="CF50" s="1243" t="s">
        <v>533</v>
      </c>
      <c r="CG50" s="1243"/>
      <c r="CH50" s="1243"/>
      <c r="CI50" s="1243"/>
      <c r="CJ50" s="1243"/>
      <c r="CK50" s="1243"/>
      <c r="CL50" s="1243"/>
      <c r="CM50" s="1243"/>
      <c r="CN50" s="1243" t="s">
        <v>534</v>
      </c>
      <c r="CO50" s="1243"/>
      <c r="CP50" s="1243"/>
      <c r="CQ50" s="1243"/>
      <c r="CR50" s="1243"/>
      <c r="CS50" s="1243"/>
      <c r="CT50" s="1243"/>
      <c r="CU50" s="1243"/>
      <c r="CV50" s="1243" t="s">
        <v>535</v>
      </c>
      <c r="CW50" s="1243"/>
      <c r="CX50" s="1243"/>
      <c r="CY50" s="1243"/>
      <c r="CZ50" s="1243"/>
      <c r="DA50" s="1243"/>
      <c r="DB50" s="1243"/>
      <c r="DC50" s="1243"/>
    </row>
    <row r="51" spans="1:109" ht="13.5" customHeight="1" x14ac:dyDescent="0.15">
      <c r="B51" s="258"/>
      <c r="G51" s="1244"/>
      <c r="H51" s="1244"/>
      <c r="I51" s="1247"/>
      <c r="J51" s="1247"/>
      <c r="K51" s="1245"/>
      <c r="L51" s="1245"/>
      <c r="M51" s="1245"/>
      <c r="N51" s="1245"/>
      <c r="AM51" s="360"/>
      <c r="AN51" s="1246" t="s">
        <v>571</v>
      </c>
      <c r="AO51" s="1246"/>
      <c r="AP51" s="1246"/>
      <c r="AQ51" s="1246"/>
      <c r="AR51" s="1246"/>
      <c r="AS51" s="1246"/>
      <c r="AT51" s="1246"/>
      <c r="AU51" s="1246"/>
      <c r="AV51" s="1246"/>
      <c r="AW51" s="1246"/>
      <c r="AX51" s="1246"/>
      <c r="AY51" s="1246"/>
      <c r="AZ51" s="1246"/>
      <c r="BA51" s="1246"/>
      <c r="BB51" s="1246" t="s">
        <v>572</v>
      </c>
      <c r="BC51" s="1246"/>
      <c r="BD51" s="1246"/>
      <c r="BE51" s="1246"/>
      <c r="BF51" s="1246"/>
      <c r="BG51" s="1246"/>
      <c r="BH51" s="1246"/>
      <c r="BI51" s="1246"/>
      <c r="BJ51" s="1246"/>
      <c r="BK51" s="1246"/>
      <c r="BL51" s="1246"/>
      <c r="BM51" s="1246"/>
      <c r="BN51" s="1246"/>
      <c r="BO51" s="1246"/>
      <c r="BP51" s="1229">
        <v>54.7</v>
      </c>
      <c r="BQ51" s="1229"/>
      <c r="BR51" s="1229"/>
      <c r="BS51" s="1229"/>
      <c r="BT51" s="1229"/>
      <c r="BU51" s="1229"/>
      <c r="BV51" s="1229"/>
      <c r="BW51" s="1229"/>
      <c r="BX51" s="1229">
        <v>43.6</v>
      </c>
      <c r="BY51" s="1229"/>
      <c r="BZ51" s="1229"/>
      <c r="CA51" s="1229"/>
      <c r="CB51" s="1229"/>
      <c r="CC51" s="1229"/>
      <c r="CD51" s="1229"/>
      <c r="CE51" s="1229"/>
      <c r="CF51" s="1229">
        <v>30.9</v>
      </c>
      <c r="CG51" s="1229"/>
      <c r="CH51" s="1229"/>
      <c r="CI51" s="1229"/>
      <c r="CJ51" s="1229"/>
      <c r="CK51" s="1229"/>
      <c r="CL51" s="1229"/>
      <c r="CM51" s="1229"/>
      <c r="CN51" s="1229">
        <v>27.8</v>
      </c>
      <c r="CO51" s="1229"/>
      <c r="CP51" s="1229"/>
      <c r="CQ51" s="1229"/>
      <c r="CR51" s="1229"/>
      <c r="CS51" s="1229"/>
      <c r="CT51" s="1229"/>
      <c r="CU51" s="1229"/>
      <c r="CV51" s="1229">
        <v>26.8</v>
      </c>
      <c r="CW51" s="1229"/>
      <c r="CX51" s="1229"/>
      <c r="CY51" s="1229"/>
      <c r="CZ51" s="1229"/>
      <c r="DA51" s="1229"/>
      <c r="DB51" s="1229"/>
      <c r="DC51" s="1229"/>
    </row>
    <row r="52" spans="1:109" x14ac:dyDescent="0.15">
      <c r="B52" s="258"/>
      <c r="G52" s="1244"/>
      <c r="H52" s="1244"/>
      <c r="I52" s="1247"/>
      <c r="J52" s="1247"/>
      <c r="K52" s="1245"/>
      <c r="L52" s="1245"/>
      <c r="M52" s="1245"/>
      <c r="N52" s="1245"/>
      <c r="AM52" s="360"/>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x14ac:dyDescent="0.15">
      <c r="A53" s="359"/>
      <c r="B53" s="258"/>
      <c r="G53" s="1244"/>
      <c r="H53" s="1244"/>
      <c r="I53" s="1239"/>
      <c r="J53" s="1239"/>
      <c r="K53" s="1245"/>
      <c r="L53" s="1245"/>
      <c r="M53" s="1245"/>
      <c r="N53" s="1245"/>
      <c r="AM53" s="360"/>
      <c r="AN53" s="1246"/>
      <c r="AO53" s="1246"/>
      <c r="AP53" s="1246"/>
      <c r="AQ53" s="1246"/>
      <c r="AR53" s="1246"/>
      <c r="AS53" s="1246"/>
      <c r="AT53" s="1246"/>
      <c r="AU53" s="1246"/>
      <c r="AV53" s="1246"/>
      <c r="AW53" s="1246"/>
      <c r="AX53" s="1246"/>
      <c r="AY53" s="1246"/>
      <c r="AZ53" s="1246"/>
      <c r="BA53" s="1246"/>
      <c r="BB53" s="1246" t="s">
        <v>573</v>
      </c>
      <c r="BC53" s="1246"/>
      <c r="BD53" s="1246"/>
      <c r="BE53" s="1246"/>
      <c r="BF53" s="1246"/>
      <c r="BG53" s="1246"/>
      <c r="BH53" s="1246"/>
      <c r="BI53" s="1246"/>
      <c r="BJ53" s="1246"/>
      <c r="BK53" s="1246"/>
      <c r="BL53" s="1246"/>
      <c r="BM53" s="1246"/>
      <c r="BN53" s="1246"/>
      <c r="BO53" s="1246"/>
      <c r="BP53" s="1229">
        <v>71.2</v>
      </c>
      <c r="BQ53" s="1229"/>
      <c r="BR53" s="1229"/>
      <c r="BS53" s="1229"/>
      <c r="BT53" s="1229"/>
      <c r="BU53" s="1229"/>
      <c r="BV53" s="1229"/>
      <c r="BW53" s="1229"/>
      <c r="BX53" s="1229">
        <v>57.3</v>
      </c>
      <c r="BY53" s="1229"/>
      <c r="BZ53" s="1229"/>
      <c r="CA53" s="1229"/>
      <c r="CB53" s="1229"/>
      <c r="CC53" s="1229"/>
      <c r="CD53" s="1229"/>
      <c r="CE53" s="1229"/>
      <c r="CF53" s="1229">
        <v>70.3</v>
      </c>
      <c r="CG53" s="1229"/>
      <c r="CH53" s="1229"/>
      <c r="CI53" s="1229"/>
      <c r="CJ53" s="1229"/>
      <c r="CK53" s="1229"/>
      <c r="CL53" s="1229"/>
      <c r="CM53" s="1229"/>
      <c r="CN53" s="1229">
        <v>71.599999999999994</v>
      </c>
      <c r="CO53" s="1229"/>
      <c r="CP53" s="1229"/>
      <c r="CQ53" s="1229"/>
      <c r="CR53" s="1229"/>
      <c r="CS53" s="1229"/>
      <c r="CT53" s="1229"/>
      <c r="CU53" s="1229"/>
      <c r="CV53" s="1229">
        <v>72.8</v>
      </c>
      <c r="CW53" s="1229"/>
      <c r="CX53" s="1229"/>
      <c r="CY53" s="1229"/>
      <c r="CZ53" s="1229"/>
      <c r="DA53" s="1229"/>
      <c r="DB53" s="1229"/>
      <c r="DC53" s="1229"/>
    </row>
    <row r="54" spans="1:109" x14ac:dyDescent="0.15">
      <c r="A54" s="359"/>
      <c r="B54" s="258"/>
      <c r="G54" s="1244"/>
      <c r="H54" s="1244"/>
      <c r="I54" s="1239"/>
      <c r="J54" s="1239"/>
      <c r="K54" s="1245"/>
      <c r="L54" s="1245"/>
      <c r="M54" s="1245"/>
      <c r="N54" s="1245"/>
      <c r="AM54" s="360"/>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x14ac:dyDescent="0.15">
      <c r="A55" s="359"/>
      <c r="B55" s="258"/>
      <c r="G55" s="1239"/>
      <c r="H55" s="1239"/>
      <c r="I55" s="1239"/>
      <c r="J55" s="1239"/>
      <c r="K55" s="1245"/>
      <c r="L55" s="1245"/>
      <c r="M55" s="1245"/>
      <c r="N55" s="1245"/>
      <c r="AN55" s="1243" t="s">
        <v>574</v>
      </c>
      <c r="AO55" s="1243"/>
      <c r="AP55" s="1243"/>
      <c r="AQ55" s="1243"/>
      <c r="AR55" s="1243"/>
      <c r="AS55" s="1243"/>
      <c r="AT55" s="1243"/>
      <c r="AU55" s="1243"/>
      <c r="AV55" s="1243"/>
      <c r="AW55" s="1243"/>
      <c r="AX55" s="1243"/>
      <c r="AY55" s="1243"/>
      <c r="AZ55" s="1243"/>
      <c r="BA55" s="1243"/>
      <c r="BB55" s="1246" t="s">
        <v>572</v>
      </c>
      <c r="BC55" s="1246"/>
      <c r="BD55" s="1246"/>
      <c r="BE55" s="1246"/>
      <c r="BF55" s="1246"/>
      <c r="BG55" s="1246"/>
      <c r="BH55" s="1246"/>
      <c r="BI55" s="1246"/>
      <c r="BJ55" s="1246"/>
      <c r="BK55" s="1246"/>
      <c r="BL55" s="1246"/>
      <c r="BM55" s="1246"/>
      <c r="BN55" s="1246"/>
      <c r="BO55" s="1246"/>
      <c r="BP55" s="1229">
        <v>0</v>
      </c>
      <c r="BQ55" s="1229"/>
      <c r="BR55" s="1229"/>
      <c r="BS55" s="1229"/>
      <c r="BT55" s="1229"/>
      <c r="BU55" s="1229"/>
      <c r="BV55" s="1229"/>
      <c r="BW55" s="1229"/>
      <c r="BX55" s="1229">
        <v>0</v>
      </c>
      <c r="BY55" s="1229"/>
      <c r="BZ55" s="1229"/>
      <c r="CA55" s="1229"/>
      <c r="CB55" s="1229"/>
      <c r="CC55" s="1229"/>
      <c r="CD55" s="1229"/>
      <c r="CE55" s="1229"/>
      <c r="CF55" s="1229">
        <v>0</v>
      </c>
      <c r="CG55" s="1229"/>
      <c r="CH55" s="1229"/>
      <c r="CI55" s="1229"/>
      <c r="CJ55" s="1229"/>
      <c r="CK55" s="1229"/>
      <c r="CL55" s="1229"/>
      <c r="CM55" s="1229"/>
      <c r="CN55" s="1229">
        <v>0</v>
      </c>
      <c r="CO55" s="1229"/>
      <c r="CP55" s="1229"/>
      <c r="CQ55" s="1229"/>
      <c r="CR55" s="1229"/>
      <c r="CS55" s="1229"/>
      <c r="CT55" s="1229"/>
      <c r="CU55" s="1229"/>
      <c r="CV55" s="1229">
        <v>0</v>
      </c>
      <c r="CW55" s="1229"/>
      <c r="CX55" s="1229"/>
      <c r="CY55" s="1229"/>
      <c r="CZ55" s="1229"/>
      <c r="DA55" s="1229"/>
      <c r="DB55" s="1229"/>
      <c r="DC55" s="1229"/>
    </row>
    <row r="56" spans="1:109" x14ac:dyDescent="0.15">
      <c r="A56" s="359"/>
      <c r="B56" s="258"/>
      <c r="G56" s="1239"/>
      <c r="H56" s="1239"/>
      <c r="I56" s="1239"/>
      <c r="J56" s="1239"/>
      <c r="K56" s="1245"/>
      <c r="L56" s="1245"/>
      <c r="M56" s="1245"/>
      <c r="N56" s="1245"/>
      <c r="AN56" s="1243"/>
      <c r="AO56" s="1243"/>
      <c r="AP56" s="1243"/>
      <c r="AQ56" s="1243"/>
      <c r="AR56" s="1243"/>
      <c r="AS56" s="1243"/>
      <c r="AT56" s="1243"/>
      <c r="AU56" s="1243"/>
      <c r="AV56" s="1243"/>
      <c r="AW56" s="1243"/>
      <c r="AX56" s="1243"/>
      <c r="AY56" s="1243"/>
      <c r="AZ56" s="1243"/>
      <c r="BA56" s="1243"/>
      <c r="BB56" s="1246"/>
      <c r="BC56" s="1246"/>
      <c r="BD56" s="1246"/>
      <c r="BE56" s="1246"/>
      <c r="BF56" s="1246"/>
      <c r="BG56" s="1246"/>
      <c r="BH56" s="1246"/>
      <c r="BI56" s="1246"/>
      <c r="BJ56" s="1246"/>
      <c r="BK56" s="1246"/>
      <c r="BL56" s="1246"/>
      <c r="BM56" s="1246"/>
      <c r="BN56" s="1246"/>
      <c r="BO56" s="1246"/>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9" customFormat="1" x14ac:dyDescent="0.15">
      <c r="B57" s="363"/>
      <c r="G57" s="1239"/>
      <c r="H57" s="1239"/>
      <c r="I57" s="1248"/>
      <c r="J57" s="1248"/>
      <c r="K57" s="1245"/>
      <c r="L57" s="1245"/>
      <c r="M57" s="1245"/>
      <c r="N57" s="1245"/>
      <c r="AM57" s="254"/>
      <c r="AN57" s="1243"/>
      <c r="AO57" s="1243"/>
      <c r="AP57" s="1243"/>
      <c r="AQ57" s="1243"/>
      <c r="AR57" s="1243"/>
      <c r="AS57" s="1243"/>
      <c r="AT57" s="1243"/>
      <c r="AU57" s="1243"/>
      <c r="AV57" s="1243"/>
      <c r="AW57" s="1243"/>
      <c r="AX57" s="1243"/>
      <c r="AY57" s="1243"/>
      <c r="AZ57" s="1243"/>
      <c r="BA57" s="1243"/>
      <c r="BB57" s="1246" t="s">
        <v>573</v>
      </c>
      <c r="BC57" s="1246"/>
      <c r="BD57" s="1246"/>
      <c r="BE57" s="1246"/>
      <c r="BF57" s="1246"/>
      <c r="BG57" s="1246"/>
      <c r="BH57" s="1246"/>
      <c r="BI57" s="1246"/>
      <c r="BJ57" s="1246"/>
      <c r="BK57" s="1246"/>
      <c r="BL57" s="1246"/>
      <c r="BM57" s="1246"/>
      <c r="BN57" s="1246"/>
      <c r="BO57" s="1246"/>
      <c r="BP57" s="1229">
        <v>62.8</v>
      </c>
      <c r="BQ57" s="1229"/>
      <c r="BR57" s="1229"/>
      <c r="BS57" s="1229"/>
      <c r="BT57" s="1229"/>
      <c r="BU57" s="1229"/>
      <c r="BV57" s="1229"/>
      <c r="BW57" s="1229"/>
      <c r="BX57" s="1229">
        <v>64</v>
      </c>
      <c r="BY57" s="1229"/>
      <c r="BZ57" s="1229"/>
      <c r="CA57" s="1229"/>
      <c r="CB57" s="1229"/>
      <c r="CC57" s="1229"/>
      <c r="CD57" s="1229"/>
      <c r="CE57" s="1229"/>
      <c r="CF57" s="1229">
        <v>66.2</v>
      </c>
      <c r="CG57" s="1229"/>
      <c r="CH57" s="1229"/>
      <c r="CI57" s="1229"/>
      <c r="CJ57" s="1229"/>
      <c r="CK57" s="1229"/>
      <c r="CL57" s="1229"/>
      <c r="CM57" s="1229"/>
      <c r="CN57" s="1229">
        <v>67.099999999999994</v>
      </c>
      <c r="CO57" s="1229"/>
      <c r="CP57" s="1229"/>
      <c r="CQ57" s="1229"/>
      <c r="CR57" s="1229"/>
      <c r="CS57" s="1229"/>
      <c r="CT57" s="1229"/>
      <c r="CU57" s="1229"/>
      <c r="CV57" s="1229">
        <v>67</v>
      </c>
      <c r="CW57" s="1229"/>
      <c r="CX57" s="1229"/>
      <c r="CY57" s="1229"/>
      <c r="CZ57" s="1229"/>
      <c r="DA57" s="1229"/>
      <c r="DB57" s="1229"/>
      <c r="DC57" s="1229"/>
      <c r="DD57" s="364"/>
      <c r="DE57" s="363"/>
    </row>
    <row r="58" spans="1:109" s="359" customFormat="1" x14ac:dyDescent="0.15">
      <c r="A58" s="254"/>
      <c r="B58" s="363"/>
      <c r="G58" s="1239"/>
      <c r="H58" s="1239"/>
      <c r="I58" s="1248"/>
      <c r="J58" s="1248"/>
      <c r="K58" s="1245"/>
      <c r="L58" s="1245"/>
      <c r="M58" s="1245"/>
      <c r="N58" s="1245"/>
      <c r="AM58" s="254"/>
      <c r="AN58" s="1243"/>
      <c r="AO58" s="1243"/>
      <c r="AP58" s="1243"/>
      <c r="AQ58" s="1243"/>
      <c r="AR58" s="1243"/>
      <c r="AS58" s="1243"/>
      <c r="AT58" s="1243"/>
      <c r="AU58" s="1243"/>
      <c r="AV58" s="1243"/>
      <c r="AW58" s="1243"/>
      <c r="AX58" s="1243"/>
      <c r="AY58" s="1243"/>
      <c r="AZ58" s="1243"/>
      <c r="BA58" s="1243"/>
      <c r="BB58" s="1246"/>
      <c r="BC58" s="1246"/>
      <c r="BD58" s="1246"/>
      <c r="BE58" s="1246"/>
      <c r="BF58" s="1246"/>
      <c r="BG58" s="1246"/>
      <c r="BH58" s="1246"/>
      <c r="BI58" s="1246"/>
      <c r="BJ58" s="1246"/>
      <c r="BK58" s="1246"/>
      <c r="BL58" s="1246"/>
      <c r="BM58" s="1246"/>
      <c r="BN58" s="1246"/>
      <c r="BO58" s="1246"/>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4"/>
      <c r="DE58" s="363"/>
    </row>
    <row r="59" spans="1:109" s="359" customFormat="1" x14ac:dyDescent="0.15">
      <c r="A59" s="254"/>
      <c r="B59" s="363"/>
      <c r="K59" s="365"/>
      <c r="L59" s="365"/>
      <c r="M59" s="365"/>
      <c r="N59" s="365"/>
      <c r="AQ59" s="365"/>
      <c r="AR59" s="365"/>
      <c r="AS59" s="365"/>
      <c r="AT59" s="365"/>
      <c r="BC59" s="365"/>
      <c r="BD59" s="365"/>
      <c r="BE59" s="365"/>
      <c r="BF59" s="365"/>
      <c r="BO59" s="365"/>
      <c r="BP59" s="365"/>
      <c r="BQ59" s="365"/>
      <c r="BR59" s="365"/>
      <c r="CA59" s="365"/>
      <c r="CB59" s="365"/>
      <c r="CC59" s="365"/>
      <c r="CD59" s="365"/>
      <c r="CM59" s="365"/>
      <c r="CN59" s="365"/>
      <c r="CO59" s="365"/>
      <c r="CP59" s="365"/>
      <c r="CY59" s="365"/>
      <c r="CZ59" s="365"/>
      <c r="DA59" s="365"/>
      <c r="DB59" s="365"/>
      <c r="DC59" s="365"/>
      <c r="DD59" s="364"/>
      <c r="DE59" s="363"/>
    </row>
    <row r="60" spans="1:109" s="359" customFormat="1" x14ac:dyDescent="0.15">
      <c r="A60" s="254"/>
      <c r="B60" s="363"/>
      <c r="K60" s="365"/>
      <c r="L60" s="365"/>
      <c r="M60" s="365"/>
      <c r="N60" s="365"/>
      <c r="AQ60" s="365"/>
      <c r="AR60" s="365"/>
      <c r="AS60" s="365"/>
      <c r="AT60" s="365"/>
      <c r="BC60" s="365"/>
      <c r="BD60" s="365"/>
      <c r="BE60" s="365"/>
      <c r="BF60" s="365"/>
      <c r="BO60" s="365"/>
      <c r="BP60" s="365"/>
      <c r="BQ60" s="365"/>
      <c r="BR60" s="365"/>
      <c r="CA60" s="365"/>
      <c r="CB60" s="365"/>
      <c r="CC60" s="365"/>
      <c r="CD60" s="365"/>
      <c r="CM60" s="365"/>
      <c r="CN60" s="365"/>
      <c r="CO60" s="365"/>
      <c r="CP60" s="365"/>
      <c r="CY60" s="365"/>
      <c r="CZ60" s="365"/>
      <c r="DA60" s="365"/>
      <c r="DB60" s="365"/>
      <c r="DC60" s="365"/>
      <c r="DD60" s="364"/>
      <c r="DE60" s="363"/>
    </row>
    <row r="61" spans="1:109" s="359" customFormat="1" x14ac:dyDescent="0.15">
      <c r="A61" s="254"/>
      <c r="B61" s="366"/>
      <c r="C61" s="367"/>
      <c r="D61" s="367"/>
      <c r="E61" s="367"/>
      <c r="F61" s="367"/>
      <c r="G61" s="367"/>
      <c r="H61" s="367"/>
      <c r="I61" s="367"/>
      <c r="J61" s="367"/>
      <c r="K61" s="367"/>
      <c r="L61" s="367"/>
      <c r="M61" s="368"/>
      <c r="N61" s="368"/>
      <c r="O61" s="367"/>
      <c r="P61" s="367"/>
      <c r="Q61" s="367"/>
      <c r="R61" s="367"/>
      <c r="S61" s="367"/>
      <c r="T61" s="367"/>
      <c r="U61" s="367"/>
      <c r="V61" s="367"/>
      <c r="W61" s="367"/>
      <c r="X61" s="367"/>
      <c r="Y61" s="367"/>
      <c r="Z61" s="367"/>
      <c r="AA61" s="367"/>
      <c r="AB61" s="367"/>
      <c r="AC61" s="367"/>
      <c r="AD61" s="367"/>
      <c r="AE61" s="367"/>
      <c r="AF61" s="367"/>
      <c r="AG61" s="367"/>
      <c r="AH61" s="367"/>
      <c r="AI61" s="367"/>
      <c r="AJ61" s="367"/>
      <c r="AK61" s="367"/>
      <c r="AL61" s="367"/>
      <c r="AM61" s="367"/>
      <c r="AN61" s="367"/>
      <c r="AO61" s="367"/>
      <c r="AP61" s="367"/>
      <c r="AQ61" s="367"/>
      <c r="AR61" s="367"/>
      <c r="AS61" s="368"/>
      <c r="AT61" s="368"/>
      <c r="AU61" s="367"/>
      <c r="AV61" s="367"/>
      <c r="AW61" s="367"/>
      <c r="AX61" s="367"/>
      <c r="AY61" s="367"/>
      <c r="AZ61" s="367"/>
      <c r="BA61" s="367"/>
      <c r="BB61" s="367"/>
      <c r="BC61" s="367"/>
      <c r="BD61" s="367"/>
      <c r="BE61" s="368"/>
      <c r="BF61" s="368"/>
      <c r="BG61" s="367"/>
      <c r="BH61" s="367"/>
      <c r="BI61" s="367"/>
      <c r="BJ61" s="367"/>
      <c r="BK61" s="367"/>
      <c r="BL61" s="367"/>
      <c r="BM61" s="367"/>
      <c r="BN61" s="367"/>
      <c r="BO61" s="367"/>
      <c r="BP61" s="367"/>
      <c r="BQ61" s="368"/>
      <c r="BR61" s="368"/>
      <c r="BS61" s="367"/>
      <c r="BT61" s="367"/>
      <c r="BU61" s="367"/>
      <c r="BV61" s="367"/>
      <c r="BW61" s="367"/>
      <c r="BX61" s="367"/>
      <c r="BY61" s="367"/>
      <c r="BZ61" s="367"/>
      <c r="CA61" s="367"/>
      <c r="CB61" s="367"/>
      <c r="CC61" s="368"/>
      <c r="CD61" s="368"/>
      <c r="CE61" s="367"/>
      <c r="CF61" s="367"/>
      <c r="CG61" s="367"/>
      <c r="CH61" s="367"/>
      <c r="CI61" s="367"/>
      <c r="CJ61" s="367"/>
      <c r="CK61" s="367"/>
      <c r="CL61" s="367"/>
      <c r="CM61" s="367"/>
      <c r="CN61" s="367"/>
      <c r="CO61" s="368"/>
      <c r="CP61" s="368"/>
      <c r="CQ61" s="367"/>
      <c r="CR61" s="367"/>
      <c r="CS61" s="367"/>
      <c r="CT61" s="367"/>
      <c r="CU61" s="367"/>
      <c r="CV61" s="367"/>
      <c r="CW61" s="367"/>
      <c r="CX61" s="367"/>
      <c r="CY61" s="367"/>
      <c r="CZ61" s="367"/>
      <c r="DA61" s="368"/>
      <c r="DB61" s="368"/>
      <c r="DC61" s="368"/>
      <c r="DD61" s="369"/>
      <c r="DE61" s="363"/>
    </row>
    <row r="62" spans="1:109" x14ac:dyDescent="0.15">
      <c r="B62" s="357"/>
      <c r="C62" s="357"/>
      <c r="D62" s="357"/>
      <c r="E62" s="357"/>
      <c r="F62" s="357"/>
      <c r="G62" s="357"/>
      <c r="H62" s="357"/>
      <c r="I62" s="357"/>
      <c r="J62" s="357"/>
      <c r="K62" s="357"/>
      <c r="L62" s="357"/>
      <c r="M62" s="357"/>
      <c r="N62" s="357"/>
      <c r="O62" s="357"/>
      <c r="P62" s="357"/>
      <c r="Q62" s="357"/>
      <c r="R62" s="357"/>
      <c r="S62" s="357"/>
      <c r="T62" s="357"/>
      <c r="U62" s="357"/>
      <c r="V62" s="357"/>
      <c r="W62" s="357"/>
      <c r="X62" s="357"/>
      <c r="Y62" s="357"/>
      <c r="Z62" s="357"/>
      <c r="AA62" s="357"/>
      <c r="AB62" s="357"/>
      <c r="AC62" s="357"/>
      <c r="AD62" s="357"/>
      <c r="AE62" s="357"/>
      <c r="AF62" s="357"/>
      <c r="AG62" s="357"/>
      <c r="AH62" s="357"/>
      <c r="AI62" s="357"/>
      <c r="AJ62" s="357"/>
      <c r="AK62" s="357"/>
      <c r="AL62" s="357"/>
      <c r="AM62" s="357"/>
      <c r="AN62" s="357"/>
      <c r="AO62" s="357"/>
      <c r="AP62" s="357"/>
      <c r="AQ62" s="357"/>
      <c r="AR62" s="357"/>
      <c r="AS62" s="357"/>
      <c r="AT62" s="357"/>
      <c r="AU62" s="357"/>
      <c r="AV62" s="357"/>
      <c r="AW62" s="357"/>
      <c r="AX62" s="357"/>
      <c r="AY62" s="357"/>
      <c r="AZ62" s="357"/>
      <c r="BA62" s="357"/>
      <c r="BB62" s="357"/>
      <c r="BC62" s="357"/>
      <c r="BD62" s="357"/>
      <c r="BE62" s="357"/>
      <c r="BF62" s="357"/>
      <c r="BG62" s="357"/>
      <c r="BH62" s="357"/>
      <c r="BI62" s="357"/>
      <c r="BJ62" s="357"/>
      <c r="BK62" s="357"/>
      <c r="BL62" s="357"/>
      <c r="BM62" s="357"/>
      <c r="BN62" s="357"/>
      <c r="BO62" s="357"/>
      <c r="BP62" s="357"/>
      <c r="BQ62" s="357"/>
      <c r="BR62" s="357"/>
      <c r="BS62" s="357"/>
      <c r="BT62" s="357"/>
      <c r="BU62" s="357"/>
      <c r="BV62" s="357"/>
      <c r="BW62" s="357"/>
      <c r="BX62" s="357"/>
      <c r="BY62" s="357"/>
      <c r="BZ62" s="357"/>
      <c r="CA62" s="357"/>
      <c r="CB62" s="357"/>
      <c r="CC62" s="357"/>
      <c r="CD62" s="357"/>
      <c r="CE62" s="357"/>
      <c r="CF62" s="357"/>
      <c r="CG62" s="357"/>
      <c r="CH62" s="357"/>
      <c r="CI62" s="357"/>
      <c r="CJ62" s="357"/>
      <c r="CK62" s="357"/>
      <c r="CL62" s="357"/>
      <c r="CM62" s="357"/>
      <c r="CN62" s="357"/>
      <c r="CO62" s="357"/>
      <c r="CP62" s="357"/>
      <c r="CQ62" s="357"/>
      <c r="CR62" s="357"/>
      <c r="CS62" s="357"/>
      <c r="CT62" s="357"/>
      <c r="CU62" s="357"/>
      <c r="CV62" s="357"/>
      <c r="CW62" s="357"/>
      <c r="CX62" s="357"/>
      <c r="CY62" s="357"/>
      <c r="CZ62" s="357"/>
      <c r="DA62" s="357"/>
      <c r="DB62" s="357"/>
      <c r="DC62" s="357"/>
      <c r="DD62" s="357"/>
      <c r="DE62" s="254"/>
    </row>
    <row r="63" spans="1:109" ht="17.25" x14ac:dyDescent="0.15">
      <c r="B63" s="311" t="s">
        <v>575</v>
      </c>
    </row>
    <row r="64" spans="1:109" x14ac:dyDescent="0.15">
      <c r="B64" s="258"/>
      <c r="G64" s="358"/>
      <c r="I64" s="370"/>
      <c r="J64" s="370"/>
      <c r="K64" s="370"/>
      <c r="L64" s="370"/>
      <c r="M64" s="370"/>
      <c r="N64" s="371"/>
      <c r="AM64" s="358"/>
      <c r="AN64" s="358" t="s">
        <v>569</v>
      </c>
      <c r="AP64" s="359"/>
      <c r="AQ64" s="359"/>
      <c r="AR64" s="359"/>
      <c r="AY64" s="358"/>
      <c r="BA64" s="359"/>
      <c r="BB64" s="359"/>
      <c r="BC64" s="359"/>
      <c r="BK64" s="358"/>
      <c r="BM64" s="359"/>
      <c r="BN64" s="359"/>
      <c r="BO64" s="359"/>
      <c r="BW64" s="358"/>
      <c r="BY64" s="359"/>
      <c r="BZ64" s="359"/>
      <c r="CA64" s="359"/>
      <c r="CI64" s="358"/>
      <c r="CK64" s="359"/>
      <c r="CL64" s="359"/>
      <c r="CM64" s="359"/>
      <c r="CU64" s="358"/>
      <c r="CW64" s="359"/>
      <c r="CX64" s="359"/>
      <c r="CY64" s="359"/>
    </row>
    <row r="65" spans="2:107" x14ac:dyDescent="0.15">
      <c r="B65" s="258"/>
      <c r="AN65" s="1230" t="s">
        <v>578</v>
      </c>
      <c r="AO65" s="1231"/>
      <c r="AP65" s="1231"/>
      <c r="AQ65" s="1231"/>
      <c r="AR65" s="1231"/>
      <c r="AS65" s="1231"/>
      <c r="AT65" s="1231"/>
      <c r="AU65" s="1231"/>
      <c r="AV65" s="1231"/>
      <c r="AW65" s="1231"/>
      <c r="AX65" s="1231"/>
      <c r="AY65" s="1231"/>
      <c r="AZ65" s="1231"/>
      <c r="BA65" s="1231"/>
      <c r="BB65" s="1231"/>
      <c r="BC65" s="1231"/>
      <c r="BD65" s="1231"/>
      <c r="BE65" s="1231"/>
      <c r="BF65" s="1231"/>
      <c r="BG65" s="1231"/>
      <c r="BH65" s="1231"/>
      <c r="BI65" s="1231"/>
      <c r="BJ65" s="1231"/>
      <c r="BK65" s="1231"/>
      <c r="BL65" s="1231"/>
      <c r="BM65" s="1231"/>
      <c r="BN65" s="1231"/>
      <c r="BO65" s="1231"/>
      <c r="BP65" s="1231"/>
      <c r="BQ65" s="1231"/>
      <c r="BR65" s="1231"/>
      <c r="BS65" s="1231"/>
      <c r="BT65" s="1231"/>
      <c r="BU65" s="1231"/>
      <c r="BV65" s="1231"/>
      <c r="BW65" s="1231"/>
      <c r="BX65" s="1231"/>
      <c r="BY65" s="1231"/>
      <c r="BZ65" s="1231"/>
      <c r="CA65" s="1231"/>
      <c r="CB65" s="1231"/>
      <c r="CC65" s="1231"/>
      <c r="CD65" s="1231"/>
      <c r="CE65" s="1231"/>
      <c r="CF65" s="1231"/>
      <c r="CG65" s="1231"/>
      <c r="CH65" s="1231"/>
      <c r="CI65" s="1231"/>
      <c r="CJ65" s="1231"/>
      <c r="CK65" s="1231"/>
      <c r="CL65" s="1231"/>
      <c r="CM65" s="1231"/>
      <c r="CN65" s="1231"/>
      <c r="CO65" s="1231"/>
      <c r="CP65" s="1231"/>
      <c r="CQ65" s="1231"/>
      <c r="CR65" s="1231"/>
      <c r="CS65" s="1231"/>
      <c r="CT65" s="1231"/>
      <c r="CU65" s="1231"/>
      <c r="CV65" s="1231"/>
      <c r="CW65" s="1231"/>
      <c r="CX65" s="1231"/>
      <c r="CY65" s="1231"/>
      <c r="CZ65" s="1231"/>
      <c r="DA65" s="1231"/>
      <c r="DB65" s="1231"/>
      <c r="DC65" s="1232"/>
    </row>
    <row r="66" spans="2:107" x14ac:dyDescent="0.15">
      <c r="B66" s="258"/>
      <c r="AN66" s="1233"/>
      <c r="AO66" s="1234"/>
      <c r="AP66" s="1234"/>
      <c r="AQ66" s="1234"/>
      <c r="AR66" s="1234"/>
      <c r="AS66" s="1234"/>
      <c r="AT66" s="1234"/>
      <c r="AU66" s="1234"/>
      <c r="AV66" s="1234"/>
      <c r="AW66" s="1234"/>
      <c r="AX66" s="1234"/>
      <c r="AY66" s="1234"/>
      <c r="AZ66" s="1234"/>
      <c r="BA66" s="1234"/>
      <c r="BB66" s="1234"/>
      <c r="BC66" s="1234"/>
      <c r="BD66" s="1234"/>
      <c r="BE66" s="1234"/>
      <c r="BF66" s="1234"/>
      <c r="BG66" s="1234"/>
      <c r="BH66" s="1234"/>
      <c r="BI66" s="1234"/>
      <c r="BJ66" s="1234"/>
      <c r="BK66" s="1234"/>
      <c r="BL66" s="1234"/>
      <c r="BM66" s="1234"/>
      <c r="BN66" s="1234"/>
      <c r="BO66" s="1234"/>
      <c r="BP66" s="1234"/>
      <c r="BQ66" s="1234"/>
      <c r="BR66" s="1234"/>
      <c r="BS66" s="1234"/>
      <c r="BT66" s="1234"/>
      <c r="BU66" s="1234"/>
      <c r="BV66" s="1234"/>
      <c r="BW66" s="1234"/>
      <c r="BX66" s="1234"/>
      <c r="BY66" s="1234"/>
      <c r="BZ66" s="1234"/>
      <c r="CA66" s="1234"/>
      <c r="CB66" s="1234"/>
      <c r="CC66" s="1234"/>
      <c r="CD66" s="1234"/>
      <c r="CE66" s="1234"/>
      <c r="CF66" s="1234"/>
      <c r="CG66" s="1234"/>
      <c r="CH66" s="1234"/>
      <c r="CI66" s="1234"/>
      <c r="CJ66" s="1234"/>
      <c r="CK66" s="1234"/>
      <c r="CL66" s="1234"/>
      <c r="CM66" s="1234"/>
      <c r="CN66" s="1234"/>
      <c r="CO66" s="1234"/>
      <c r="CP66" s="1234"/>
      <c r="CQ66" s="1234"/>
      <c r="CR66" s="1234"/>
      <c r="CS66" s="1234"/>
      <c r="CT66" s="1234"/>
      <c r="CU66" s="1234"/>
      <c r="CV66" s="1234"/>
      <c r="CW66" s="1234"/>
      <c r="CX66" s="1234"/>
      <c r="CY66" s="1234"/>
      <c r="CZ66" s="1234"/>
      <c r="DA66" s="1234"/>
      <c r="DB66" s="1234"/>
      <c r="DC66" s="1235"/>
    </row>
    <row r="67" spans="2:107" x14ac:dyDescent="0.15">
      <c r="B67" s="258"/>
      <c r="AN67" s="1233"/>
      <c r="AO67" s="1234"/>
      <c r="AP67" s="1234"/>
      <c r="AQ67" s="1234"/>
      <c r="AR67" s="1234"/>
      <c r="AS67" s="1234"/>
      <c r="AT67" s="1234"/>
      <c r="AU67" s="1234"/>
      <c r="AV67" s="1234"/>
      <c r="AW67" s="1234"/>
      <c r="AX67" s="1234"/>
      <c r="AY67" s="1234"/>
      <c r="AZ67" s="1234"/>
      <c r="BA67" s="1234"/>
      <c r="BB67" s="1234"/>
      <c r="BC67" s="1234"/>
      <c r="BD67" s="1234"/>
      <c r="BE67" s="1234"/>
      <c r="BF67" s="1234"/>
      <c r="BG67" s="1234"/>
      <c r="BH67" s="1234"/>
      <c r="BI67" s="1234"/>
      <c r="BJ67" s="1234"/>
      <c r="BK67" s="1234"/>
      <c r="BL67" s="1234"/>
      <c r="BM67" s="1234"/>
      <c r="BN67" s="1234"/>
      <c r="BO67" s="1234"/>
      <c r="BP67" s="1234"/>
      <c r="BQ67" s="1234"/>
      <c r="BR67" s="1234"/>
      <c r="BS67" s="1234"/>
      <c r="BT67" s="1234"/>
      <c r="BU67" s="1234"/>
      <c r="BV67" s="1234"/>
      <c r="BW67" s="1234"/>
      <c r="BX67" s="1234"/>
      <c r="BY67" s="1234"/>
      <c r="BZ67" s="1234"/>
      <c r="CA67" s="1234"/>
      <c r="CB67" s="1234"/>
      <c r="CC67" s="1234"/>
      <c r="CD67" s="1234"/>
      <c r="CE67" s="1234"/>
      <c r="CF67" s="1234"/>
      <c r="CG67" s="1234"/>
      <c r="CH67" s="1234"/>
      <c r="CI67" s="1234"/>
      <c r="CJ67" s="1234"/>
      <c r="CK67" s="1234"/>
      <c r="CL67" s="1234"/>
      <c r="CM67" s="1234"/>
      <c r="CN67" s="1234"/>
      <c r="CO67" s="1234"/>
      <c r="CP67" s="1234"/>
      <c r="CQ67" s="1234"/>
      <c r="CR67" s="1234"/>
      <c r="CS67" s="1234"/>
      <c r="CT67" s="1234"/>
      <c r="CU67" s="1234"/>
      <c r="CV67" s="1234"/>
      <c r="CW67" s="1234"/>
      <c r="CX67" s="1234"/>
      <c r="CY67" s="1234"/>
      <c r="CZ67" s="1234"/>
      <c r="DA67" s="1234"/>
      <c r="DB67" s="1234"/>
      <c r="DC67" s="1235"/>
    </row>
    <row r="68" spans="2:107" x14ac:dyDescent="0.15">
      <c r="B68" s="258"/>
      <c r="AN68" s="1233"/>
      <c r="AO68" s="1234"/>
      <c r="AP68" s="1234"/>
      <c r="AQ68" s="1234"/>
      <c r="AR68" s="1234"/>
      <c r="AS68" s="1234"/>
      <c r="AT68" s="1234"/>
      <c r="AU68" s="1234"/>
      <c r="AV68" s="1234"/>
      <c r="AW68" s="1234"/>
      <c r="AX68" s="1234"/>
      <c r="AY68" s="1234"/>
      <c r="AZ68" s="1234"/>
      <c r="BA68" s="1234"/>
      <c r="BB68" s="1234"/>
      <c r="BC68" s="1234"/>
      <c r="BD68" s="1234"/>
      <c r="BE68" s="1234"/>
      <c r="BF68" s="1234"/>
      <c r="BG68" s="1234"/>
      <c r="BH68" s="1234"/>
      <c r="BI68" s="1234"/>
      <c r="BJ68" s="1234"/>
      <c r="BK68" s="1234"/>
      <c r="BL68" s="1234"/>
      <c r="BM68" s="1234"/>
      <c r="BN68" s="1234"/>
      <c r="BO68" s="1234"/>
      <c r="BP68" s="1234"/>
      <c r="BQ68" s="1234"/>
      <c r="BR68" s="1234"/>
      <c r="BS68" s="1234"/>
      <c r="BT68" s="1234"/>
      <c r="BU68" s="1234"/>
      <c r="BV68" s="1234"/>
      <c r="BW68" s="1234"/>
      <c r="BX68" s="1234"/>
      <c r="BY68" s="1234"/>
      <c r="BZ68" s="1234"/>
      <c r="CA68" s="1234"/>
      <c r="CB68" s="1234"/>
      <c r="CC68" s="1234"/>
      <c r="CD68" s="1234"/>
      <c r="CE68" s="1234"/>
      <c r="CF68" s="1234"/>
      <c r="CG68" s="1234"/>
      <c r="CH68" s="1234"/>
      <c r="CI68" s="1234"/>
      <c r="CJ68" s="1234"/>
      <c r="CK68" s="1234"/>
      <c r="CL68" s="1234"/>
      <c r="CM68" s="1234"/>
      <c r="CN68" s="1234"/>
      <c r="CO68" s="1234"/>
      <c r="CP68" s="1234"/>
      <c r="CQ68" s="1234"/>
      <c r="CR68" s="1234"/>
      <c r="CS68" s="1234"/>
      <c r="CT68" s="1234"/>
      <c r="CU68" s="1234"/>
      <c r="CV68" s="1234"/>
      <c r="CW68" s="1234"/>
      <c r="CX68" s="1234"/>
      <c r="CY68" s="1234"/>
      <c r="CZ68" s="1234"/>
      <c r="DA68" s="1234"/>
      <c r="DB68" s="1234"/>
      <c r="DC68" s="1235"/>
    </row>
    <row r="69" spans="2:107" x14ac:dyDescent="0.15">
      <c r="B69" s="258"/>
      <c r="AN69" s="1236"/>
      <c r="AO69" s="1237"/>
      <c r="AP69" s="1237"/>
      <c r="AQ69" s="1237"/>
      <c r="AR69" s="1237"/>
      <c r="AS69" s="1237"/>
      <c r="AT69" s="1237"/>
      <c r="AU69" s="1237"/>
      <c r="AV69" s="1237"/>
      <c r="AW69" s="1237"/>
      <c r="AX69" s="1237"/>
      <c r="AY69" s="1237"/>
      <c r="AZ69" s="1237"/>
      <c r="BA69" s="1237"/>
      <c r="BB69" s="1237"/>
      <c r="BC69" s="1237"/>
      <c r="BD69" s="1237"/>
      <c r="BE69" s="1237"/>
      <c r="BF69" s="1237"/>
      <c r="BG69" s="1237"/>
      <c r="BH69" s="1237"/>
      <c r="BI69" s="1237"/>
      <c r="BJ69" s="1237"/>
      <c r="BK69" s="1237"/>
      <c r="BL69" s="1237"/>
      <c r="BM69" s="1237"/>
      <c r="BN69" s="1237"/>
      <c r="BO69" s="1237"/>
      <c r="BP69" s="1237"/>
      <c r="BQ69" s="1237"/>
      <c r="BR69" s="1237"/>
      <c r="BS69" s="1237"/>
      <c r="BT69" s="1237"/>
      <c r="BU69" s="1237"/>
      <c r="BV69" s="1237"/>
      <c r="BW69" s="1237"/>
      <c r="BX69" s="1237"/>
      <c r="BY69" s="1237"/>
      <c r="BZ69" s="1237"/>
      <c r="CA69" s="1237"/>
      <c r="CB69" s="1237"/>
      <c r="CC69" s="1237"/>
      <c r="CD69" s="1237"/>
      <c r="CE69" s="1237"/>
      <c r="CF69" s="1237"/>
      <c r="CG69" s="1237"/>
      <c r="CH69" s="1237"/>
      <c r="CI69" s="1237"/>
      <c r="CJ69" s="1237"/>
      <c r="CK69" s="1237"/>
      <c r="CL69" s="1237"/>
      <c r="CM69" s="1237"/>
      <c r="CN69" s="1237"/>
      <c r="CO69" s="1237"/>
      <c r="CP69" s="1237"/>
      <c r="CQ69" s="1237"/>
      <c r="CR69" s="1237"/>
      <c r="CS69" s="1237"/>
      <c r="CT69" s="1237"/>
      <c r="CU69" s="1237"/>
      <c r="CV69" s="1237"/>
      <c r="CW69" s="1237"/>
      <c r="CX69" s="1237"/>
      <c r="CY69" s="1237"/>
      <c r="CZ69" s="1237"/>
      <c r="DA69" s="1237"/>
      <c r="DB69" s="1237"/>
      <c r="DC69" s="1238"/>
    </row>
    <row r="70" spans="2:107" x14ac:dyDescent="0.15">
      <c r="B70" s="258"/>
      <c r="H70" s="372"/>
      <c r="I70" s="372"/>
      <c r="J70" s="373"/>
      <c r="K70" s="373"/>
      <c r="L70" s="374"/>
      <c r="M70" s="373"/>
      <c r="N70" s="374"/>
      <c r="AN70" s="360"/>
      <c r="AO70" s="360"/>
      <c r="AP70" s="360"/>
      <c r="AZ70" s="360"/>
      <c r="BA70" s="360"/>
      <c r="BB70" s="360"/>
      <c r="BL70" s="360"/>
      <c r="BM70" s="360"/>
      <c r="BN70" s="360"/>
      <c r="BX70" s="360"/>
      <c r="BY70" s="360"/>
      <c r="BZ70" s="360"/>
      <c r="CJ70" s="360"/>
      <c r="CK70" s="360"/>
      <c r="CL70" s="360"/>
      <c r="CV70" s="360"/>
      <c r="CW70" s="360"/>
      <c r="CX70" s="360"/>
    </row>
    <row r="71" spans="2:107" x14ac:dyDescent="0.15">
      <c r="B71" s="258"/>
      <c r="G71" s="375"/>
      <c r="I71" s="376"/>
      <c r="J71" s="373"/>
      <c r="K71" s="373"/>
      <c r="L71" s="374"/>
      <c r="M71" s="373"/>
      <c r="N71" s="374"/>
      <c r="AM71" s="375"/>
      <c r="AN71" s="254" t="s">
        <v>570</v>
      </c>
    </row>
    <row r="72" spans="2:107" x14ac:dyDescent="0.15">
      <c r="B72" s="258"/>
      <c r="G72" s="1239"/>
      <c r="H72" s="1239"/>
      <c r="I72" s="1239"/>
      <c r="J72" s="1239"/>
      <c r="K72" s="361"/>
      <c r="L72" s="361"/>
      <c r="M72" s="362"/>
      <c r="N72" s="362"/>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43" t="s">
        <v>531</v>
      </c>
      <c r="BQ72" s="1243"/>
      <c r="BR72" s="1243"/>
      <c r="BS72" s="1243"/>
      <c r="BT72" s="1243"/>
      <c r="BU72" s="1243"/>
      <c r="BV72" s="1243"/>
      <c r="BW72" s="1243"/>
      <c r="BX72" s="1243" t="s">
        <v>532</v>
      </c>
      <c r="BY72" s="1243"/>
      <c r="BZ72" s="1243"/>
      <c r="CA72" s="1243"/>
      <c r="CB72" s="1243"/>
      <c r="CC72" s="1243"/>
      <c r="CD72" s="1243"/>
      <c r="CE72" s="1243"/>
      <c r="CF72" s="1243" t="s">
        <v>533</v>
      </c>
      <c r="CG72" s="1243"/>
      <c r="CH72" s="1243"/>
      <c r="CI72" s="1243"/>
      <c r="CJ72" s="1243"/>
      <c r="CK72" s="1243"/>
      <c r="CL72" s="1243"/>
      <c r="CM72" s="1243"/>
      <c r="CN72" s="1243" t="s">
        <v>534</v>
      </c>
      <c r="CO72" s="1243"/>
      <c r="CP72" s="1243"/>
      <c r="CQ72" s="1243"/>
      <c r="CR72" s="1243"/>
      <c r="CS72" s="1243"/>
      <c r="CT72" s="1243"/>
      <c r="CU72" s="1243"/>
      <c r="CV72" s="1243" t="s">
        <v>535</v>
      </c>
      <c r="CW72" s="1243"/>
      <c r="CX72" s="1243"/>
      <c r="CY72" s="1243"/>
      <c r="CZ72" s="1243"/>
      <c r="DA72" s="1243"/>
      <c r="DB72" s="1243"/>
      <c r="DC72" s="1243"/>
    </row>
    <row r="73" spans="2:107" x14ac:dyDescent="0.15">
      <c r="B73" s="258"/>
      <c r="G73" s="1244"/>
      <c r="H73" s="1244"/>
      <c r="I73" s="1244"/>
      <c r="J73" s="1244"/>
      <c r="K73" s="1249"/>
      <c r="L73" s="1249"/>
      <c r="M73" s="1249"/>
      <c r="N73" s="1249"/>
      <c r="AM73" s="360"/>
      <c r="AN73" s="1246" t="s">
        <v>571</v>
      </c>
      <c r="AO73" s="1246"/>
      <c r="AP73" s="1246"/>
      <c r="AQ73" s="1246"/>
      <c r="AR73" s="1246"/>
      <c r="AS73" s="1246"/>
      <c r="AT73" s="1246"/>
      <c r="AU73" s="1246"/>
      <c r="AV73" s="1246"/>
      <c r="AW73" s="1246"/>
      <c r="AX73" s="1246"/>
      <c r="AY73" s="1246"/>
      <c r="AZ73" s="1246"/>
      <c r="BA73" s="1246"/>
      <c r="BB73" s="1246" t="s">
        <v>572</v>
      </c>
      <c r="BC73" s="1246"/>
      <c r="BD73" s="1246"/>
      <c r="BE73" s="1246"/>
      <c r="BF73" s="1246"/>
      <c r="BG73" s="1246"/>
      <c r="BH73" s="1246"/>
      <c r="BI73" s="1246"/>
      <c r="BJ73" s="1246"/>
      <c r="BK73" s="1246"/>
      <c r="BL73" s="1246"/>
      <c r="BM73" s="1246"/>
      <c r="BN73" s="1246"/>
      <c r="BO73" s="1246"/>
      <c r="BP73" s="1229">
        <v>54.7</v>
      </c>
      <c r="BQ73" s="1229"/>
      <c r="BR73" s="1229"/>
      <c r="BS73" s="1229"/>
      <c r="BT73" s="1229"/>
      <c r="BU73" s="1229"/>
      <c r="BV73" s="1229"/>
      <c r="BW73" s="1229"/>
      <c r="BX73" s="1229">
        <v>43.6</v>
      </c>
      <c r="BY73" s="1229"/>
      <c r="BZ73" s="1229"/>
      <c r="CA73" s="1229"/>
      <c r="CB73" s="1229"/>
      <c r="CC73" s="1229"/>
      <c r="CD73" s="1229"/>
      <c r="CE73" s="1229"/>
      <c r="CF73" s="1229">
        <v>30.9</v>
      </c>
      <c r="CG73" s="1229"/>
      <c r="CH73" s="1229"/>
      <c r="CI73" s="1229"/>
      <c r="CJ73" s="1229"/>
      <c r="CK73" s="1229"/>
      <c r="CL73" s="1229"/>
      <c r="CM73" s="1229"/>
      <c r="CN73" s="1229">
        <v>27.8</v>
      </c>
      <c r="CO73" s="1229"/>
      <c r="CP73" s="1229"/>
      <c r="CQ73" s="1229"/>
      <c r="CR73" s="1229"/>
      <c r="CS73" s="1229"/>
      <c r="CT73" s="1229"/>
      <c r="CU73" s="1229"/>
      <c r="CV73" s="1229">
        <v>26.8</v>
      </c>
      <c r="CW73" s="1229"/>
      <c r="CX73" s="1229"/>
      <c r="CY73" s="1229"/>
      <c r="CZ73" s="1229"/>
      <c r="DA73" s="1229"/>
      <c r="DB73" s="1229"/>
      <c r="DC73" s="1229"/>
    </row>
    <row r="74" spans="2:107" x14ac:dyDescent="0.15">
      <c r="B74" s="258"/>
      <c r="G74" s="1244"/>
      <c r="H74" s="1244"/>
      <c r="I74" s="1244"/>
      <c r="J74" s="1244"/>
      <c r="K74" s="1249"/>
      <c r="L74" s="1249"/>
      <c r="M74" s="1249"/>
      <c r="N74" s="1249"/>
      <c r="AM74" s="360"/>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x14ac:dyDescent="0.15">
      <c r="B75" s="258"/>
      <c r="G75" s="1244"/>
      <c r="H75" s="1244"/>
      <c r="I75" s="1239"/>
      <c r="J75" s="1239"/>
      <c r="K75" s="1245"/>
      <c r="L75" s="1245"/>
      <c r="M75" s="1245"/>
      <c r="N75" s="1245"/>
      <c r="AM75" s="360"/>
      <c r="AN75" s="1246"/>
      <c r="AO75" s="1246"/>
      <c r="AP75" s="1246"/>
      <c r="AQ75" s="1246"/>
      <c r="AR75" s="1246"/>
      <c r="AS75" s="1246"/>
      <c r="AT75" s="1246"/>
      <c r="AU75" s="1246"/>
      <c r="AV75" s="1246"/>
      <c r="AW75" s="1246"/>
      <c r="AX75" s="1246"/>
      <c r="AY75" s="1246"/>
      <c r="AZ75" s="1246"/>
      <c r="BA75" s="1246"/>
      <c r="BB75" s="1246" t="s">
        <v>576</v>
      </c>
      <c r="BC75" s="1246"/>
      <c r="BD75" s="1246"/>
      <c r="BE75" s="1246"/>
      <c r="BF75" s="1246"/>
      <c r="BG75" s="1246"/>
      <c r="BH75" s="1246"/>
      <c r="BI75" s="1246"/>
      <c r="BJ75" s="1246"/>
      <c r="BK75" s="1246"/>
      <c r="BL75" s="1246"/>
      <c r="BM75" s="1246"/>
      <c r="BN75" s="1246"/>
      <c r="BO75" s="1246"/>
      <c r="BP75" s="1229">
        <v>8.5</v>
      </c>
      <c r="BQ75" s="1229"/>
      <c r="BR75" s="1229"/>
      <c r="BS75" s="1229"/>
      <c r="BT75" s="1229"/>
      <c r="BU75" s="1229"/>
      <c r="BV75" s="1229"/>
      <c r="BW75" s="1229"/>
      <c r="BX75" s="1229">
        <v>8.5</v>
      </c>
      <c r="BY75" s="1229"/>
      <c r="BZ75" s="1229"/>
      <c r="CA75" s="1229"/>
      <c r="CB75" s="1229"/>
      <c r="CC75" s="1229"/>
      <c r="CD75" s="1229"/>
      <c r="CE75" s="1229"/>
      <c r="CF75" s="1229">
        <v>8.6</v>
      </c>
      <c r="CG75" s="1229"/>
      <c r="CH75" s="1229"/>
      <c r="CI75" s="1229"/>
      <c r="CJ75" s="1229"/>
      <c r="CK75" s="1229"/>
      <c r="CL75" s="1229"/>
      <c r="CM75" s="1229"/>
      <c r="CN75" s="1229">
        <v>9.6</v>
      </c>
      <c r="CO75" s="1229"/>
      <c r="CP75" s="1229"/>
      <c r="CQ75" s="1229"/>
      <c r="CR75" s="1229"/>
      <c r="CS75" s="1229"/>
      <c r="CT75" s="1229"/>
      <c r="CU75" s="1229"/>
      <c r="CV75" s="1229">
        <v>10.7</v>
      </c>
      <c r="CW75" s="1229"/>
      <c r="CX75" s="1229"/>
      <c r="CY75" s="1229"/>
      <c r="CZ75" s="1229"/>
      <c r="DA75" s="1229"/>
      <c r="DB75" s="1229"/>
      <c r="DC75" s="1229"/>
    </row>
    <row r="76" spans="2:107" x14ac:dyDescent="0.15">
      <c r="B76" s="258"/>
      <c r="G76" s="1244"/>
      <c r="H76" s="1244"/>
      <c r="I76" s="1239"/>
      <c r="J76" s="1239"/>
      <c r="K76" s="1245"/>
      <c r="L76" s="1245"/>
      <c r="M76" s="1245"/>
      <c r="N76" s="1245"/>
      <c r="AM76" s="360"/>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x14ac:dyDescent="0.15">
      <c r="B77" s="258"/>
      <c r="G77" s="1239"/>
      <c r="H77" s="1239"/>
      <c r="I77" s="1239"/>
      <c r="J77" s="1239"/>
      <c r="K77" s="1249"/>
      <c r="L77" s="1249"/>
      <c r="M77" s="1249"/>
      <c r="N77" s="1249"/>
      <c r="AN77" s="1243" t="s">
        <v>574</v>
      </c>
      <c r="AO77" s="1243"/>
      <c r="AP77" s="1243"/>
      <c r="AQ77" s="1243"/>
      <c r="AR77" s="1243"/>
      <c r="AS77" s="1243"/>
      <c r="AT77" s="1243"/>
      <c r="AU77" s="1243"/>
      <c r="AV77" s="1243"/>
      <c r="AW77" s="1243"/>
      <c r="AX77" s="1243"/>
      <c r="AY77" s="1243"/>
      <c r="AZ77" s="1243"/>
      <c r="BA77" s="1243"/>
      <c r="BB77" s="1246" t="s">
        <v>572</v>
      </c>
      <c r="BC77" s="1246"/>
      <c r="BD77" s="1246"/>
      <c r="BE77" s="1246"/>
      <c r="BF77" s="1246"/>
      <c r="BG77" s="1246"/>
      <c r="BH77" s="1246"/>
      <c r="BI77" s="1246"/>
      <c r="BJ77" s="1246"/>
      <c r="BK77" s="1246"/>
      <c r="BL77" s="1246"/>
      <c r="BM77" s="1246"/>
      <c r="BN77" s="1246"/>
      <c r="BO77" s="1246"/>
      <c r="BP77" s="1229">
        <v>0</v>
      </c>
      <c r="BQ77" s="1229"/>
      <c r="BR77" s="1229"/>
      <c r="BS77" s="1229"/>
      <c r="BT77" s="1229"/>
      <c r="BU77" s="1229"/>
      <c r="BV77" s="1229"/>
      <c r="BW77" s="1229"/>
      <c r="BX77" s="1229">
        <v>0</v>
      </c>
      <c r="BY77" s="1229"/>
      <c r="BZ77" s="1229"/>
      <c r="CA77" s="1229"/>
      <c r="CB77" s="1229"/>
      <c r="CC77" s="1229"/>
      <c r="CD77" s="1229"/>
      <c r="CE77" s="1229"/>
      <c r="CF77" s="1229">
        <v>0</v>
      </c>
      <c r="CG77" s="1229"/>
      <c r="CH77" s="1229"/>
      <c r="CI77" s="1229"/>
      <c r="CJ77" s="1229"/>
      <c r="CK77" s="1229"/>
      <c r="CL77" s="1229"/>
      <c r="CM77" s="1229"/>
      <c r="CN77" s="1229">
        <v>0</v>
      </c>
      <c r="CO77" s="1229"/>
      <c r="CP77" s="1229"/>
      <c r="CQ77" s="1229"/>
      <c r="CR77" s="1229"/>
      <c r="CS77" s="1229"/>
      <c r="CT77" s="1229"/>
      <c r="CU77" s="1229"/>
      <c r="CV77" s="1229">
        <v>0</v>
      </c>
      <c r="CW77" s="1229"/>
      <c r="CX77" s="1229"/>
      <c r="CY77" s="1229"/>
      <c r="CZ77" s="1229"/>
      <c r="DA77" s="1229"/>
      <c r="DB77" s="1229"/>
      <c r="DC77" s="1229"/>
    </row>
    <row r="78" spans="2:107" x14ac:dyDescent="0.15">
      <c r="B78" s="258"/>
      <c r="G78" s="1239"/>
      <c r="H78" s="1239"/>
      <c r="I78" s="1239"/>
      <c r="J78" s="1239"/>
      <c r="K78" s="1249"/>
      <c r="L78" s="1249"/>
      <c r="M78" s="1249"/>
      <c r="N78" s="1249"/>
      <c r="AN78" s="1243"/>
      <c r="AO78" s="1243"/>
      <c r="AP78" s="1243"/>
      <c r="AQ78" s="1243"/>
      <c r="AR78" s="1243"/>
      <c r="AS78" s="1243"/>
      <c r="AT78" s="1243"/>
      <c r="AU78" s="1243"/>
      <c r="AV78" s="1243"/>
      <c r="AW78" s="1243"/>
      <c r="AX78" s="1243"/>
      <c r="AY78" s="1243"/>
      <c r="AZ78" s="1243"/>
      <c r="BA78" s="1243"/>
      <c r="BB78" s="1246"/>
      <c r="BC78" s="1246"/>
      <c r="BD78" s="1246"/>
      <c r="BE78" s="1246"/>
      <c r="BF78" s="1246"/>
      <c r="BG78" s="1246"/>
      <c r="BH78" s="1246"/>
      <c r="BI78" s="1246"/>
      <c r="BJ78" s="1246"/>
      <c r="BK78" s="1246"/>
      <c r="BL78" s="1246"/>
      <c r="BM78" s="1246"/>
      <c r="BN78" s="1246"/>
      <c r="BO78" s="1246"/>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x14ac:dyDescent="0.15">
      <c r="B79" s="258"/>
      <c r="G79" s="1239"/>
      <c r="H79" s="1239"/>
      <c r="I79" s="1248"/>
      <c r="J79" s="1248"/>
      <c r="K79" s="1250"/>
      <c r="L79" s="1250"/>
      <c r="M79" s="1250"/>
      <c r="N79" s="1250"/>
      <c r="AN79" s="1243"/>
      <c r="AO79" s="1243"/>
      <c r="AP79" s="1243"/>
      <c r="AQ79" s="1243"/>
      <c r="AR79" s="1243"/>
      <c r="AS79" s="1243"/>
      <c r="AT79" s="1243"/>
      <c r="AU79" s="1243"/>
      <c r="AV79" s="1243"/>
      <c r="AW79" s="1243"/>
      <c r="AX79" s="1243"/>
      <c r="AY79" s="1243"/>
      <c r="AZ79" s="1243"/>
      <c r="BA79" s="1243"/>
      <c r="BB79" s="1246" t="s">
        <v>576</v>
      </c>
      <c r="BC79" s="1246"/>
      <c r="BD79" s="1246"/>
      <c r="BE79" s="1246"/>
      <c r="BF79" s="1246"/>
      <c r="BG79" s="1246"/>
      <c r="BH79" s="1246"/>
      <c r="BI79" s="1246"/>
      <c r="BJ79" s="1246"/>
      <c r="BK79" s="1246"/>
      <c r="BL79" s="1246"/>
      <c r="BM79" s="1246"/>
      <c r="BN79" s="1246"/>
      <c r="BO79" s="1246"/>
      <c r="BP79" s="1229">
        <v>7.7</v>
      </c>
      <c r="BQ79" s="1229"/>
      <c r="BR79" s="1229"/>
      <c r="BS79" s="1229"/>
      <c r="BT79" s="1229"/>
      <c r="BU79" s="1229"/>
      <c r="BV79" s="1229"/>
      <c r="BW79" s="1229"/>
      <c r="BX79" s="1229">
        <v>8</v>
      </c>
      <c r="BY79" s="1229"/>
      <c r="BZ79" s="1229"/>
      <c r="CA79" s="1229"/>
      <c r="CB79" s="1229"/>
      <c r="CC79" s="1229"/>
      <c r="CD79" s="1229"/>
      <c r="CE79" s="1229"/>
      <c r="CF79" s="1229">
        <v>8</v>
      </c>
      <c r="CG79" s="1229"/>
      <c r="CH79" s="1229"/>
      <c r="CI79" s="1229"/>
      <c r="CJ79" s="1229"/>
      <c r="CK79" s="1229"/>
      <c r="CL79" s="1229"/>
      <c r="CM79" s="1229"/>
      <c r="CN79" s="1229">
        <v>8.3000000000000007</v>
      </c>
      <c r="CO79" s="1229"/>
      <c r="CP79" s="1229"/>
      <c r="CQ79" s="1229"/>
      <c r="CR79" s="1229"/>
      <c r="CS79" s="1229"/>
      <c r="CT79" s="1229"/>
      <c r="CU79" s="1229"/>
      <c r="CV79" s="1229">
        <v>8.4</v>
      </c>
      <c r="CW79" s="1229"/>
      <c r="CX79" s="1229"/>
      <c r="CY79" s="1229"/>
      <c r="CZ79" s="1229"/>
      <c r="DA79" s="1229"/>
      <c r="DB79" s="1229"/>
      <c r="DC79" s="1229"/>
    </row>
    <row r="80" spans="2:107" x14ac:dyDescent="0.15">
      <c r="B80" s="258"/>
      <c r="G80" s="1239"/>
      <c r="H80" s="1239"/>
      <c r="I80" s="1248"/>
      <c r="J80" s="1248"/>
      <c r="K80" s="1250"/>
      <c r="L80" s="1250"/>
      <c r="M80" s="1250"/>
      <c r="N80" s="1250"/>
      <c r="AN80" s="1243"/>
      <c r="AO80" s="1243"/>
      <c r="AP80" s="1243"/>
      <c r="AQ80" s="1243"/>
      <c r="AR80" s="1243"/>
      <c r="AS80" s="1243"/>
      <c r="AT80" s="1243"/>
      <c r="AU80" s="1243"/>
      <c r="AV80" s="1243"/>
      <c r="AW80" s="1243"/>
      <c r="AX80" s="1243"/>
      <c r="AY80" s="1243"/>
      <c r="AZ80" s="1243"/>
      <c r="BA80" s="1243"/>
      <c r="BB80" s="1246"/>
      <c r="BC80" s="1246"/>
      <c r="BD80" s="1246"/>
      <c r="BE80" s="1246"/>
      <c r="BF80" s="1246"/>
      <c r="BG80" s="1246"/>
      <c r="BH80" s="1246"/>
      <c r="BI80" s="1246"/>
      <c r="BJ80" s="1246"/>
      <c r="BK80" s="1246"/>
      <c r="BL80" s="1246"/>
      <c r="BM80" s="1246"/>
      <c r="BN80" s="1246"/>
      <c r="BO80" s="1246"/>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x14ac:dyDescent="0.15">
      <c r="B81" s="258"/>
    </row>
    <row r="82" spans="2:109" ht="17.25" x14ac:dyDescent="0.15">
      <c r="B82" s="258"/>
      <c r="K82" s="377"/>
      <c r="L82" s="377"/>
      <c r="M82" s="377"/>
      <c r="N82" s="377"/>
      <c r="AQ82" s="377"/>
      <c r="AR82" s="377"/>
      <c r="AS82" s="377"/>
      <c r="AT82" s="377"/>
      <c r="BC82" s="377"/>
      <c r="BD82" s="377"/>
      <c r="BE82" s="377"/>
      <c r="BF82" s="377"/>
      <c r="BO82" s="377"/>
      <c r="BP82" s="377"/>
      <c r="BQ82" s="377"/>
      <c r="BR82" s="377"/>
      <c r="CA82" s="377"/>
      <c r="CB82" s="377"/>
      <c r="CC82" s="377"/>
      <c r="CD82" s="377"/>
      <c r="CM82" s="377"/>
      <c r="CN82" s="377"/>
      <c r="CO82" s="377"/>
      <c r="CP82" s="377"/>
      <c r="CY82" s="377"/>
      <c r="CZ82" s="377"/>
      <c r="DA82" s="377"/>
      <c r="DB82" s="377"/>
      <c r="DC82" s="377"/>
    </row>
    <row r="83" spans="2:109" x14ac:dyDescent="0.15">
      <c r="B83" s="339"/>
      <c r="C83" s="310"/>
      <c r="D83" s="310"/>
      <c r="E83" s="310"/>
      <c r="F83" s="310"/>
      <c r="G83" s="310"/>
      <c r="H83" s="310"/>
      <c r="I83" s="310"/>
      <c r="J83" s="310"/>
      <c r="K83" s="310"/>
      <c r="L83" s="310"/>
      <c r="M83" s="310"/>
      <c r="N83" s="310"/>
      <c r="O83" s="310"/>
      <c r="P83" s="310"/>
      <c r="Q83" s="310"/>
      <c r="R83" s="310"/>
      <c r="S83" s="310"/>
      <c r="T83" s="310"/>
      <c r="U83" s="310"/>
      <c r="V83" s="310"/>
      <c r="W83" s="310"/>
      <c r="X83" s="310"/>
      <c r="Y83" s="310"/>
      <c r="Z83" s="310"/>
      <c r="AA83" s="310"/>
      <c r="AB83" s="310"/>
      <c r="AC83" s="310"/>
      <c r="AD83" s="310"/>
      <c r="AE83" s="310"/>
      <c r="AF83" s="310"/>
      <c r="AG83" s="310"/>
      <c r="AH83" s="310"/>
      <c r="AI83" s="310"/>
      <c r="AJ83" s="310"/>
      <c r="AK83" s="310"/>
      <c r="AL83" s="310"/>
      <c r="AM83" s="310"/>
      <c r="AN83" s="310"/>
      <c r="AO83" s="310"/>
      <c r="AP83" s="310"/>
      <c r="AQ83" s="310"/>
      <c r="AR83" s="310"/>
      <c r="AS83" s="310"/>
      <c r="AT83" s="310"/>
      <c r="AU83" s="310"/>
      <c r="AV83" s="310"/>
      <c r="AW83" s="310"/>
      <c r="AX83" s="310"/>
      <c r="AY83" s="310"/>
      <c r="AZ83" s="310"/>
      <c r="BA83" s="310"/>
      <c r="BB83" s="310"/>
      <c r="BC83" s="310"/>
      <c r="BD83" s="310"/>
      <c r="BE83" s="310"/>
      <c r="BF83" s="310"/>
      <c r="BG83" s="310"/>
      <c r="BH83" s="310"/>
      <c r="BI83" s="310"/>
      <c r="BJ83" s="310"/>
      <c r="BK83" s="310"/>
      <c r="BL83" s="310"/>
      <c r="BM83" s="310"/>
      <c r="BN83" s="310"/>
      <c r="BO83" s="310"/>
      <c r="BP83" s="310"/>
      <c r="BQ83" s="310"/>
      <c r="BR83" s="310"/>
      <c r="BS83" s="310"/>
      <c r="BT83" s="310"/>
      <c r="BU83" s="310"/>
      <c r="BV83" s="310"/>
      <c r="BW83" s="310"/>
      <c r="BX83" s="310"/>
      <c r="BY83" s="310"/>
      <c r="BZ83" s="310"/>
      <c r="CA83" s="310"/>
      <c r="CB83" s="310"/>
      <c r="CC83" s="310"/>
      <c r="CD83" s="310"/>
      <c r="CE83" s="310"/>
      <c r="CF83" s="310"/>
      <c r="CG83" s="310"/>
      <c r="CH83" s="310"/>
      <c r="CI83" s="310"/>
      <c r="CJ83" s="310"/>
      <c r="CK83" s="310"/>
      <c r="CL83" s="310"/>
      <c r="CM83" s="310"/>
      <c r="CN83" s="310"/>
      <c r="CO83" s="310"/>
      <c r="CP83" s="310"/>
      <c r="CQ83" s="310"/>
      <c r="CR83" s="310"/>
      <c r="CS83" s="310"/>
      <c r="CT83" s="310"/>
      <c r="CU83" s="310"/>
      <c r="CV83" s="310"/>
      <c r="CW83" s="310"/>
      <c r="CX83" s="310"/>
      <c r="CY83" s="310"/>
      <c r="CZ83" s="310"/>
      <c r="DA83" s="310"/>
      <c r="DB83" s="310"/>
      <c r="DC83" s="310"/>
      <c r="DD83" s="340"/>
    </row>
    <row r="84" spans="2:109" x14ac:dyDescent="0.15">
      <c r="DD84" s="254"/>
      <c r="DE84" s="254"/>
    </row>
    <row r="85" spans="2:109" x14ac:dyDescent="0.15">
      <c r="DD85" s="254"/>
      <c r="DE85" s="254"/>
    </row>
  </sheetData>
  <sheetProtection algorithmName="SHA-512" hashValue="MdZ4PTQi7fB4b7H4hZlf5QbzFtNyj0r1oOT7UO43wXf6jaDD/Sk72x0c4/fLNxkf0iUEuTwmdForDOy9zTcsCg==" saltValue="HYELVPorgV0fg3awcIWNH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AE155-898D-4D6F-A78B-1ED6265AD217}">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53" customWidth="1"/>
    <col min="35" max="122" width="2.5" style="252" customWidth="1"/>
    <col min="123" max="16384" width="2.5" style="252" hidden="1"/>
  </cols>
  <sheetData>
    <row r="1" spans="1:34" ht="13.5" customHeight="1" x14ac:dyDescent="0.15">
      <c r="A1" s="252"/>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row>
    <row r="2" spans="1:34" x14ac:dyDescent="0.15">
      <c r="S2" s="252"/>
      <c r="AH2" s="252"/>
    </row>
    <row r="3" spans="1:34" x14ac:dyDescent="0.15">
      <c r="C3" s="252"/>
      <c r="D3" s="252"/>
      <c r="E3" s="252"/>
      <c r="F3" s="252"/>
      <c r="G3" s="252"/>
      <c r="H3" s="252"/>
      <c r="I3" s="252"/>
      <c r="J3" s="252"/>
      <c r="K3" s="252"/>
      <c r="L3" s="252"/>
      <c r="M3" s="252"/>
      <c r="N3" s="252"/>
      <c r="O3" s="252"/>
      <c r="P3" s="252"/>
      <c r="Q3" s="252"/>
      <c r="R3" s="252"/>
      <c r="S3" s="252"/>
      <c r="U3" s="252"/>
      <c r="V3" s="252"/>
      <c r="W3" s="252"/>
      <c r="X3" s="252"/>
      <c r="Y3" s="252"/>
      <c r="Z3" s="252"/>
      <c r="AA3" s="252"/>
      <c r="AB3" s="252"/>
      <c r="AC3" s="252"/>
      <c r="AD3" s="252"/>
      <c r="AE3" s="252"/>
      <c r="AF3" s="252"/>
      <c r="AG3" s="252"/>
      <c r="AH3" s="252"/>
    </row>
    <row r="4" spans="1:34" x14ac:dyDescent="0.15"/>
    <row r="5" spans="1:34" x14ac:dyDescent="0.15"/>
    <row r="6" spans="1:34" x14ac:dyDescent="0.15"/>
    <row r="7" spans="1:34" x14ac:dyDescent="0.15"/>
    <row r="8" spans="1:34" x14ac:dyDescent="0.15"/>
    <row r="9" spans="1:34" x14ac:dyDescent="0.15">
      <c r="AH9" s="25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2"/>
    </row>
    <row r="18" spans="12:34" x14ac:dyDescent="0.15"/>
    <row r="19" spans="12:34" x14ac:dyDescent="0.15"/>
    <row r="20" spans="12:34" x14ac:dyDescent="0.15">
      <c r="AH20" s="252"/>
    </row>
    <row r="21" spans="12:34" x14ac:dyDescent="0.15">
      <c r="AH21" s="252"/>
    </row>
    <row r="22" spans="12:34" x14ac:dyDescent="0.15"/>
    <row r="23" spans="12:34" x14ac:dyDescent="0.15"/>
    <row r="24" spans="12:34" x14ac:dyDescent="0.15">
      <c r="Q24" s="252"/>
    </row>
    <row r="25" spans="12:34" x14ac:dyDescent="0.15"/>
    <row r="26" spans="12:34" x14ac:dyDescent="0.15"/>
    <row r="27" spans="12:34" x14ac:dyDescent="0.15"/>
    <row r="28" spans="12:34" x14ac:dyDescent="0.15">
      <c r="O28" s="252"/>
      <c r="T28" s="252"/>
      <c r="AH28" s="252"/>
    </row>
    <row r="29" spans="12:34" x14ac:dyDescent="0.15"/>
    <row r="30" spans="12:34" x14ac:dyDescent="0.15"/>
    <row r="31" spans="12:34" x14ac:dyDescent="0.15">
      <c r="Q31" s="252"/>
    </row>
    <row r="32" spans="12:34" x14ac:dyDescent="0.15">
      <c r="L32" s="252"/>
    </row>
    <row r="33" spans="2:34" x14ac:dyDescent="0.15">
      <c r="C33" s="252"/>
      <c r="E33" s="252"/>
      <c r="G33" s="252"/>
      <c r="I33" s="252"/>
      <c r="X33" s="252"/>
    </row>
    <row r="34" spans="2:34" x14ac:dyDescent="0.15">
      <c r="B34" s="252"/>
      <c r="P34" s="252"/>
      <c r="R34" s="252"/>
      <c r="T34" s="252"/>
    </row>
    <row r="35" spans="2:34" x14ac:dyDescent="0.15">
      <c r="D35" s="252"/>
      <c r="W35" s="252"/>
      <c r="AC35" s="252"/>
      <c r="AD35" s="252"/>
      <c r="AE35" s="252"/>
      <c r="AF35" s="252"/>
      <c r="AG35" s="252"/>
      <c r="AH35" s="252"/>
    </row>
    <row r="36" spans="2:34" x14ac:dyDescent="0.15">
      <c r="H36" s="252"/>
      <c r="J36" s="252"/>
      <c r="K36" s="252"/>
      <c r="M36" s="252"/>
      <c r="Y36" s="252"/>
      <c r="Z36" s="252"/>
      <c r="AA36" s="252"/>
      <c r="AB36" s="252"/>
      <c r="AC36" s="252"/>
      <c r="AD36" s="252"/>
      <c r="AE36" s="252"/>
      <c r="AF36" s="252"/>
      <c r="AG36" s="252"/>
      <c r="AH36" s="252"/>
    </row>
    <row r="37" spans="2:34" x14ac:dyDescent="0.15">
      <c r="AH37" s="252"/>
    </row>
    <row r="38" spans="2:34" x14ac:dyDescent="0.15">
      <c r="AG38" s="252"/>
      <c r="AH38" s="252"/>
    </row>
    <row r="39" spans="2:34" x14ac:dyDescent="0.15"/>
    <row r="40" spans="2:34" x14ac:dyDescent="0.15">
      <c r="X40" s="252"/>
    </row>
    <row r="41" spans="2:34" x14ac:dyDescent="0.15">
      <c r="R41" s="252"/>
    </row>
    <row r="42" spans="2:34" x14ac:dyDescent="0.15">
      <c r="W42" s="252"/>
    </row>
    <row r="43" spans="2:34" x14ac:dyDescent="0.15">
      <c r="Y43" s="252"/>
      <c r="Z43" s="252"/>
      <c r="AA43" s="252"/>
      <c r="AB43" s="252"/>
      <c r="AC43" s="252"/>
      <c r="AD43" s="252"/>
      <c r="AE43" s="252"/>
      <c r="AF43" s="252"/>
      <c r="AG43" s="252"/>
      <c r="AH43" s="252"/>
    </row>
    <row r="44" spans="2:34" x14ac:dyDescent="0.15">
      <c r="AH44" s="252"/>
    </row>
    <row r="45" spans="2:34" x14ac:dyDescent="0.15">
      <c r="X45" s="252"/>
    </row>
    <row r="46" spans="2:34" x14ac:dyDescent="0.15"/>
    <row r="47" spans="2:34" x14ac:dyDescent="0.15"/>
    <row r="48" spans="2:34" x14ac:dyDescent="0.15">
      <c r="W48" s="252"/>
      <c r="Y48" s="252"/>
      <c r="Z48" s="252"/>
      <c r="AA48" s="252"/>
      <c r="AB48" s="252"/>
      <c r="AC48" s="252"/>
      <c r="AD48" s="252"/>
      <c r="AE48" s="252"/>
      <c r="AF48" s="252"/>
      <c r="AG48" s="252"/>
      <c r="AH48" s="252"/>
    </row>
    <row r="49" spans="28:34" x14ac:dyDescent="0.15"/>
    <row r="50" spans="28:34" x14ac:dyDescent="0.15">
      <c r="AE50" s="252"/>
      <c r="AF50" s="252"/>
      <c r="AG50" s="252"/>
      <c r="AH50" s="252"/>
    </row>
    <row r="51" spans="28:34" x14ac:dyDescent="0.15">
      <c r="AC51" s="252"/>
      <c r="AD51" s="252"/>
      <c r="AE51" s="252"/>
      <c r="AF51" s="252"/>
      <c r="AG51" s="252"/>
      <c r="AH51" s="252"/>
    </row>
    <row r="52" spans="28:34" x14ac:dyDescent="0.15"/>
    <row r="53" spans="28:34" x14ac:dyDescent="0.15">
      <c r="AF53" s="252"/>
      <c r="AG53" s="252"/>
      <c r="AH53" s="252"/>
    </row>
    <row r="54" spans="28:34" x14ac:dyDescent="0.15">
      <c r="AH54" s="252"/>
    </row>
    <row r="55" spans="28:34" x14ac:dyDescent="0.15"/>
    <row r="56" spans="28:34" x14ac:dyDescent="0.15">
      <c r="AB56" s="252"/>
      <c r="AC56" s="252"/>
      <c r="AD56" s="252"/>
      <c r="AE56" s="252"/>
      <c r="AF56" s="252"/>
      <c r="AG56" s="252"/>
      <c r="AH56" s="252"/>
    </row>
    <row r="57" spans="28:34" x14ac:dyDescent="0.15">
      <c r="AH57" s="252"/>
    </row>
    <row r="58" spans="28:34" x14ac:dyDescent="0.15">
      <c r="AH58" s="252"/>
    </row>
    <row r="59" spans="28:34" x14ac:dyDescent="0.15"/>
    <row r="60" spans="28:34" x14ac:dyDescent="0.15"/>
    <row r="61" spans="28:34" x14ac:dyDescent="0.15"/>
    <row r="62" spans="28:34" x14ac:dyDescent="0.15"/>
    <row r="63" spans="28:34" x14ac:dyDescent="0.15">
      <c r="AH63" s="252"/>
    </row>
    <row r="64" spans="28:34" x14ac:dyDescent="0.15">
      <c r="AG64" s="252"/>
      <c r="AH64" s="252"/>
    </row>
    <row r="65" spans="28:34" x14ac:dyDescent="0.15"/>
    <row r="66" spans="28:34" x14ac:dyDescent="0.15"/>
    <row r="67" spans="28:34" x14ac:dyDescent="0.15"/>
    <row r="68" spans="28:34" x14ac:dyDescent="0.15">
      <c r="AB68" s="252"/>
      <c r="AC68" s="252"/>
      <c r="AD68" s="252"/>
      <c r="AE68" s="252"/>
      <c r="AF68" s="252"/>
      <c r="AG68" s="252"/>
      <c r="AH68" s="252"/>
    </row>
    <row r="69" spans="28:34" x14ac:dyDescent="0.15">
      <c r="AF69" s="252"/>
      <c r="AG69" s="252"/>
      <c r="AH69" s="252"/>
    </row>
    <row r="70" spans="28:34" x14ac:dyDescent="0.15"/>
    <row r="71" spans="28:34" x14ac:dyDescent="0.15"/>
    <row r="72" spans="28:34" x14ac:dyDescent="0.15"/>
    <row r="73" spans="28:34" x14ac:dyDescent="0.15"/>
    <row r="74" spans="28:34" x14ac:dyDescent="0.15"/>
    <row r="75" spans="28:34" x14ac:dyDescent="0.15">
      <c r="AH75" s="252"/>
    </row>
    <row r="76" spans="28:34" x14ac:dyDescent="0.15">
      <c r="AF76" s="252"/>
      <c r="AG76" s="252"/>
      <c r="AH76" s="252"/>
    </row>
    <row r="77" spans="28:34" x14ac:dyDescent="0.15">
      <c r="AG77" s="252"/>
      <c r="AH77" s="252"/>
    </row>
    <row r="78" spans="28:34" x14ac:dyDescent="0.15"/>
    <row r="79" spans="28:34" x14ac:dyDescent="0.15"/>
    <row r="80" spans="28:34" x14ac:dyDescent="0.15"/>
    <row r="81" spans="25:34" x14ac:dyDescent="0.15"/>
    <row r="82" spans="25:34" x14ac:dyDescent="0.15">
      <c r="Y82" s="252"/>
    </row>
    <row r="83" spans="25:34" x14ac:dyDescent="0.15">
      <c r="Y83" s="252"/>
      <c r="Z83" s="252"/>
      <c r="AA83" s="252"/>
      <c r="AB83" s="252"/>
      <c r="AC83" s="252"/>
      <c r="AD83" s="252"/>
      <c r="AE83" s="252"/>
      <c r="AF83" s="252"/>
      <c r="AG83" s="252"/>
      <c r="AH83" s="252"/>
    </row>
    <row r="84" spans="25:34" x14ac:dyDescent="0.15"/>
    <row r="85" spans="25:34" x14ac:dyDescent="0.15"/>
    <row r="86" spans="25:34" x14ac:dyDescent="0.15"/>
    <row r="87" spans="25:34" x14ac:dyDescent="0.15"/>
    <row r="88" spans="25:34" x14ac:dyDescent="0.15">
      <c r="AH88" s="25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2"/>
      <c r="AG94" s="252"/>
      <c r="AH94" s="252"/>
    </row>
    <row r="95" spans="25:34" ht="13.5" customHeight="1" x14ac:dyDescent="0.15">
      <c r="AH95" s="25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2"/>
    </row>
    <row r="102" spans="33:34" ht="13.5" customHeight="1" x14ac:dyDescent="0.15"/>
    <row r="103" spans="33:34" ht="13.5" customHeight="1" x14ac:dyDescent="0.15"/>
    <row r="104" spans="33:34" ht="13.5" customHeight="1" x14ac:dyDescent="0.15">
      <c r="AG104" s="252"/>
      <c r="AH104" s="25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2"/>
    </row>
    <row r="117" spans="34:122" ht="13.5" customHeight="1" x14ac:dyDescent="0.15"/>
    <row r="118" spans="34:122" ht="13.5" customHeight="1" x14ac:dyDescent="0.15"/>
    <row r="119" spans="34:122" ht="13.5" customHeight="1" x14ac:dyDescent="0.15"/>
    <row r="120" spans="34:122" ht="13.5" customHeight="1" x14ac:dyDescent="0.15">
      <c r="AH120" s="252"/>
    </row>
    <row r="121" spans="34:122" ht="13.5" customHeight="1" x14ac:dyDescent="0.15">
      <c r="AH121" s="252"/>
    </row>
    <row r="122" spans="34:122" ht="13.5" customHeight="1" x14ac:dyDescent="0.15"/>
    <row r="123" spans="34:122" ht="13.5" customHeight="1" x14ac:dyDescent="0.15"/>
    <row r="124" spans="34:122" ht="13.5" customHeight="1" x14ac:dyDescent="0.15"/>
    <row r="125" spans="34:122" ht="13.5" customHeight="1" x14ac:dyDescent="0.15">
      <c r="DR125" s="252" t="s">
        <v>481</v>
      </c>
    </row>
  </sheetData>
  <sheetProtection algorithmName="SHA-512" hashValue="LbxHBSVhQGmcq2bd+1HNFsvi9qb1zt5BpyW8znPIPker/28i5bYIGdzvGCOF+CDqyqUp9o5+IEDBSTB3O+st4w==" saltValue="zH/xatSS6r3enCEnS5uVg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E46E6-434C-45A1-969B-E03F691B0D4F}">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53" customWidth="1"/>
    <col min="35" max="122" width="2.5" style="252" customWidth="1"/>
    <col min="123" max="16384" width="2.5" style="252" hidden="1"/>
  </cols>
  <sheetData>
    <row r="1" spans="2:34" ht="13.5" customHeight="1" x14ac:dyDescent="0.15">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row>
    <row r="2" spans="2:34" x14ac:dyDescent="0.15">
      <c r="S2" s="252"/>
      <c r="AH2" s="252"/>
    </row>
    <row r="3" spans="2:34" x14ac:dyDescent="0.15">
      <c r="C3" s="252"/>
      <c r="D3" s="252"/>
      <c r="E3" s="252"/>
      <c r="F3" s="252"/>
      <c r="G3" s="252"/>
      <c r="H3" s="252"/>
      <c r="I3" s="252"/>
      <c r="J3" s="252"/>
      <c r="K3" s="252"/>
      <c r="L3" s="252"/>
      <c r="M3" s="252"/>
      <c r="N3" s="252"/>
      <c r="O3" s="252"/>
      <c r="P3" s="252"/>
      <c r="Q3" s="252"/>
      <c r="R3" s="252"/>
      <c r="S3" s="252"/>
      <c r="U3" s="252"/>
      <c r="V3" s="252"/>
      <c r="W3" s="252"/>
      <c r="X3" s="252"/>
      <c r="Y3" s="252"/>
      <c r="Z3" s="252"/>
      <c r="AA3" s="252"/>
      <c r="AB3" s="252"/>
      <c r="AC3" s="252"/>
      <c r="AD3" s="252"/>
      <c r="AE3" s="252"/>
      <c r="AF3" s="252"/>
      <c r="AG3" s="252"/>
      <c r="AH3" s="252"/>
    </row>
    <row r="4" spans="2:34" x14ac:dyDescent="0.15"/>
    <row r="5" spans="2:34" x14ac:dyDescent="0.15"/>
    <row r="6" spans="2:34" x14ac:dyDescent="0.15"/>
    <row r="7" spans="2:34" x14ac:dyDescent="0.15"/>
    <row r="8" spans="2:34" x14ac:dyDescent="0.15"/>
    <row r="9" spans="2:34" x14ac:dyDescent="0.15">
      <c r="AH9" s="25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2"/>
    </row>
    <row r="18" spans="12:34" x14ac:dyDescent="0.15"/>
    <row r="19" spans="12:34" x14ac:dyDescent="0.15"/>
    <row r="20" spans="12:34" x14ac:dyDescent="0.15">
      <c r="AH20" s="252"/>
    </row>
    <row r="21" spans="12:34" x14ac:dyDescent="0.15">
      <c r="AH21" s="252"/>
    </row>
    <row r="22" spans="12:34" x14ac:dyDescent="0.15"/>
    <row r="23" spans="12:34" x14ac:dyDescent="0.15"/>
    <row r="24" spans="12:34" x14ac:dyDescent="0.15">
      <c r="Q24" s="252"/>
    </row>
    <row r="25" spans="12:34" x14ac:dyDescent="0.15"/>
    <row r="26" spans="12:34" x14ac:dyDescent="0.15"/>
    <row r="27" spans="12:34" x14ac:dyDescent="0.15"/>
    <row r="28" spans="12:34" x14ac:dyDescent="0.15">
      <c r="O28" s="252"/>
      <c r="T28" s="252"/>
      <c r="AH28" s="252"/>
    </row>
    <row r="29" spans="12:34" x14ac:dyDescent="0.15"/>
    <row r="30" spans="12:34" x14ac:dyDescent="0.15"/>
    <row r="31" spans="12:34" x14ac:dyDescent="0.15">
      <c r="Q31" s="252"/>
    </row>
    <row r="32" spans="12:34" x14ac:dyDescent="0.15">
      <c r="L32" s="252"/>
    </row>
    <row r="33" spans="2:34" x14ac:dyDescent="0.15">
      <c r="C33" s="252"/>
      <c r="E33" s="252"/>
      <c r="G33" s="252"/>
      <c r="I33" s="252"/>
      <c r="X33" s="252"/>
    </row>
    <row r="34" spans="2:34" x14ac:dyDescent="0.15">
      <c r="B34" s="252"/>
      <c r="P34" s="252"/>
      <c r="R34" s="252"/>
      <c r="T34" s="252"/>
    </row>
    <row r="35" spans="2:34" x14ac:dyDescent="0.15">
      <c r="D35" s="252"/>
      <c r="W35" s="252"/>
      <c r="AC35" s="252"/>
      <c r="AD35" s="252"/>
      <c r="AE35" s="252"/>
      <c r="AF35" s="252"/>
      <c r="AG35" s="252"/>
      <c r="AH35" s="252"/>
    </row>
    <row r="36" spans="2:34" x14ac:dyDescent="0.15">
      <c r="H36" s="252"/>
      <c r="J36" s="252"/>
      <c r="K36" s="252"/>
      <c r="M36" s="252"/>
      <c r="Y36" s="252"/>
      <c r="Z36" s="252"/>
      <c r="AA36" s="252"/>
      <c r="AB36" s="252"/>
      <c r="AC36" s="252"/>
      <c r="AD36" s="252"/>
      <c r="AE36" s="252"/>
      <c r="AF36" s="252"/>
      <c r="AG36" s="252"/>
      <c r="AH36" s="252"/>
    </row>
    <row r="37" spans="2:34" x14ac:dyDescent="0.15">
      <c r="AH37" s="252"/>
    </row>
    <row r="38" spans="2:34" x14ac:dyDescent="0.15">
      <c r="AG38" s="252"/>
      <c r="AH38" s="252"/>
    </row>
    <row r="39" spans="2:34" x14ac:dyDescent="0.15"/>
    <row r="40" spans="2:34" x14ac:dyDescent="0.15">
      <c r="X40" s="252"/>
    </row>
    <row r="41" spans="2:34" x14ac:dyDescent="0.15">
      <c r="R41" s="252"/>
    </row>
    <row r="42" spans="2:34" x14ac:dyDescent="0.15">
      <c r="W42" s="252"/>
    </row>
    <row r="43" spans="2:34" x14ac:dyDescent="0.15">
      <c r="Y43" s="252"/>
      <c r="Z43" s="252"/>
      <c r="AA43" s="252"/>
      <c r="AB43" s="252"/>
      <c r="AC43" s="252"/>
      <c r="AD43" s="252"/>
      <c r="AE43" s="252"/>
      <c r="AF43" s="252"/>
      <c r="AG43" s="252"/>
      <c r="AH43" s="252"/>
    </row>
    <row r="44" spans="2:34" x14ac:dyDescent="0.15">
      <c r="AH44" s="252"/>
    </row>
    <row r="45" spans="2:34" x14ac:dyDescent="0.15">
      <c r="X45" s="252"/>
    </row>
    <row r="46" spans="2:34" x14ac:dyDescent="0.15"/>
    <row r="47" spans="2:34" x14ac:dyDescent="0.15"/>
    <row r="48" spans="2:34" x14ac:dyDescent="0.15">
      <c r="W48" s="252"/>
      <c r="Y48" s="252"/>
      <c r="Z48" s="252"/>
      <c r="AA48" s="252"/>
      <c r="AB48" s="252"/>
      <c r="AC48" s="252"/>
      <c r="AD48" s="252"/>
      <c r="AE48" s="252"/>
      <c r="AF48" s="252"/>
      <c r="AG48" s="252"/>
      <c r="AH48" s="252"/>
    </row>
    <row r="49" spans="28:34" x14ac:dyDescent="0.15"/>
    <row r="50" spans="28:34" x14ac:dyDescent="0.15">
      <c r="AE50" s="252"/>
      <c r="AF50" s="252"/>
      <c r="AG50" s="252"/>
      <c r="AH50" s="252"/>
    </row>
    <row r="51" spans="28:34" x14ac:dyDescent="0.15">
      <c r="AC51" s="252"/>
      <c r="AD51" s="252"/>
      <c r="AE51" s="252"/>
      <c r="AF51" s="252"/>
      <c r="AG51" s="252"/>
      <c r="AH51" s="252"/>
    </row>
    <row r="52" spans="28:34" x14ac:dyDescent="0.15"/>
    <row r="53" spans="28:34" x14ac:dyDescent="0.15">
      <c r="AF53" s="252"/>
      <c r="AG53" s="252"/>
      <c r="AH53" s="252"/>
    </row>
    <row r="54" spans="28:34" x14ac:dyDescent="0.15">
      <c r="AH54" s="252"/>
    </row>
    <row r="55" spans="28:34" x14ac:dyDescent="0.15"/>
    <row r="56" spans="28:34" x14ac:dyDescent="0.15">
      <c r="AB56" s="252"/>
      <c r="AC56" s="252"/>
      <c r="AD56" s="252"/>
      <c r="AE56" s="252"/>
      <c r="AF56" s="252"/>
      <c r="AG56" s="252"/>
      <c r="AH56" s="252"/>
    </row>
    <row r="57" spans="28:34" x14ac:dyDescent="0.15">
      <c r="AH57" s="252"/>
    </row>
    <row r="58" spans="28:34" x14ac:dyDescent="0.15">
      <c r="AH58" s="252"/>
    </row>
    <row r="59" spans="28:34" x14ac:dyDescent="0.15">
      <c r="AG59" s="252"/>
      <c r="AH59" s="252"/>
    </row>
    <row r="60" spans="28:34" x14ac:dyDescent="0.15"/>
    <row r="61" spans="28:34" x14ac:dyDescent="0.15"/>
    <row r="62" spans="28:34" x14ac:dyDescent="0.15"/>
    <row r="63" spans="28:34" x14ac:dyDescent="0.15">
      <c r="AH63" s="252"/>
    </row>
    <row r="64" spans="28:34" x14ac:dyDescent="0.15">
      <c r="AG64" s="252"/>
      <c r="AH64" s="252"/>
    </row>
    <row r="65" spans="28:34" x14ac:dyDescent="0.15"/>
    <row r="66" spans="28:34" x14ac:dyDescent="0.15"/>
    <row r="67" spans="28:34" x14ac:dyDescent="0.15"/>
    <row r="68" spans="28:34" x14ac:dyDescent="0.15">
      <c r="AB68" s="252"/>
      <c r="AC68" s="252"/>
      <c r="AD68" s="252"/>
      <c r="AE68" s="252"/>
      <c r="AF68" s="252"/>
      <c r="AG68" s="252"/>
      <c r="AH68" s="252"/>
    </row>
    <row r="69" spans="28:34" x14ac:dyDescent="0.15">
      <c r="AF69" s="252"/>
      <c r="AG69" s="252"/>
      <c r="AH69" s="252"/>
    </row>
    <row r="70" spans="28:34" x14ac:dyDescent="0.15"/>
    <row r="71" spans="28:34" x14ac:dyDescent="0.15"/>
    <row r="72" spans="28:34" x14ac:dyDescent="0.15"/>
    <row r="73" spans="28:34" x14ac:dyDescent="0.15"/>
    <row r="74" spans="28:34" x14ac:dyDescent="0.15"/>
    <row r="75" spans="28:34" x14ac:dyDescent="0.15">
      <c r="AH75" s="252"/>
    </row>
    <row r="76" spans="28:34" x14ac:dyDescent="0.15">
      <c r="AF76" s="252"/>
      <c r="AG76" s="252"/>
      <c r="AH76" s="252"/>
    </row>
    <row r="77" spans="28:34" x14ac:dyDescent="0.15">
      <c r="AG77" s="252"/>
      <c r="AH77" s="252"/>
    </row>
    <row r="78" spans="28:34" x14ac:dyDescent="0.15"/>
    <row r="79" spans="28:34" x14ac:dyDescent="0.15"/>
    <row r="80" spans="28:34" x14ac:dyDescent="0.15"/>
    <row r="81" spans="25:34" x14ac:dyDescent="0.15"/>
    <row r="82" spans="25:34" x14ac:dyDescent="0.15">
      <c r="Y82" s="252"/>
    </row>
    <row r="83" spans="25:34" x14ac:dyDescent="0.15">
      <c r="Y83" s="252"/>
      <c r="Z83" s="252"/>
      <c r="AA83" s="252"/>
      <c r="AB83" s="252"/>
      <c r="AC83" s="252"/>
      <c r="AD83" s="252"/>
      <c r="AE83" s="252"/>
      <c r="AF83" s="252"/>
      <c r="AG83" s="252"/>
      <c r="AH83" s="252"/>
    </row>
    <row r="84" spans="25:34" x14ac:dyDescent="0.15"/>
    <row r="85" spans="25:34" x14ac:dyDescent="0.15"/>
    <row r="86" spans="25:34" x14ac:dyDescent="0.15"/>
    <row r="87" spans="25:34" x14ac:dyDescent="0.15"/>
    <row r="88" spans="25:34" x14ac:dyDescent="0.15">
      <c r="AH88" s="25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2"/>
      <c r="AG94" s="252"/>
      <c r="AH94" s="252"/>
    </row>
    <row r="95" spans="25:34" ht="13.5" customHeight="1" x14ac:dyDescent="0.15">
      <c r="AH95" s="25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2"/>
    </row>
    <row r="102" spans="33:34" ht="13.5" customHeight="1" x14ac:dyDescent="0.15"/>
    <row r="103" spans="33:34" ht="13.5" customHeight="1" x14ac:dyDescent="0.15"/>
    <row r="104" spans="33:34" ht="13.5" customHeight="1" x14ac:dyDescent="0.15">
      <c r="AG104" s="252"/>
      <c r="AH104" s="25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2"/>
    </row>
    <row r="117" spans="34:122" ht="13.5" customHeight="1" x14ac:dyDescent="0.15"/>
    <row r="118" spans="34:122" ht="13.5" customHeight="1" x14ac:dyDescent="0.15"/>
    <row r="119" spans="34:122" ht="13.5" customHeight="1" x14ac:dyDescent="0.15"/>
    <row r="120" spans="34:122" ht="13.5" customHeight="1" x14ac:dyDescent="0.15">
      <c r="AH120" s="252"/>
    </row>
    <row r="121" spans="34:122" ht="13.5" customHeight="1" x14ac:dyDescent="0.15">
      <c r="AH121" s="252"/>
    </row>
    <row r="122" spans="34:122" ht="13.5" customHeight="1" x14ac:dyDescent="0.15"/>
    <row r="123" spans="34:122" ht="13.5" customHeight="1" x14ac:dyDescent="0.15"/>
    <row r="124" spans="34:122" ht="13.5" customHeight="1" x14ac:dyDescent="0.15"/>
    <row r="125" spans="34:122" ht="13.5" customHeight="1" x14ac:dyDescent="0.15">
      <c r="DR125" s="252" t="s">
        <v>481</v>
      </c>
    </row>
  </sheetData>
  <sheetProtection algorithmName="SHA-512" hashValue="u2vP5x6KN0qZVD4PnTqoxWIJG552gm/vmAlBncVvrrnomPq6p3k7dlU04z2vubSGvrBZfM9EU0mKOcJ/bE0KIw==" saltValue="xvCx3YDw/Qn2ZXmMpgi7c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topLeftCell="A49" workbookViewId="0">
      <selection activeCell="A23" sqref="A23"/>
    </sheetView>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50</v>
      </c>
      <c r="E2" s="146"/>
      <c r="F2" s="147" t="s">
        <v>530</v>
      </c>
      <c r="G2" s="148"/>
      <c r="H2" s="149"/>
    </row>
    <row r="3" spans="1:8" x14ac:dyDescent="0.15">
      <c r="A3" s="145" t="s">
        <v>523</v>
      </c>
      <c r="B3" s="150"/>
      <c r="C3" s="151"/>
      <c r="D3" s="152">
        <v>120233</v>
      </c>
      <c r="E3" s="153"/>
      <c r="F3" s="154">
        <v>126262</v>
      </c>
      <c r="G3" s="155"/>
      <c r="H3" s="156"/>
    </row>
    <row r="4" spans="1:8" x14ac:dyDescent="0.15">
      <c r="A4" s="157"/>
      <c r="B4" s="158"/>
      <c r="C4" s="159"/>
      <c r="D4" s="160">
        <v>56471</v>
      </c>
      <c r="E4" s="161"/>
      <c r="F4" s="162">
        <v>56769</v>
      </c>
      <c r="G4" s="163"/>
      <c r="H4" s="164"/>
    </row>
    <row r="5" spans="1:8" x14ac:dyDescent="0.15">
      <c r="A5" s="145" t="s">
        <v>525</v>
      </c>
      <c r="B5" s="150"/>
      <c r="C5" s="151"/>
      <c r="D5" s="152">
        <v>115704</v>
      </c>
      <c r="E5" s="153"/>
      <c r="F5" s="154">
        <v>126525</v>
      </c>
      <c r="G5" s="155"/>
      <c r="H5" s="156"/>
    </row>
    <row r="6" spans="1:8" x14ac:dyDescent="0.15">
      <c r="A6" s="157"/>
      <c r="B6" s="158"/>
      <c r="C6" s="159"/>
      <c r="D6" s="160">
        <v>78978</v>
      </c>
      <c r="E6" s="161"/>
      <c r="F6" s="162">
        <v>67052</v>
      </c>
      <c r="G6" s="163"/>
      <c r="H6" s="164"/>
    </row>
    <row r="7" spans="1:8" x14ac:dyDescent="0.15">
      <c r="A7" s="145" t="s">
        <v>526</v>
      </c>
      <c r="B7" s="150"/>
      <c r="C7" s="151"/>
      <c r="D7" s="152">
        <v>86891</v>
      </c>
      <c r="E7" s="153"/>
      <c r="F7" s="154">
        <v>122054</v>
      </c>
      <c r="G7" s="155"/>
      <c r="H7" s="156"/>
    </row>
    <row r="8" spans="1:8" x14ac:dyDescent="0.15">
      <c r="A8" s="157"/>
      <c r="B8" s="158"/>
      <c r="C8" s="159"/>
      <c r="D8" s="160">
        <v>44580</v>
      </c>
      <c r="E8" s="161"/>
      <c r="F8" s="162">
        <v>68298</v>
      </c>
      <c r="G8" s="163"/>
      <c r="H8" s="164"/>
    </row>
    <row r="9" spans="1:8" x14ac:dyDescent="0.15">
      <c r="A9" s="145" t="s">
        <v>527</v>
      </c>
      <c r="B9" s="150"/>
      <c r="C9" s="151"/>
      <c r="D9" s="152">
        <v>110037</v>
      </c>
      <c r="E9" s="153"/>
      <c r="F9" s="154">
        <v>111644</v>
      </c>
      <c r="G9" s="155"/>
      <c r="H9" s="156"/>
    </row>
    <row r="10" spans="1:8" x14ac:dyDescent="0.15">
      <c r="A10" s="157"/>
      <c r="B10" s="158"/>
      <c r="C10" s="159"/>
      <c r="D10" s="160">
        <v>42937</v>
      </c>
      <c r="E10" s="161"/>
      <c r="F10" s="162">
        <v>66606</v>
      </c>
      <c r="G10" s="163"/>
      <c r="H10" s="164"/>
    </row>
    <row r="11" spans="1:8" x14ac:dyDescent="0.15">
      <c r="A11" s="145" t="s">
        <v>528</v>
      </c>
      <c r="B11" s="150"/>
      <c r="C11" s="151"/>
      <c r="D11" s="152">
        <v>132439</v>
      </c>
      <c r="E11" s="153"/>
      <c r="F11" s="154">
        <v>127917</v>
      </c>
      <c r="G11" s="155"/>
      <c r="H11" s="156"/>
    </row>
    <row r="12" spans="1:8" x14ac:dyDescent="0.15">
      <c r="A12" s="157"/>
      <c r="B12" s="158"/>
      <c r="C12" s="165"/>
      <c r="D12" s="160">
        <v>46677</v>
      </c>
      <c r="E12" s="161"/>
      <c r="F12" s="162">
        <v>69746</v>
      </c>
      <c r="G12" s="163"/>
      <c r="H12" s="164"/>
    </row>
    <row r="13" spans="1:8" x14ac:dyDescent="0.15">
      <c r="A13" s="145"/>
      <c r="B13" s="150"/>
      <c r="C13" s="151"/>
      <c r="D13" s="152">
        <v>113061</v>
      </c>
      <c r="E13" s="153"/>
      <c r="F13" s="154">
        <v>122880</v>
      </c>
      <c r="G13" s="166"/>
      <c r="H13" s="156"/>
    </row>
    <row r="14" spans="1:8" x14ac:dyDescent="0.15">
      <c r="A14" s="157"/>
      <c r="B14" s="158"/>
      <c r="C14" s="159"/>
      <c r="D14" s="160">
        <v>53929</v>
      </c>
      <c r="E14" s="161"/>
      <c r="F14" s="162">
        <v>65694</v>
      </c>
      <c r="G14" s="163"/>
      <c r="H14" s="164"/>
    </row>
    <row r="17" spans="1:11" x14ac:dyDescent="0.15">
      <c r="A17" s="141" t="s">
        <v>51</v>
      </c>
    </row>
    <row r="18" spans="1:11" x14ac:dyDescent="0.15">
      <c r="A18" s="167"/>
      <c r="B18" s="167" t="str">
        <f>実質収支比率等に係る経年分析!F$46</f>
        <v>R01</v>
      </c>
      <c r="C18" s="167" t="str">
        <f>実質収支比率等に係る経年分析!G$46</f>
        <v>R02</v>
      </c>
      <c r="D18" s="167" t="str">
        <f>実質収支比率等に係る経年分析!H$46</f>
        <v>R03</v>
      </c>
      <c r="E18" s="167" t="str">
        <f>実質収支比率等に係る経年分析!I$46</f>
        <v>R04</v>
      </c>
      <c r="F18" s="167" t="str">
        <f>実質収支比率等に係る経年分析!J$46</f>
        <v>R05</v>
      </c>
    </row>
    <row r="19" spans="1:11" x14ac:dyDescent="0.15">
      <c r="A19" s="167" t="s">
        <v>52</v>
      </c>
      <c r="B19" s="167">
        <f>ROUND(VALUE(SUBSTITUTE(実質収支比率等に係る経年分析!F$48,"▲","-")),2)</f>
        <v>7.69</v>
      </c>
      <c r="C19" s="167">
        <f>ROUND(VALUE(SUBSTITUTE(実質収支比率等に係る経年分析!G$48,"▲","-")),2)</f>
        <v>7.64</v>
      </c>
      <c r="D19" s="167">
        <f>ROUND(VALUE(SUBSTITUTE(実質収支比率等に係る経年分析!H$48,"▲","-")),2)</f>
        <v>6.41</v>
      </c>
      <c r="E19" s="167">
        <f>ROUND(VALUE(SUBSTITUTE(実質収支比率等に係る経年分析!I$48,"▲","-")),2)</f>
        <v>8.27</v>
      </c>
      <c r="F19" s="167">
        <f>ROUND(VALUE(SUBSTITUTE(実質収支比率等に係る経年分析!J$48,"▲","-")),2)</f>
        <v>7.15</v>
      </c>
    </row>
    <row r="20" spans="1:11" x14ac:dyDescent="0.15">
      <c r="A20" s="167" t="s">
        <v>53</v>
      </c>
      <c r="B20" s="167">
        <f>ROUND(VALUE(SUBSTITUTE(実質収支比率等に係る経年分析!F$47,"▲","-")),2)</f>
        <v>24.62</v>
      </c>
      <c r="C20" s="167">
        <f>ROUND(VALUE(SUBSTITUTE(実質収支比率等に係る経年分析!G$47,"▲","-")),2)</f>
        <v>26.34</v>
      </c>
      <c r="D20" s="167">
        <f>ROUND(VALUE(SUBSTITUTE(実質収支比率等に係る経年分析!H$47,"▲","-")),2)</f>
        <v>27</v>
      </c>
      <c r="E20" s="167">
        <f>ROUND(VALUE(SUBSTITUTE(実質収支比率等に係る経年分析!I$47,"▲","-")),2)</f>
        <v>23.33</v>
      </c>
      <c r="F20" s="167">
        <f>ROUND(VALUE(SUBSTITUTE(実質収支比率等に係る経年分析!J$47,"▲","-")),2)</f>
        <v>24.33</v>
      </c>
    </row>
    <row r="21" spans="1:11" x14ac:dyDescent="0.15">
      <c r="A21" s="167" t="s">
        <v>54</v>
      </c>
      <c r="B21" s="167">
        <f>IF(ISNUMBER(VALUE(SUBSTITUTE(実質収支比率等に係る経年分析!F$49,"▲","-"))),ROUND(VALUE(SUBSTITUTE(実質収支比率等に係る経年分析!F$49,"▲","-")),2),NA())</f>
        <v>7.02</v>
      </c>
      <c r="C21" s="167">
        <f>IF(ISNUMBER(VALUE(SUBSTITUTE(実質収支比率等に係る経年分析!G$49,"▲","-"))),ROUND(VALUE(SUBSTITUTE(実質収支比率等に係る経年分析!G$49,"▲","-")),2),NA())</f>
        <v>3.44</v>
      </c>
      <c r="D21" s="167">
        <f>IF(ISNUMBER(VALUE(SUBSTITUTE(実質収支比率等に係る経年分析!H$49,"▲","-"))),ROUND(VALUE(SUBSTITUTE(実質収支比率等に係る経年分析!H$49,"▲","-")),2),NA())</f>
        <v>1.66</v>
      </c>
      <c r="E21" s="167">
        <f>IF(ISNUMBER(VALUE(SUBSTITUTE(実質収支比率等に係る経年分析!I$49,"▲","-"))),ROUND(VALUE(SUBSTITUTE(実質収支比率等に係る経年分析!I$49,"▲","-")),2),NA())</f>
        <v>-2.38</v>
      </c>
      <c r="F21" s="167">
        <f>IF(ISNUMBER(VALUE(SUBSTITUTE(実質収支比率等に係る経年分析!J$49,"▲","-"))),ROUND(VALUE(SUBSTITUTE(実質収支比率等に係る経年分析!J$49,"▲","-")),2),NA())</f>
        <v>-0.16</v>
      </c>
    </row>
    <row r="24" spans="1:11" x14ac:dyDescent="0.15">
      <c r="A24" s="141" t="s">
        <v>55</v>
      </c>
    </row>
    <row r="25" spans="1:11" x14ac:dyDescent="0.15">
      <c r="A25" s="168"/>
      <c r="B25" s="168" t="str">
        <f>連結実質赤字比率に係る赤字・黒字の構成分析!F$33</f>
        <v>R01</v>
      </c>
      <c r="C25" s="168"/>
      <c r="D25" s="168" t="str">
        <f>連結実質赤字比率に係る赤字・黒字の構成分析!G$33</f>
        <v>R02</v>
      </c>
      <c r="E25" s="168"/>
      <c r="F25" s="168" t="str">
        <f>連結実質赤字比率に係る赤字・黒字の構成分析!H$33</f>
        <v>R03</v>
      </c>
      <c r="G25" s="168"/>
      <c r="H25" s="168" t="str">
        <f>連結実質赤字比率に係る赤字・黒字の構成分析!I$33</f>
        <v>R04</v>
      </c>
      <c r="I25" s="168"/>
      <c r="J25" s="168" t="str">
        <f>連結実質赤字比率に係る赤字・黒字の構成分析!J$33</f>
        <v>R05</v>
      </c>
      <c r="K25" s="168"/>
    </row>
    <row r="26" spans="1:11" x14ac:dyDescent="0.15">
      <c r="A26" s="168"/>
      <c r="B26" s="168" t="s">
        <v>56</v>
      </c>
      <c r="C26" s="168" t="s">
        <v>57</v>
      </c>
      <c r="D26" s="168" t="s">
        <v>56</v>
      </c>
      <c r="E26" s="168" t="s">
        <v>57</v>
      </c>
      <c r="F26" s="168" t="s">
        <v>56</v>
      </c>
      <c r="G26" s="168" t="s">
        <v>57</v>
      </c>
      <c r="H26" s="168" t="s">
        <v>56</v>
      </c>
      <c r="I26" s="168" t="s">
        <v>57</v>
      </c>
      <c r="J26" s="168" t="s">
        <v>56</v>
      </c>
      <c r="K26" s="168" t="s">
        <v>57</v>
      </c>
    </row>
    <row r="27" spans="1:11" x14ac:dyDescent="0.15">
      <c r="A27" s="168" t="str">
        <f>IF(連結実質赤字比率に係る赤字・黒字の構成分析!C$43="",NA(),連結実質赤字比率に係る赤字・黒字の構成分析!C$43)</f>
        <v>その他会計（黒字）</v>
      </c>
      <c r="B27" s="168" t="e">
        <f>IF(ROUND(VALUE(SUBSTITUTE(連結実質赤字比率に係る赤字・黒字の構成分析!F$43,"▲", "-")), 2) &lt; 0, ABS(ROUND(VALUE(SUBSTITUTE(連結実質赤字比率に係る赤字・黒字の構成分析!F$43,"▲", "-")), 2)), NA())</f>
        <v>#N/A</v>
      </c>
      <c r="C27" s="168">
        <f>IF(ROUND(VALUE(SUBSTITUTE(連結実質赤字比率に係る赤字・黒字の構成分析!F$43,"▲", "-")), 2) &gt;= 0, ABS(ROUND(VALUE(SUBSTITUTE(連結実質赤字比率に係る赤字・黒字の構成分析!F$43,"▲", "-")), 2)), NA())</f>
        <v>7.0000000000000007E-2</v>
      </c>
      <c r="D27" s="168" t="e">
        <f>IF(ROUND(VALUE(SUBSTITUTE(連結実質赤字比率に係る赤字・黒字の構成分析!G$43,"▲", "-")), 2) &lt; 0, ABS(ROUND(VALUE(SUBSTITUTE(連結実質赤字比率に係る赤字・黒字の構成分析!G$43,"▲", "-")), 2)), NA())</f>
        <v>#N/A</v>
      </c>
      <c r="E27" s="168">
        <f>IF(ROUND(VALUE(SUBSTITUTE(連結実質赤字比率に係る赤字・黒字の構成分析!G$43,"▲", "-")), 2) &gt;= 0, ABS(ROUND(VALUE(SUBSTITUTE(連結実質赤字比率に係る赤字・黒字の構成分析!G$43,"▲", "-")), 2)), NA())</f>
        <v>0.05</v>
      </c>
      <c r="F27" s="168" t="e">
        <f>IF(ROUND(VALUE(SUBSTITUTE(連結実質赤字比率に係る赤字・黒字の構成分析!H$43,"▲", "-")), 2) &lt; 0, ABS(ROUND(VALUE(SUBSTITUTE(連結実質赤字比率に係る赤字・黒字の構成分析!H$43,"▲", "-")), 2)), NA())</f>
        <v>#N/A</v>
      </c>
      <c r="G27" s="168">
        <f>IF(ROUND(VALUE(SUBSTITUTE(連結実質赤字比率に係る赤字・黒字の構成分析!H$43,"▲", "-")), 2) &gt;= 0, ABS(ROUND(VALUE(SUBSTITUTE(連結実質赤字比率に係る赤字・黒字の構成分析!H$43,"▲", "-")), 2)), NA())</f>
        <v>0.06</v>
      </c>
      <c r="H27" s="168" t="e">
        <f>IF(ROUND(VALUE(SUBSTITUTE(連結実質赤字比率に係る赤字・黒字の構成分析!I$43,"▲", "-")), 2) &lt; 0, ABS(ROUND(VALUE(SUBSTITUTE(連結実質赤字比率に係る赤字・黒字の構成分析!I$43,"▲", "-")), 2)), NA())</f>
        <v>#N/A</v>
      </c>
      <c r="I27" s="168">
        <f>IF(ROUND(VALUE(SUBSTITUTE(連結実質赤字比率に係る赤字・黒字の構成分析!I$43,"▲", "-")), 2) &gt;= 0, ABS(ROUND(VALUE(SUBSTITUTE(連結実質赤字比率に係る赤字・黒字の構成分析!I$43,"▲", "-")), 2)), NA())</f>
        <v>0.06</v>
      </c>
      <c r="J27" s="168" t="e">
        <f>IF(ROUND(VALUE(SUBSTITUTE(連結実質赤字比率に係る赤字・黒字の構成分析!J$43,"▲", "-")), 2) &lt; 0, ABS(ROUND(VALUE(SUBSTITUTE(連結実質赤字比率に係る赤字・黒字の構成分析!J$43,"▲", "-")), 2)), NA())</f>
        <v>#N/A</v>
      </c>
      <c r="K27" s="168">
        <f>IF(ROUND(VALUE(SUBSTITUTE(連結実質赤字比率に係る赤字・黒字の構成分析!J$43,"▲", "-")), 2) &gt;= 0, ABS(ROUND(VALUE(SUBSTITUTE(連結実質赤字比率に係る赤字・黒字の構成分析!J$43,"▲", "-")), 2)), NA())</f>
        <v>0.14000000000000001</v>
      </c>
    </row>
    <row r="28" spans="1:11" x14ac:dyDescent="0.15">
      <c r="A28" s="168" t="str">
        <f>IF(連結実質赤字比率に係る赤字・黒字の構成分析!C$42="",NA(),連結実質赤字比率に係る赤字・黒字の構成分析!C$42)</f>
        <v>その他会計（赤字）</v>
      </c>
      <c r="B28" s="168" t="e">
        <f>IF(ROUND(VALUE(SUBSTITUTE(連結実質赤字比率に係る赤字・黒字の構成分析!F$42,"▲", "-")), 2) &lt; 0, ABS(ROUND(VALUE(SUBSTITUTE(連結実質赤字比率に係る赤字・黒字の構成分析!F$42,"▲", "-")), 2)), NA())</f>
        <v>#VALUE!</v>
      </c>
      <c r="C28" s="168" t="e">
        <f>IF(ROUND(VALUE(SUBSTITUTE(連結実質赤字比率に係る赤字・黒字の構成分析!F$42,"▲", "-")), 2) &gt;= 0, ABS(ROUND(VALUE(SUBSTITUTE(連結実質赤字比率に係る赤字・黒字の構成分析!F$42,"▲", "-")), 2)), NA())</f>
        <v>#VALUE!</v>
      </c>
      <c r="D28" s="168" t="e">
        <f>IF(ROUND(VALUE(SUBSTITUTE(連結実質赤字比率に係る赤字・黒字の構成分析!G$42,"▲", "-")), 2) &lt; 0, ABS(ROUND(VALUE(SUBSTITUTE(連結実質赤字比率に係る赤字・黒字の構成分析!G$42,"▲", "-")), 2)), NA())</f>
        <v>#VALUE!</v>
      </c>
      <c r="E28" s="168" t="e">
        <f>IF(ROUND(VALUE(SUBSTITUTE(連結実質赤字比率に係る赤字・黒字の構成分析!G$42,"▲", "-")), 2) &gt;= 0, ABS(ROUND(VALUE(SUBSTITUTE(連結実質赤字比率に係る赤字・黒字の構成分析!G$42,"▲", "-")), 2)), NA())</f>
        <v>#VALUE!</v>
      </c>
      <c r="F28" s="168" t="e">
        <f>IF(ROUND(VALUE(SUBSTITUTE(連結実質赤字比率に係る赤字・黒字の構成分析!H$42,"▲", "-")), 2) &lt; 0, ABS(ROUND(VALUE(SUBSTITUTE(連結実質赤字比率に係る赤字・黒字の構成分析!H$42,"▲", "-")), 2)), NA())</f>
        <v>#VALUE!</v>
      </c>
      <c r="G28" s="168" t="e">
        <f>IF(ROUND(VALUE(SUBSTITUTE(連結実質赤字比率に係る赤字・黒字の構成分析!H$42,"▲", "-")), 2) &gt;= 0, ABS(ROUND(VALUE(SUBSTITUTE(連結実質赤字比率に係る赤字・黒字の構成分析!H$42,"▲", "-")), 2)), NA())</f>
        <v>#VALUE!</v>
      </c>
      <c r="H28" s="168" t="e">
        <f>IF(ROUND(VALUE(SUBSTITUTE(連結実質赤字比率に係る赤字・黒字の構成分析!I$42,"▲", "-")), 2) &lt; 0, ABS(ROUND(VALUE(SUBSTITUTE(連結実質赤字比率に係る赤字・黒字の構成分析!I$42,"▲", "-")), 2)), NA())</f>
        <v>#VALUE!</v>
      </c>
      <c r="I28" s="168" t="e">
        <f>IF(ROUND(VALUE(SUBSTITUTE(連結実質赤字比率に係る赤字・黒字の構成分析!I$42,"▲", "-")), 2) &gt;= 0, ABS(ROUND(VALUE(SUBSTITUTE(連結実質赤字比率に係る赤字・黒字の構成分析!I$42,"▲", "-")), 2)), NA())</f>
        <v>#VALUE!</v>
      </c>
      <c r="J28" s="168" t="e">
        <f>IF(ROUND(VALUE(SUBSTITUTE(連結実質赤字比率に係る赤字・黒字の構成分析!J$42,"▲", "-")), 2) &lt; 0, ABS(ROUND(VALUE(SUBSTITUTE(連結実質赤字比率に係る赤字・黒字の構成分析!J$42,"▲", "-")), 2)), NA())</f>
        <v>#VALUE!</v>
      </c>
      <c r="K28" s="168" t="e">
        <f>IF(ROUND(VALUE(SUBSTITUTE(連結実質赤字比率に係る赤字・黒字の構成分析!J$42,"▲", "-")), 2) &gt;= 0, ABS(ROUND(VALUE(SUBSTITUTE(連結実質赤字比率に係る赤字・黒字の構成分析!J$42,"▲", "-")), 2)), NA())</f>
        <v>#VALUE!</v>
      </c>
    </row>
    <row r="29" spans="1:11" x14ac:dyDescent="0.15">
      <c r="A29" s="168" t="str">
        <f>IF(連結実質赤字比率に係る赤字・黒字の構成分析!C$41="",NA(),連結実質赤字比率に係る赤字・黒字の構成分析!C$41)</f>
        <v>浄化槽事業特別会計</v>
      </c>
      <c r="B29" s="168" t="e">
        <f>IF(ROUND(VALUE(SUBSTITUTE(連結実質赤字比率に係る赤字・黒字の構成分析!F$41,"▲", "-")), 2) &lt; 0, ABS(ROUND(VALUE(SUBSTITUTE(連結実質赤字比率に係る赤字・黒字の構成分析!F$41,"▲", "-")), 2)), NA())</f>
        <v>#N/A</v>
      </c>
      <c r="C29" s="168">
        <f>IF(ROUND(VALUE(SUBSTITUTE(連結実質赤字比率に係る赤字・黒字の構成分析!F$41,"▲", "-")), 2) &gt;= 0, ABS(ROUND(VALUE(SUBSTITUTE(連結実質赤字比率に係る赤字・黒字の構成分析!F$41,"▲", "-")), 2)), NA())</f>
        <v>0.04</v>
      </c>
      <c r="D29" s="168" t="e">
        <f>IF(ROUND(VALUE(SUBSTITUTE(連結実質赤字比率に係る赤字・黒字の構成分析!G$41,"▲", "-")), 2) &lt; 0, ABS(ROUND(VALUE(SUBSTITUTE(連結実質赤字比率に係る赤字・黒字の構成分析!G$41,"▲", "-")), 2)), NA())</f>
        <v>#N/A</v>
      </c>
      <c r="E29" s="168">
        <f>IF(ROUND(VALUE(SUBSTITUTE(連結実質赤字比率に係る赤字・黒字の構成分析!G$41,"▲", "-")), 2) &gt;= 0, ABS(ROUND(VALUE(SUBSTITUTE(連結実質赤字比率に係る赤字・黒字の構成分析!G$41,"▲", "-")), 2)), NA())</f>
        <v>0.05</v>
      </c>
      <c r="F29" s="168" t="e">
        <f>IF(ROUND(VALUE(SUBSTITUTE(連結実質赤字比率に係る赤字・黒字の構成分析!H$41,"▲", "-")), 2) &lt; 0, ABS(ROUND(VALUE(SUBSTITUTE(連結実質赤字比率に係る赤字・黒字の構成分析!H$41,"▲", "-")), 2)), NA())</f>
        <v>#N/A</v>
      </c>
      <c r="G29" s="168">
        <f>IF(ROUND(VALUE(SUBSTITUTE(連結実質赤字比率に係る赤字・黒字の構成分析!H$41,"▲", "-")), 2) &gt;= 0, ABS(ROUND(VALUE(SUBSTITUTE(連結実質赤字比率に係る赤字・黒字の構成分析!H$41,"▲", "-")), 2)), NA())</f>
        <v>7.0000000000000007E-2</v>
      </c>
      <c r="H29" s="168" t="e">
        <f>IF(ROUND(VALUE(SUBSTITUTE(連結実質赤字比率に係る赤字・黒字の構成分析!I$41,"▲", "-")), 2) &lt; 0, ABS(ROUND(VALUE(SUBSTITUTE(連結実質赤字比率に係る赤字・黒字の構成分析!I$41,"▲", "-")), 2)), NA())</f>
        <v>#N/A</v>
      </c>
      <c r="I29" s="168">
        <f>IF(ROUND(VALUE(SUBSTITUTE(連結実質赤字比率に係る赤字・黒字の構成分析!I$41,"▲", "-")), 2) &gt;= 0, ABS(ROUND(VALUE(SUBSTITUTE(連結実質赤字比率に係る赤字・黒字の構成分析!I$41,"▲", "-")), 2)), NA())</f>
        <v>0.01</v>
      </c>
      <c r="J29" s="168" t="e">
        <f>IF(ROUND(VALUE(SUBSTITUTE(連結実質赤字比率に係る赤字・黒字の構成分析!J$41,"▲", "-")), 2) &lt; 0, ABS(ROUND(VALUE(SUBSTITUTE(連結実質赤字比率に係る赤字・黒字の構成分析!J$41,"▲", "-")), 2)), NA())</f>
        <v>#N/A</v>
      </c>
      <c r="K29" s="168">
        <f>IF(ROUND(VALUE(SUBSTITUTE(連結実質赤字比率に係る赤字・黒字の構成分析!J$41,"▲", "-")), 2) &gt;= 0, ABS(ROUND(VALUE(SUBSTITUTE(連結実質赤字比率に係る赤字・黒字の構成分析!J$41,"▲", "-")), 2)), NA())</f>
        <v>0.2</v>
      </c>
    </row>
    <row r="30" spans="1:11" x14ac:dyDescent="0.15">
      <c r="A30" s="168" t="str">
        <f>IF(連結実質赤字比率に係る赤字・黒字の構成分析!C$40="",NA(),連結実質赤字比率に係る赤字・黒字の構成分析!C$40)</f>
        <v>下水道事業特別会計</v>
      </c>
      <c r="B30" s="168" t="e">
        <f>IF(ROUND(VALUE(SUBSTITUTE(連結実質赤字比率に係る赤字・黒字の構成分析!F$40,"▲", "-")), 2) &lt; 0, ABS(ROUND(VALUE(SUBSTITUTE(連結実質赤字比率に係る赤字・黒字の構成分析!F$40,"▲", "-")), 2)), NA())</f>
        <v>#N/A</v>
      </c>
      <c r="C30" s="168">
        <f>IF(ROUND(VALUE(SUBSTITUTE(連結実質赤字比率に係る赤字・黒字の構成分析!F$40,"▲", "-")), 2) &gt;= 0, ABS(ROUND(VALUE(SUBSTITUTE(連結実質赤字比率に係る赤字・黒字の構成分析!F$40,"▲", "-")), 2)), NA())</f>
        <v>0.31</v>
      </c>
      <c r="D30" s="168" t="e">
        <f>IF(ROUND(VALUE(SUBSTITUTE(連結実質赤字比率に係る赤字・黒字の構成分析!G$40,"▲", "-")), 2) &lt; 0, ABS(ROUND(VALUE(SUBSTITUTE(連結実質赤字比率に係る赤字・黒字の構成分析!G$40,"▲", "-")), 2)), NA())</f>
        <v>#N/A</v>
      </c>
      <c r="E30" s="168">
        <f>IF(ROUND(VALUE(SUBSTITUTE(連結実質赤字比率に係る赤字・黒字の構成分析!G$40,"▲", "-")), 2) &gt;= 0, ABS(ROUND(VALUE(SUBSTITUTE(連結実質赤字比率に係る赤字・黒字の構成分析!G$40,"▲", "-")), 2)), NA())</f>
        <v>0.15</v>
      </c>
      <c r="F30" s="168" t="e">
        <f>IF(ROUND(VALUE(SUBSTITUTE(連結実質赤字比率に係る赤字・黒字の構成分析!H$40,"▲", "-")), 2) &lt; 0, ABS(ROUND(VALUE(SUBSTITUTE(連結実質赤字比率に係る赤字・黒字の構成分析!H$40,"▲", "-")), 2)), NA())</f>
        <v>#N/A</v>
      </c>
      <c r="G30" s="168">
        <f>IF(ROUND(VALUE(SUBSTITUTE(連結実質赤字比率に係る赤字・黒字の構成分析!H$40,"▲", "-")), 2) &gt;= 0, ABS(ROUND(VALUE(SUBSTITUTE(連結実質赤字比率に係る赤字・黒字の構成分析!H$40,"▲", "-")), 2)), NA())</f>
        <v>0.19</v>
      </c>
      <c r="H30" s="168" t="e">
        <f>IF(ROUND(VALUE(SUBSTITUTE(連結実質赤字比率に係る赤字・黒字の構成分析!I$40,"▲", "-")), 2) &lt; 0, ABS(ROUND(VALUE(SUBSTITUTE(連結実質赤字比率に係る赤字・黒字の構成分析!I$40,"▲", "-")), 2)), NA())</f>
        <v>#N/A</v>
      </c>
      <c r="I30" s="168">
        <f>IF(ROUND(VALUE(SUBSTITUTE(連結実質赤字比率に係る赤字・黒字の構成分析!I$40,"▲", "-")), 2) &gt;= 0, ABS(ROUND(VALUE(SUBSTITUTE(連結実質赤字比率に係る赤字・黒字の構成分析!I$40,"▲", "-")), 2)), NA())</f>
        <v>0.39</v>
      </c>
      <c r="J30" s="168" t="e">
        <f>IF(ROUND(VALUE(SUBSTITUTE(連結実質赤字比率に係る赤字・黒字の構成分析!J$40,"▲", "-")), 2) &lt; 0, ABS(ROUND(VALUE(SUBSTITUTE(連結実質赤字比率に係る赤字・黒字の構成分析!J$40,"▲", "-")), 2)), NA())</f>
        <v>#N/A</v>
      </c>
      <c r="K30" s="168">
        <f>IF(ROUND(VALUE(SUBSTITUTE(連結実質赤字比率に係る赤字・黒字の構成分析!J$40,"▲", "-")), 2) &gt;= 0, ABS(ROUND(VALUE(SUBSTITUTE(連結実質赤字比率に係る赤字・黒字の構成分析!J$40,"▲", "-")), 2)), NA())</f>
        <v>0.78</v>
      </c>
    </row>
    <row r="31" spans="1:11" x14ac:dyDescent="0.15">
      <c r="A31" s="168" t="str">
        <f>IF(連結実質赤字比率に係る赤字・黒字の構成分析!C$39="",NA(),連結実質赤字比率に係る赤字・黒字の構成分析!C$39)</f>
        <v>介護老人保健施設事業特別会計</v>
      </c>
      <c r="B31" s="168" t="e">
        <f>IF(ROUND(VALUE(SUBSTITUTE(連結実質赤字比率に係る赤字・黒字の構成分析!F$39,"▲", "-")), 2) &lt; 0, ABS(ROUND(VALUE(SUBSTITUTE(連結実質赤字比率に係る赤字・黒字の構成分析!F$39,"▲", "-")), 2)), NA())</f>
        <v>#N/A</v>
      </c>
      <c r="C31" s="168">
        <f>IF(ROUND(VALUE(SUBSTITUTE(連結実質赤字比率に係る赤字・黒字の構成分析!F$39,"▲", "-")), 2) &gt;= 0, ABS(ROUND(VALUE(SUBSTITUTE(連結実質赤字比率に係る赤字・黒字の構成分析!F$39,"▲", "-")), 2)), NA())</f>
        <v>2.16</v>
      </c>
      <c r="D31" s="168" t="e">
        <f>IF(ROUND(VALUE(SUBSTITUTE(連結実質赤字比率に係る赤字・黒字の構成分析!G$39,"▲", "-")), 2) &lt; 0, ABS(ROUND(VALUE(SUBSTITUTE(連結実質赤字比率に係る赤字・黒字の構成分析!G$39,"▲", "-")), 2)), NA())</f>
        <v>#N/A</v>
      </c>
      <c r="E31" s="168">
        <f>IF(ROUND(VALUE(SUBSTITUTE(連結実質赤字比率に係る赤字・黒字の構成分析!G$39,"▲", "-")), 2) &gt;= 0, ABS(ROUND(VALUE(SUBSTITUTE(連結実質赤字比率に係る赤字・黒字の構成分析!G$39,"▲", "-")), 2)), NA())</f>
        <v>1.5</v>
      </c>
      <c r="F31" s="168" t="e">
        <f>IF(ROUND(VALUE(SUBSTITUTE(連結実質赤字比率に係る赤字・黒字の構成分析!H$39,"▲", "-")), 2) &lt; 0, ABS(ROUND(VALUE(SUBSTITUTE(連結実質赤字比率に係る赤字・黒字の構成分析!H$39,"▲", "-")), 2)), NA())</f>
        <v>#N/A</v>
      </c>
      <c r="G31" s="168">
        <f>IF(ROUND(VALUE(SUBSTITUTE(連結実質赤字比率に係る赤字・黒字の構成分析!H$39,"▲", "-")), 2) &gt;= 0, ABS(ROUND(VALUE(SUBSTITUTE(連結実質赤字比率に係る赤字・黒字の構成分析!H$39,"▲", "-")), 2)), NA())</f>
        <v>1.24</v>
      </c>
      <c r="H31" s="168" t="e">
        <f>IF(ROUND(VALUE(SUBSTITUTE(連結実質赤字比率に係る赤字・黒字の構成分析!I$39,"▲", "-")), 2) &lt; 0, ABS(ROUND(VALUE(SUBSTITUTE(連結実質赤字比率に係る赤字・黒字の構成分析!I$39,"▲", "-")), 2)), NA())</f>
        <v>#N/A</v>
      </c>
      <c r="I31" s="168">
        <f>IF(ROUND(VALUE(SUBSTITUTE(連結実質赤字比率に係る赤字・黒字の構成分析!I$39,"▲", "-")), 2) &gt;= 0, ABS(ROUND(VALUE(SUBSTITUTE(連結実質赤字比率に係る赤字・黒字の構成分析!I$39,"▲", "-")), 2)), NA())</f>
        <v>1.1399999999999999</v>
      </c>
      <c r="J31" s="168" t="e">
        <f>IF(ROUND(VALUE(SUBSTITUTE(連結実質赤字比率に係る赤字・黒字の構成分析!J$39,"▲", "-")), 2) &lt; 0, ABS(ROUND(VALUE(SUBSTITUTE(連結実質赤字比率に係る赤字・黒字の構成分析!J$39,"▲", "-")), 2)), NA())</f>
        <v>#N/A</v>
      </c>
      <c r="K31" s="168">
        <f>IF(ROUND(VALUE(SUBSTITUTE(連結実質赤字比率に係る赤字・黒字の構成分析!J$39,"▲", "-")), 2) &gt;= 0, ABS(ROUND(VALUE(SUBSTITUTE(連結実質赤字比率に係る赤字・黒字の構成分析!J$39,"▲", "-")), 2)), NA())</f>
        <v>0.85</v>
      </c>
    </row>
    <row r="32" spans="1:11" x14ac:dyDescent="0.15">
      <c r="A32" s="168" t="str">
        <f>IF(連結実質赤字比率に係る赤字・黒字の構成分析!C$38="",NA(),連結実質赤字比率に係る赤字・黒字の構成分析!C$38)</f>
        <v>国民健康保険事業特別会計</v>
      </c>
      <c r="B32" s="168" t="e">
        <f>IF(ROUND(VALUE(SUBSTITUTE(連結実質赤字比率に係る赤字・黒字の構成分析!F$38,"▲", "-")), 2) &lt; 0, ABS(ROUND(VALUE(SUBSTITUTE(連結実質赤字比率に係る赤字・黒字の構成分析!F$38,"▲", "-")), 2)), NA())</f>
        <v>#N/A</v>
      </c>
      <c r="C32" s="168">
        <f>IF(ROUND(VALUE(SUBSTITUTE(連結実質赤字比率に係る赤字・黒字の構成分析!F$38,"▲", "-")), 2) &gt;= 0, ABS(ROUND(VALUE(SUBSTITUTE(連結実質赤字比率に係る赤字・黒字の構成分析!F$38,"▲", "-")), 2)), NA())</f>
        <v>2.0099999999999998</v>
      </c>
      <c r="D32" s="168" t="e">
        <f>IF(ROUND(VALUE(SUBSTITUTE(連結実質赤字比率に係る赤字・黒字の構成分析!G$38,"▲", "-")), 2) &lt; 0, ABS(ROUND(VALUE(SUBSTITUTE(連結実質赤字比率に係る赤字・黒字の構成分析!G$38,"▲", "-")), 2)), NA())</f>
        <v>#N/A</v>
      </c>
      <c r="E32" s="168">
        <f>IF(ROUND(VALUE(SUBSTITUTE(連結実質赤字比率に係る赤字・黒字の構成分析!G$38,"▲", "-")), 2) &gt;= 0, ABS(ROUND(VALUE(SUBSTITUTE(連結実質赤字比率に係る赤字・黒字の構成分析!G$38,"▲", "-")), 2)), NA())</f>
        <v>1.95</v>
      </c>
      <c r="F32" s="168" t="e">
        <f>IF(ROUND(VALUE(SUBSTITUTE(連結実質赤字比率に係る赤字・黒字の構成分析!H$38,"▲", "-")), 2) &lt; 0, ABS(ROUND(VALUE(SUBSTITUTE(連結実質赤字比率に係る赤字・黒字の構成分析!H$38,"▲", "-")), 2)), NA())</f>
        <v>#N/A</v>
      </c>
      <c r="G32" s="168">
        <f>IF(ROUND(VALUE(SUBSTITUTE(連結実質赤字比率に係る赤字・黒字の構成分析!H$38,"▲", "-")), 2) &gt;= 0, ABS(ROUND(VALUE(SUBSTITUTE(連結実質赤字比率に係る赤字・黒字の構成分析!H$38,"▲", "-")), 2)), NA())</f>
        <v>1.57</v>
      </c>
      <c r="H32" s="168" t="e">
        <f>IF(ROUND(VALUE(SUBSTITUTE(連結実質赤字比率に係る赤字・黒字の構成分析!I$38,"▲", "-")), 2) &lt; 0, ABS(ROUND(VALUE(SUBSTITUTE(連結実質赤字比率に係る赤字・黒字の構成分析!I$38,"▲", "-")), 2)), NA())</f>
        <v>#N/A</v>
      </c>
      <c r="I32" s="168">
        <f>IF(ROUND(VALUE(SUBSTITUTE(連結実質赤字比率に係る赤字・黒字の構成分析!I$38,"▲", "-")), 2) &gt;= 0, ABS(ROUND(VALUE(SUBSTITUTE(連結実質赤字比率に係る赤字・黒字の構成分析!I$38,"▲", "-")), 2)), NA())</f>
        <v>0.94</v>
      </c>
      <c r="J32" s="168" t="e">
        <f>IF(ROUND(VALUE(SUBSTITUTE(連結実質赤字比率に係る赤字・黒字の構成分析!J$38,"▲", "-")), 2) &lt; 0, ABS(ROUND(VALUE(SUBSTITUTE(連結実質赤字比率に係る赤字・黒字の構成分析!J$38,"▲", "-")), 2)), NA())</f>
        <v>#N/A</v>
      </c>
      <c r="K32" s="168">
        <f>IF(ROUND(VALUE(SUBSTITUTE(連結実質赤字比率に係る赤字・黒字の構成分析!J$38,"▲", "-")), 2) &gt;= 0, ABS(ROUND(VALUE(SUBSTITUTE(連結実質赤字比率に係る赤字・黒字の構成分析!J$38,"▲", "-")), 2)), NA())</f>
        <v>1.1000000000000001</v>
      </c>
    </row>
    <row r="33" spans="1:16" x14ac:dyDescent="0.15">
      <c r="A33" s="168" t="str">
        <f>IF(連結実質赤字比率に係る赤字・黒字の構成分析!C$37="",NA(),連結実質赤字比率に係る赤字・黒字の構成分析!C$37)</f>
        <v>介護保険事業特別会計</v>
      </c>
      <c r="B33" s="168" t="e">
        <f>IF(ROUND(VALUE(SUBSTITUTE(連結実質赤字比率に係る赤字・黒字の構成分析!F$37,"▲", "-")), 2) &lt; 0, ABS(ROUND(VALUE(SUBSTITUTE(連結実質赤字比率に係る赤字・黒字の構成分析!F$37,"▲", "-")), 2)), NA())</f>
        <v>#N/A</v>
      </c>
      <c r="C33" s="168">
        <f>IF(ROUND(VALUE(SUBSTITUTE(連結実質赤字比率に係る赤字・黒字の構成分析!F$37,"▲", "-")), 2) &gt;= 0, ABS(ROUND(VALUE(SUBSTITUTE(連結実質赤字比率に係る赤字・黒字の構成分析!F$37,"▲", "-")), 2)), NA())</f>
        <v>1.94</v>
      </c>
      <c r="D33" s="168" t="e">
        <f>IF(ROUND(VALUE(SUBSTITUTE(連結実質赤字比率に係る赤字・黒字の構成分析!G$37,"▲", "-")), 2) &lt; 0, ABS(ROUND(VALUE(SUBSTITUTE(連結実質赤字比率に係る赤字・黒字の構成分析!G$37,"▲", "-")), 2)), NA())</f>
        <v>#N/A</v>
      </c>
      <c r="E33" s="168">
        <f>IF(ROUND(VALUE(SUBSTITUTE(連結実質赤字比率に係る赤字・黒字の構成分析!G$37,"▲", "-")), 2) &gt;= 0, ABS(ROUND(VALUE(SUBSTITUTE(連結実質赤字比率に係る赤字・黒字の構成分析!G$37,"▲", "-")), 2)), NA())</f>
        <v>2.12</v>
      </c>
      <c r="F33" s="168" t="e">
        <f>IF(ROUND(VALUE(SUBSTITUTE(連結実質赤字比率に係る赤字・黒字の構成分析!H$37,"▲", "-")), 2) &lt; 0, ABS(ROUND(VALUE(SUBSTITUTE(連結実質赤字比率に係る赤字・黒字の構成分析!H$37,"▲", "-")), 2)), NA())</f>
        <v>#N/A</v>
      </c>
      <c r="G33" s="168">
        <f>IF(ROUND(VALUE(SUBSTITUTE(連結実質赤字比率に係る赤字・黒字の構成分析!H$37,"▲", "-")), 2) &gt;= 0, ABS(ROUND(VALUE(SUBSTITUTE(連結実質赤字比率に係る赤字・黒字の構成分析!H$37,"▲", "-")), 2)), NA())</f>
        <v>1.52</v>
      </c>
      <c r="H33" s="168" t="e">
        <f>IF(ROUND(VALUE(SUBSTITUTE(連結実質赤字比率に係る赤字・黒字の構成分析!I$37,"▲", "-")), 2) &lt; 0, ABS(ROUND(VALUE(SUBSTITUTE(連結実質赤字比率に係る赤字・黒字の構成分析!I$37,"▲", "-")), 2)), NA())</f>
        <v>#N/A</v>
      </c>
      <c r="I33" s="168">
        <f>IF(ROUND(VALUE(SUBSTITUTE(連結実質赤字比率に係る赤字・黒字の構成分析!I$37,"▲", "-")), 2) &gt;= 0, ABS(ROUND(VALUE(SUBSTITUTE(連結実質赤字比率に係る赤字・黒字の構成分析!I$37,"▲", "-")), 2)), NA())</f>
        <v>1.85</v>
      </c>
      <c r="J33" s="168" t="e">
        <f>IF(ROUND(VALUE(SUBSTITUTE(連結実質赤字比率に係る赤字・黒字の構成分析!J$37,"▲", "-")), 2) &lt; 0, ABS(ROUND(VALUE(SUBSTITUTE(連結実質赤字比率に係る赤字・黒字の構成分析!J$37,"▲", "-")), 2)), NA())</f>
        <v>#N/A</v>
      </c>
      <c r="K33" s="168">
        <f>IF(ROUND(VALUE(SUBSTITUTE(連結実質赤字比率に係る赤字・黒字の構成分析!J$37,"▲", "-")), 2) &gt;= 0, ABS(ROUND(VALUE(SUBSTITUTE(連結実質赤字比率に係る赤字・黒字の構成分析!J$37,"▲", "-")), 2)), NA())</f>
        <v>1.81</v>
      </c>
    </row>
    <row r="34" spans="1:16" x14ac:dyDescent="0.15">
      <c r="A34" s="168" t="str">
        <f>IF(連結実質赤字比率に係る赤字・黒字の構成分析!C$36="",NA(),連結実質赤字比率に係る赤字・黒字の構成分析!C$36)</f>
        <v>病院事業特別会計</v>
      </c>
      <c r="B34" s="168" t="e">
        <f>IF(ROUND(VALUE(SUBSTITUTE(連結実質赤字比率に係る赤字・黒字の構成分析!F$36,"▲", "-")), 2) &lt; 0, ABS(ROUND(VALUE(SUBSTITUTE(連結実質赤字比率に係る赤字・黒字の構成分析!F$36,"▲", "-")), 2)), NA())</f>
        <v>#N/A</v>
      </c>
      <c r="C34" s="168">
        <f>IF(ROUND(VALUE(SUBSTITUTE(連結実質赤字比率に係る赤字・黒字の構成分析!F$36,"▲", "-")), 2) &gt;= 0, ABS(ROUND(VALUE(SUBSTITUTE(連結実質赤字比率に係る赤字・黒字の構成分析!F$36,"▲", "-")), 2)), NA())</f>
        <v>3.51</v>
      </c>
      <c r="D34" s="168" t="e">
        <f>IF(ROUND(VALUE(SUBSTITUTE(連結実質赤字比率に係る赤字・黒字の構成分析!G$36,"▲", "-")), 2) &lt; 0, ABS(ROUND(VALUE(SUBSTITUTE(連結実質赤字比率に係る赤字・黒字の構成分析!G$36,"▲", "-")), 2)), NA())</f>
        <v>#N/A</v>
      </c>
      <c r="E34" s="168">
        <f>IF(ROUND(VALUE(SUBSTITUTE(連結実質赤字比率に係る赤字・黒字の構成分析!G$36,"▲", "-")), 2) &gt;= 0, ABS(ROUND(VALUE(SUBSTITUTE(連結実質赤字比率に係る赤字・黒字の構成分析!G$36,"▲", "-")), 2)), NA())</f>
        <v>2.66</v>
      </c>
      <c r="F34" s="168" t="e">
        <f>IF(ROUND(VALUE(SUBSTITUTE(連結実質赤字比率に係る赤字・黒字の構成分析!H$36,"▲", "-")), 2) &lt; 0, ABS(ROUND(VALUE(SUBSTITUTE(連結実質赤字比率に係る赤字・黒字の構成分析!H$36,"▲", "-")), 2)), NA())</f>
        <v>#N/A</v>
      </c>
      <c r="G34" s="168">
        <f>IF(ROUND(VALUE(SUBSTITUTE(連結実質赤字比率に係る赤字・黒字の構成分析!H$36,"▲", "-")), 2) &gt;= 0, ABS(ROUND(VALUE(SUBSTITUTE(連結実質赤字比率に係る赤字・黒字の構成分析!H$36,"▲", "-")), 2)), NA())</f>
        <v>1.18</v>
      </c>
      <c r="H34" s="168" t="e">
        <f>IF(ROUND(VALUE(SUBSTITUTE(連結実質赤字比率に係る赤字・黒字の構成分析!I$36,"▲", "-")), 2) &lt; 0, ABS(ROUND(VALUE(SUBSTITUTE(連結実質赤字比率に係る赤字・黒字の構成分析!I$36,"▲", "-")), 2)), NA())</f>
        <v>#N/A</v>
      </c>
      <c r="I34" s="168">
        <f>IF(ROUND(VALUE(SUBSTITUTE(連結実質赤字比率に係る赤字・黒字の構成分析!I$36,"▲", "-")), 2) &gt;= 0, ABS(ROUND(VALUE(SUBSTITUTE(連結実質赤字比率に係る赤字・黒字の構成分析!I$36,"▲", "-")), 2)), NA())</f>
        <v>2.34</v>
      </c>
      <c r="J34" s="168" t="e">
        <f>IF(ROUND(VALUE(SUBSTITUTE(連結実質赤字比率に係る赤字・黒字の構成分析!J$36,"▲", "-")), 2) &lt; 0, ABS(ROUND(VALUE(SUBSTITUTE(連結実質赤字比率に係る赤字・黒字の構成分析!J$36,"▲", "-")), 2)), NA())</f>
        <v>#N/A</v>
      </c>
      <c r="K34" s="168">
        <f>IF(ROUND(VALUE(SUBSTITUTE(連結実質赤字比率に係る赤字・黒字の構成分析!J$36,"▲", "-")), 2) &gt;= 0, ABS(ROUND(VALUE(SUBSTITUTE(連結実質赤字比率に係る赤字・黒字の構成分析!J$36,"▲", "-")), 2)), NA())</f>
        <v>2.88</v>
      </c>
    </row>
    <row r="35" spans="1:16" x14ac:dyDescent="0.15">
      <c r="A35" s="168" t="str">
        <f>IF(連結実質赤字比率に係る赤字・黒字の構成分析!C$35="",NA(),連結実質赤字比率に係る赤字・黒字の構成分析!C$35)</f>
        <v>水道事業特別会計</v>
      </c>
      <c r="B35" s="168" t="e">
        <f>IF(ROUND(VALUE(SUBSTITUTE(連結実質赤字比率に係る赤字・黒字の構成分析!F$35,"▲", "-")), 2) &lt; 0, ABS(ROUND(VALUE(SUBSTITUTE(連結実質赤字比率に係る赤字・黒字の構成分析!F$35,"▲", "-")), 2)), NA())</f>
        <v>#N/A</v>
      </c>
      <c r="C35" s="168">
        <f>IF(ROUND(VALUE(SUBSTITUTE(連結実質赤字比率に係る赤字・黒字の構成分析!F$35,"▲", "-")), 2) &gt;= 0, ABS(ROUND(VALUE(SUBSTITUTE(連結実質赤字比率に係る赤字・黒字の構成分析!F$35,"▲", "-")), 2)), NA())</f>
        <v>7.94</v>
      </c>
      <c r="D35" s="168" t="e">
        <f>IF(ROUND(VALUE(SUBSTITUTE(連結実質赤字比率に係る赤字・黒字の構成分析!G$35,"▲", "-")), 2) &lt; 0, ABS(ROUND(VALUE(SUBSTITUTE(連結実質赤字比率に係る赤字・黒字の構成分析!G$35,"▲", "-")), 2)), NA())</f>
        <v>#N/A</v>
      </c>
      <c r="E35" s="168">
        <f>IF(ROUND(VALUE(SUBSTITUTE(連結実質赤字比率に係る赤字・黒字の構成分析!G$35,"▲", "-")), 2) &gt;= 0, ABS(ROUND(VALUE(SUBSTITUTE(連結実質赤字比率に係る赤字・黒字の構成分析!G$35,"▲", "-")), 2)), NA())</f>
        <v>6.97</v>
      </c>
      <c r="F35" s="168" t="e">
        <f>IF(ROUND(VALUE(SUBSTITUTE(連結実質赤字比率に係る赤字・黒字の構成分析!H$35,"▲", "-")), 2) &lt; 0, ABS(ROUND(VALUE(SUBSTITUTE(連結実質赤字比率に係る赤字・黒字の構成分析!H$35,"▲", "-")), 2)), NA())</f>
        <v>#N/A</v>
      </c>
      <c r="G35" s="168">
        <f>IF(ROUND(VALUE(SUBSTITUTE(連結実質赤字比率に係る赤字・黒字の構成分析!H$35,"▲", "-")), 2) &gt;= 0, ABS(ROUND(VALUE(SUBSTITUTE(連結実質赤字比率に係る赤字・黒字の構成分析!H$35,"▲", "-")), 2)), NA())</f>
        <v>5.96</v>
      </c>
      <c r="H35" s="168" t="e">
        <f>IF(ROUND(VALUE(SUBSTITUTE(連結実質赤字比率に係る赤字・黒字の構成分析!I$35,"▲", "-")), 2) &lt; 0, ABS(ROUND(VALUE(SUBSTITUTE(連結実質赤字比率に係る赤字・黒字の構成分析!I$35,"▲", "-")), 2)), NA())</f>
        <v>#N/A</v>
      </c>
      <c r="I35" s="168">
        <f>IF(ROUND(VALUE(SUBSTITUTE(連結実質赤字比率に係る赤字・黒字の構成分析!I$35,"▲", "-")), 2) &gt;= 0, ABS(ROUND(VALUE(SUBSTITUTE(連結実質赤字比率に係る赤字・黒字の構成分析!I$35,"▲", "-")), 2)), NA())</f>
        <v>5.34</v>
      </c>
      <c r="J35" s="168" t="e">
        <f>IF(ROUND(VALUE(SUBSTITUTE(連結実質赤字比率に係る赤字・黒字の構成分析!J$35,"▲", "-")), 2) &lt; 0, ABS(ROUND(VALUE(SUBSTITUTE(連結実質赤字比率に係る赤字・黒字の構成分析!J$35,"▲", "-")), 2)), NA())</f>
        <v>#N/A</v>
      </c>
      <c r="K35" s="168">
        <f>IF(ROUND(VALUE(SUBSTITUTE(連結実質赤字比率に係る赤字・黒字の構成分析!J$35,"▲", "-")), 2) &gt;= 0, ABS(ROUND(VALUE(SUBSTITUTE(連結実質赤字比率に係る赤字・黒字の構成分析!J$35,"▲", "-")), 2)), NA())</f>
        <v>4.29</v>
      </c>
    </row>
    <row r="36" spans="1:16" x14ac:dyDescent="0.15">
      <c r="A36" s="168" t="str">
        <f>IF(連結実質赤字比率に係る赤字・黒字の構成分析!C$34="",NA(),連結実質赤字比率に係る赤字・黒字の構成分析!C$34)</f>
        <v>一般会計</v>
      </c>
      <c r="B36" s="168" t="e">
        <f>IF(ROUND(VALUE(SUBSTITUTE(連結実質赤字比率に係る赤字・黒字の構成分析!F$34,"▲", "-")), 2) &lt; 0, ABS(ROUND(VALUE(SUBSTITUTE(連結実質赤字比率に係る赤字・黒字の構成分析!F$34,"▲", "-")), 2)), NA())</f>
        <v>#N/A</v>
      </c>
      <c r="C36" s="168">
        <f>IF(ROUND(VALUE(SUBSTITUTE(連結実質赤字比率に係る赤字・黒字の構成分析!F$34,"▲", "-")), 2) &gt;= 0, ABS(ROUND(VALUE(SUBSTITUTE(連結実質赤字比率に係る赤字・黒字の構成分析!F$34,"▲", "-")), 2)), NA())</f>
        <v>7.69</v>
      </c>
      <c r="D36" s="168" t="e">
        <f>IF(ROUND(VALUE(SUBSTITUTE(連結実質赤字比率に係る赤字・黒字の構成分析!G$34,"▲", "-")), 2) &lt; 0, ABS(ROUND(VALUE(SUBSTITUTE(連結実質赤字比率に係る赤字・黒字の構成分析!G$34,"▲", "-")), 2)), NA())</f>
        <v>#N/A</v>
      </c>
      <c r="E36" s="168">
        <f>IF(ROUND(VALUE(SUBSTITUTE(連結実質赤字比率に係る赤字・黒字の構成分析!G$34,"▲", "-")), 2) &gt;= 0, ABS(ROUND(VALUE(SUBSTITUTE(連結実質赤字比率に係る赤字・黒字の構成分析!G$34,"▲", "-")), 2)), NA())</f>
        <v>7.64</v>
      </c>
      <c r="F36" s="168" t="e">
        <f>IF(ROUND(VALUE(SUBSTITUTE(連結実質赤字比率に係る赤字・黒字の構成分析!H$34,"▲", "-")), 2) &lt; 0, ABS(ROUND(VALUE(SUBSTITUTE(連結実質赤字比率に係る赤字・黒字の構成分析!H$34,"▲", "-")), 2)), NA())</f>
        <v>#N/A</v>
      </c>
      <c r="G36" s="168">
        <f>IF(ROUND(VALUE(SUBSTITUTE(連結実質赤字比率に係る赤字・黒字の構成分析!H$34,"▲", "-")), 2) &gt;= 0, ABS(ROUND(VALUE(SUBSTITUTE(連結実質赤字比率に係る赤字・黒字の構成分析!H$34,"▲", "-")), 2)), NA())</f>
        <v>6.41</v>
      </c>
      <c r="H36" s="168" t="e">
        <f>IF(ROUND(VALUE(SUBSTITUTE(連結実質赤字比率に係る赤字・黒字の構成分析!I$34,"▲", "-")), 2) &lt; 0, ABS(ROUND(VALUE(SUBSTITUTE(連結実質赤字比率に係る赤字・黒字の構成分析!I$34,"▲", "-")), 2)), NA())</f>
        <v>#N/A</v>
      </c>
      <c r="I36" s="168">
        <f>IF(ROUND(VALUE(SUBSTITUTE(連結実質赤字比率に係る赤字・黒字の構成分析!I$34,"▲", "-")), 2) &gt;= 0, ABS(ROUND(VALUE(SUBSTITUTE(連結実質赤字比率に係る赤字・黒字の構成分析!I$34,"▲", "-")), 2)), NA())</f>
        <v>8.27</v>
      </c>
      <c r="J36" s="168" t="e">
        <f>IF(ROUND(VALUE(SUBSTITUTE(連結実質赤字比率に係る赤字・黒字の構成分析!J$34,"▲", "-")), 2) &lt; 0, ABS(ROUND(VALUE(SUBSTITUTE(連結実質赤字比率に係る赤字・黒字の構成分析!J$34,"▲", "-")), 2)), NA())</f>
        <v>#N/A</v>
      </c>
      <c r="K36" s="168">
        <f>IF(ROUND(VALUE(SUBSTITUTE(連結実質赤字比率に係る赤字・黒字の構成分析!J$34,"▲", "-")), 2) &gt;= 0, ABS(ROUND(VALUE(SUBSTITUTE(連結実質赤字比率に係る赤字・黒字の構成分析!J$34,"▲", "-")), 2)), NA())</f>
        <v>7.14</v>
      </c>
    </row>
    <row r="39" spans="1:16" x14ac:dyDescent="0.15">
      <c r="A39" s="141" t="s">
        <v>58</v>
      </c>
    </row>
    <row r="40" spans="1:16" x14ac:dyDescent="0.15">
      <c r="A40" s="169"/>
      <c r="B40" s="169" t="str">
        <f>'実質公債費比率（分子）の構造'!K$44</f>
        <v>R01</v>
      </c>
      <c r="C40" s="169"/>
      <c r="D40" s="169"/>
      <c r="E40" s="169" t="str">
        <f>'実質公債費比率（分子）の構造'!L$44</f>
        <v>R02</v>
      </c>
      <c r="F40" s="169"/>
      <c r="G40" s="169"/>
      <c r="H40" s="169" t="str">
        <f>'実質公債費比率（分子）の構造'!M$44</f>
        <v>R03</v>
      </c>
      <c r="I40" s="169"/>
      <c r="J40" s="169"/>
      <c r="K40" s="169" t="str">
        <f>'実質公債費比率（分子）の構造'!N$44</f>
        <v>R04</v>
      </c>
      <c r="L40" s="169"/>
      <c r="M40" s="169"/>
      <c r="N40" s="169" t="str">
        <f>'実質公債費比率（分子）の構造'!O$44</f>
        <v>R05</v>
      </c>
      <c r="O40" s="169"/>
      <c r="P40" s="169"/>
    </row>
    <row r="41" spans="1:16" x14ac:dyDescent="0.15">
      <c r="A41" s="169"/>
      <c r="B41" s="169" t="s">
        <v>59</v>
      </c>
      <c r="C41" s="169"/>
      <c r="D41" s="169" t="s">
        <v>60</v>
      </c>
      <c r="E41" s="169" t="s">
        <v>59</v>
      </c>
      <c r="F41" s="169"/>
      <c r="G41" s="169" t="s">
        <v>60</v>
      </c>
      <c r="H41" s="169" t="s">
        <v>59</v>
      </c>
      <c r="I41" s="169"/>
      <c r="J41" s="169" t="s">
        <v>60</v>
      </c>
      <c r="K41" s="169" t="s">
        <v>59</v>
      </c>
      <c r="L41" s="169"/>
      <c r="M41" s="169" t="s">
        <v>60</v>
      </c>
      <c r="N41" s="169" t="s">
        <v>59</v>
      </c>
      <c r="O41" s="169"/>
      <c r="P41" s="169" t="s">
        <v>60</v>
      </c>
    </row>
    <row r="42" spans="1:16" x14ac:dyDescent="0.15">
      <c r="A42" s="169" t="s">
        <v>61</v>
      </c>
      <c r="B42" s="169"/>
      <c r="C42" s="169"/>
      <c r="D42" s="169">
        <f>'実質公債費比率（分子）の構造'!K$52</f>
        <v>646</v>
      </c>
      <c r="E42" s="169"/>
      <c r="F42" s="169"/>
      <c r="G42" s="169">
        <f>'実質公債費比率（分子）の構造'!L$52</f>
        <v>670</v>
      </c>
      <c r="H42" s="169"/>
      <c r="I42" s="169"/>
      <c r="J42" s="169">
        <f>'実質公債費比率（分子）の構造'!M$52</f>
        <v>693</v>
      </c>
      <c r="K42" s="169"/>
      <c r="L42" s="169"/>
      <c r="M42" s="169">
        <f>'実質公債費比率（分子）の構造'!N$52</f>
        <v>694</v>
      </c>
      <c r="N42" s="169"/>
      <c r="O42" s="169"/>
      <c r="P42" s="169">
        <f>'実質公債費比率（分子）の構造'!O$52</f>
        <v>701</v>
      </c>
    </row>
    <row r="43" spans="1:16" x14ac:dyDescent="0.15">
      <c r="A43" s="169" t="s">
        <v>16</v>
      </c>
      <c r="B43" s="169" t="str">
        <f>'実質公債費比率（分子）の構造'!K$51</f>
        <v>-</v>
      </c>
      <c r="C43" s="169"/>
      <c r="D43" s="169"/>
      <c r="E43" s="169" t="str">
        <f>'実質公債費比率（分子）の構造'!L$51</f>
        <v>-</v>
      </c>
      <c r="F43" s="169"/>
      <c r="G43" s="169"/>
      <c r="H43" s="169" t="str">
        <f>'実質公債費比率（分子）の構造'!M$51</f>
        <v>-</v>
      </c>
      <c r="I43" s="169"/>
      <c r="J43" s="169"/>
      <c r="K43" s="169" t="str">
        <f>'実質公債費比率（分子）の構造'!N$51</f>
        <v>-</v>
      </c>
      <c r="L43" s="169"/>
      <c r="M43" s="169"/>
      <c r="N43" s="169" t="str">
        <f>'実質公債費比率（分子）の構造'!O$51</f>
        <v>-</v>
      </c>
      <c r="O43" s="169"/>
      <c r="P43" s="169"/>
    </row>
    <row r="44" spans="1:16" x14ac:dyDescent="0.15">
      <c r="A44" s="169" t="s">
        <v>62</v>
      </c>
      <c r="B44" s="169" t="str">
        <f>'実質公債費比率（分子）の構造'!K$50</f>
        <v>-</v>
      </c>
      <c r="C44" s="169"/>
      <c r="D44" s="169"/>
      <c r="E44" s="169" t="str">
        <f>'実質公債費比率（分子）の構造'!L$50</f>
        <v>-</v>
      </c>
      <c r="F44" s="169"/>
      <c r="G44" s="169"/>
      <c r="H44" s="169" t="str">
        <f>'実質公債費比率（分子）の構造'!M$50</f>
        <v>-</v>
      </c>
      <c r="I44" s="169"/>
      <c r="J44" s="169"/>
      <c r="K44" s="169" t="str">
        <f>'実質公債費比率（分子）の構造'!N$50</f>
        <v>-</v>
      </c>
      <c r="L44" s="169"/>
      <c r="M44" s="169"/>
      <c r="N44" s="169" t="str">
        <f>'実質公債費比率（分子）の構造'!O$50</f>
        <v>-</v>
      </c>
      <c r="O44" s="169"/>
      <c r="P44" s="169"/>
    </row>
    <row r="45" spans="1:16" x14ac:dyDescent="0.15">
      <c r="A45" s="169" t="s">
        <v>63</v>
      </c>
      <c r="B45" s="169">
        <f>'実質公債費比率（分子）の構造'!K$49</f>
        <v>13</v>
      </c>
      <c r="C45" s="169"/>
      <c r="D45" s="169"/>
      <c r="E45" s="169">
        <f>'実質公債費比率（分子）の構造'!L$49</f>
        <v>10</v>
      </c>
      <c r="F45" s="169"/>
      <c r="G45" s="169"/>
      <c r="H45" s="169">
        <f>'実質公債費比率（分子）の構造'!M$49</f>
        <v>9</v>
      </c>
      <c r="I45" s="169"/>
      <c r="J45" s="169"/>
      <c r="K45" s="169">
        <f>'実質公債費比率（分子）の構造'!N$49</f>
        <v>12</v>
      </c>
      <c r="L45" s="169"/>
      <c r="M45" s="169"/>
      <c r="N45" s="169">
        <f>'実質公債費比率（分子）の構造'!O$49</f>
        <v>12</v>
      </c>
      <c r="O45" s="169"/>
      <c r="P45" s="169"/>
    </row>
    <row r="46" spans="1:16" x14ac:dyDescent="0.15">
      <c r="A46" s="169" t="s">
        <v>64</v>
      </c>
      <c r="B46" s="169">
        <f>'実質公債費比率（分子）の構造'!K$48</f>
        <v>306</v>
      </c>
      <c r="C46" s="169"/>
      <c r="D46" s="169"/>
      <c r="E46" s="169">
        <f>'実質公債費比率（分子）の構造'!L$48</f>
        <v>296</v>
      </c>
      <c r="F46" s="169"/>
      <c r="G46" s="169"/>
      <c r="H46" s="169">
        <f>'実質公債費比率（分子）の構造'!M$48</f>
        <v>296</v>
      </c>
      <c r="I46" s="169"/>
      <c r="J46" s="169"/>
      <c r="K46" s="169">
        <f>'実質公債費比率（分子）の構造'!N$48</f>
        <v>341</v>
      </c>
      <c r="L46" s="169"/>
      <c r="M46" s="169"/>
      <c r="N46" s="169">
        <f>'実質公債費比率（分子）の構造'!O$48</f>
        <v>333</v>
      </c>
      <c r="O46" s="169"/>
      <c r="P46" s="169"/>
    </row>
    <row r="47" spans="1:16" x14ac:dyDescent="0.15">
      <c r="A47" s="169" t="s">
        <v>12</v>
      </c>
      <c r="B47" s="169" t="str">
        <f>'実質公債費比率（分子）の構造'!K$47</f>
        <v>-</v>
      </c>
      <c r="C47" s="169"/>
      <c r="D47" s="169"/>
      <c r="E47" s="169" t="str">
        <f>'実質公債費比率（分子）の構造'!L$47</f>
        <v>-</v>
      </c>
      <c r="F47" s="169"/>
      <c r="G47" s="169"/>
      <c r="H47" s="169" t="str">
        <f>'実質公債費比率（分子）の構造'!M$47</f>
        <v>-</v>
      </c>
      <c r="I47" s="169"/>
      <c r="J47" s="169"/>
      <c r="K47" s="169" t="str">
        <f>'実質公債費比率（分子）の構造'!N$47</f>
        <v>-</v>
      </c>
      <c r="L47" s="169"/>
      <c r="M47" s="169"/>
      <c r="N47" s="169" t="str">
        <f>'実質公債費比率（分子）の構造'!O$47</f>
        <v>-</v>
      </c>
      <c r="O47" s="169"/>
      <c r="P47" s="169"/>
    </row>
    <row r="48" spans="1:16" x14ac:dyDescent="0.15">
      <c r="A48" s="169" t="s">
        <v>65</v>
      </c>
      <c r="B48" s="169" t="str">
        <f>'実質公債費比率（分子）の構造'!K$46</f>
        <v>-</v>
      </c>
      <c r="C48" s="169"/>
      <c r="D48" s="169"/>
      <c r="E48" s="169" t="str">
        <f>'実質公債費比率（分子）の構造'!L$46</f>
        <v>-</v>
      </c>
      <c r="F48" s="169"/>
      <c r="G48" s="169"/>
      <c r="H48" s="169" t="str">
        <f>'実質公債費比率（分子）の構造'!M$46</f>
        <v>-</v>
      </c>
      <c r="I48" s="169"/>
      <c r="J48" s="169"/>
      <c r="K48" s="169" t="str">
        <f>'実質公債費比率（分子）の構造'!N$46</f>
        <v>-</v>
      </c>
      <c r="L48" s="169"/>
      <c r="M48" s="169"/>
      <c r="N48" s="169" t="str">
        <f>'実質公債費比率（分子）の構造'!O$46</f>
        <v>-</v>
      </c>
      <c r="O48" s="169"/>
      <c r="P48" s="169"/>
    </row>
    <row r="49" spans="1:16" x14ac:dyDescent="0.15">
      <c r="A49" s="169" t="s">
        <v>66</v>
      </c>
      <c r="B49" s="169">
        <f>'実質公債費比率（分子）の構造'!K$45</f>
        <v>601</v>
      </c>
      <c r="C49" s="169"/>
      <c r="D49" s="169"/>
      <c r="E49" s="169">
        <f>'実質公債費比率（分子）の構造'!L$45</f>
        <v>640</v>
      </c>
      <c r="F49" s="169"/>
      <c r="G49" s="169"/>
      <c r="H49" s="169">
        <f>'実質公債費比率（分子）の構造'!M$45</f>
        <v>689</v>
      </c>
      <c r="I49" s="169"/>
      <c r="J49" s="169"/>
      <c r="K49" s="169">
        <f>'実質公債費比率（分子）の構造'!N$45</f>
        <v>753</v>
      </c>
      <c r="L49" s="169"/>
      <c r="M49" s="169"/>
      <c r="N49" s="169">
        <f>'実質公債費比率（分子）の構造'!O$45</f>
        <v>755</v>
      </c>
      <c r="O49" s="169"/>
      <c r="P49" s="169"/>
    </row>
    <row r="50" spans="1:16" x14ac:dyDescent="0.15">
      <c r="A50" s="169" t="s">
        <v>67</v>
      </c>
      <c r="B50" s="169" t="e">
        <f>NA()</f>
        <v>#N/A</v>
      </c>
      <c r="C50" s="169">
        <f>IF(ISNUMBER('実質公債費比率（分子）の構造'!K$53),'実質公債費比率（分子）の構造'!K$53,NA())</f>
        <v>274</v>
      </c>
      <c r="D50" s="169" t="e">
        <f>NA()</f>
        <v>#N/A</v>
      </c>
      <c r="E50" s="169" t="e">
        <f>NA()</f>
        <v>#N/A</v>
      </c>
      <c r="F50" s="169">
        <f>IF(ISNUMBER('実質公債費比率（分子）の構造'!L$53),'実質公債費比率（分子）の構造'!L$53,NA())</f>
        <v>276</v>
      </c>
      <c r="G50" s="169" t="e">
        <f>NA()</f>
        <v>#N/A</v>
      </c>
      <c r="H50" s="169" t="e">
        <f>NA()</f>
        <v>#N/A</v>
      </c>
      <c r="I50" s="169">
        <f>IF(ISNUMBER('実質公債費比率（分子）の構造'!M$53),'実質公債費比率（分子）の構造'!M$53,NA())</f>
        <v>301</v>
      </c>
      <c r="J50" s="169" t="e">
        <f>NA()</f>
        <v>#N/A</v>
      </c>
      <c r="K50" s="169" t="e">
        <f>NA()</f>
        <v>#N/A</v>
      </c>
      <c r="L50" s="169">
        <f>IF(ISNUMBER('実質公債費比率（分子）の構造'!N$53),'実質公債費比率（分子）の構造'!N$53,NA())</f>
        <v>412</v>
      </c>
      <c r="M50" s="169" t="e">
        <f>NA()</f>
        <v>#N/A</v>
      </c>
      <c r="N50" s="169" t="e">
        <f>NA()</f>
        <v>#N/A</v>
      </c>
      <c r="O50" s="169">
        <f>IF(ISNUMBER('実質公債費比率（分子）の構造'!O$53),'実質公債費比率（分子）の構造'!O$53,NA())</f>
        <v>399</v>
      </c>
      <c r="P50" s="169" t="e">
        <f>NA()</f>
        <v>#N/A</v>
      </c>
    </row>
    <row r="53" spans="1:16" x14ac:dyDescent="0.15">
      <c r="A53" s="141" t="s">
        <v>68</v>
      </c>
    </row>
    <row r="54" spans="1:16" x14ac:dyDescent="0.15">
      <c r="A54" s="168"/>
      <c r="B54" s="168" t="str">
        <f>'将来負担比率（分子）の構造'!I$40</f>
        <v>R01</v>
      </c>
      <c r="C54" s="168"/>
      <c r="D54" s="168"/>
      <c r="E54" s="168" t="str">
        <f>'将来負担比率（分子）の構造'!J$40</f>
        <v>R02</v>
      </c>
      <c r="F54" s="168"/>
      <c r="G54" s="168"/>
      <c r="H54" s="168" t="str">
        <f>'将来負担比率（分子）の構造'!K$40</f>
        <v>R03</v>
      </c>
      <c r="I54" s="168"/>
      <c r="J54" s="168"/>
      <c r="K54" s="168" t="str">
        <f>'将来負担比率（分子）の構造'!L$40</f>
        <v>R04</v>
      </c>
      <c r="L54" s="168"/>
      <c r="M54" s="168"/>
      <c r="N54" s="168" t="str">
        <f>'将来負担比率（分子）の構造'!M$40</f>
        <v>R05</v>
      </c>
      <c r="O54" s="168"/>
      <c r="P54" s="168"/>
    </row>
    <row r="55" spans="1:16" x14ac:dyDescent="0.15">
      <c r="A55" s="168"/>
      <c r="B55" s="168" t="s">
        <v>69</v>
      </c>
      <c r="C55" s="168"/>
      <c r="D55" s="168" t="s">
        <v>70</v>
      </c>
      <c r="E55" s="168" t="s">
        <v>69</v>
      </c>
      <c r="F55" s="168"/>
      <c r="G55" s="168" t="s">
        <v>70</v>
      </c>
      <c r="H55" s="168" t="s">
        <v>69</v>
      </c>
      <c r="I55" s="168"/>
      <c r="J55" s="168" t="s">
        <v>70</v>
      </c>
      <c r="K55" s="168" t="s">
        <v>69</v>
      </c>
      <c r="L55" s="168"/>
      <c r="M55" s="168" t="s">
        <v>70</v>
      </c>
      <c r="N55" s="168" t="s">
        <v>69</v>
      </c>
      <c r="O55" s="168"/>
      <c r="P55" s="168" t="s">
        <v>70</v>
      </c>
    </row>
    <row r="56" spans="1:16" x14ac:dyDescent="0.15">
      <c r="A56" s="168" t="s">
        <v>43</v>
      </c>
      <c r="B56" s="168"/>
      <c r="C56" s="168"/>
      <c r="D56" s="168">
        <f>'将来負担比率（分子）の構造'!I$52</f>
        <v>6321</v>
      </c>
      <c r="E56" s="168"/>
      <c r="F56" s="168"/>
      <c r="G56" s="168">
        <f>'将来負担比率（分子）の構造'!J$52</f>
        <v>6257</v>
      </c>
      <c r="H56" s="168"/>
      <c r="I56" s="168"/>
      <c r="J56" s="168">
        <f>'将来負担比率（分子）の構造'!K$52</f>
        <v>5905</v>
      </c>
      <c r="K56" s="168"/>
      <c r="L56" s="168"/>
      <c r="M56" s="168">
        <f>'将来負担比率（分子）の構造'!L$52</f>
        <v>5767</v>
      </c>
      <c r="N56" s="168"/>
      <c r="O56" s="168"/>
      <c r="P56" s="168">
        <f>'将来負担比率（分子）の構造'!M$52</f>
        <v>5411</v>
      </c>
    </row>
    <row r="57" spans="1:16" x14ac:dyDescent="0.15">
      <c r="A57" s="168" t="s">
        <v>42</v>
      </c>
      <c r="B57" s="168"/>
      <c r="C57" s="168"/>
      <c r="D57" s="168">
        <f>'将来負担比率（分子）の構造'!I$51</f>
        <v>259</v>
      </c>
      <c r="E57" s="168"/>
      <c r="F57" s="168"/>
      <c r="G57" s="168">
        <f>'将来負担比率（分子）の構造'!J$51</f>
        <v>231</v>
      </c>
      <c r="H57" s="168"/>
      <c r="I57" s="168"/>
      <c r="J57" s="168">
        <f>'将来負担比率（分子）の構造'!K$51</f>
        <v>213</v>
      </c>
      <c r="K57" s="168"/>
      <c r="L57" s="168"/>
      <c r="M57" s="168">
        <f>'将来負担比率（分子）の構造'!L$51</f>
        <v>196</v>
      </c>
      <c r="N57" s="168"/>
      <c r="O57" s="168"/>
      <c r="P57" s="168">
        <f>'将来負担比率（分子）の構造'!M$51</f>
        <v>184</v>
      </c>
    </row>
    <row r="58" spans="1:16" x14ac:dyDescent="0.15">
      <c r="A58" s="168" t="s">
        <v>41</v>
      </c>
      <c r="B58" s="168"/>
      <c r="C58" s="168"/>
      <c r="D58" s="168">
        <f>'将来負担比率（分子）の構造'!I$50</f>
        <v>1570</v>
      </c>
      <c r="E58" s="168"/>
      <c r="F58" s="168"/>
      <c r="G58" s="168">
        <f>'将来負担比率（分子）の構造'!J$50</f>
        <v>1777</v>
      </c>
      <c r="H58" s="168"/>
      <c r="I58" s="168"/>
      <c r="J58" s="168">
        <f>'将来負担比率（分子）の構造'!K$50</f>
        <v>2136</v>
      </c>
      <c r="K58" s="168"/>
      <c r="L58" s="168"/>
      <c r="M58" s="168">
        <f>'将来負担比率（分子）の構造'!L$50</f>
        <v>1935</v>
      </c>
      <c r="N58" s="168"/>
      <c r="O58" s="168"/>
      <c r="P58" s="168">
        <f>'将来負担比率（分子）の構造'!M$50</f>
        <v>1814</v>
      </c>
    </row>
    <row r="59" spans="1:16" x14ac:dyDescent="0.15">
      <c r="A59" s="168" t="s">
        <v>39</v>
      </c>
      <c r="B59" s="168" t="str">
        <f>'将来負担比率（分子）の構造'!I$49</f>
        <v>-</v>
      </c>
      <c r="C59" s="168"/>
      <c r="D59" s="168"/>
      <c r="E59" s="168" t="str">
        <f>'将来負担比率（分子）の構造'!J$49</f>
        <v>-</v>
      </c>
      <c r="F59" s="168"/>
      <c r="G59" s="168"/>
      <c r="H59" s="168" t="str">
        <f>'将来負担比率（分子）の構造'!K$49</f>
        <v>-</v>
      </c>
      <c r="I59" s="168"/>
      <c r="J59" s="168"/>
      <c r="K59" s="168" t="str">
        <f>'将来負担比率（分子）の構造'!L$49</f>
        <v>-</v>
      </c>
      <c r="L59" s="168"/>
      <c r="M59" s="168"/>
      <c r="N59" s="168" t="str">
        <f>'将来負担比率（分子）の構造'!M$49</f>
        <v>-</v>
      </c>
      <c r="O59" s="168"/>
      <c r="P59" s="168"/>
    </row>
    <row r="60" spans="1:16" x14ac:dyDescent="0.15">
      <c r="A60" s="168" t="s">
        <v>38</v>
      </c>
      <c r="B60" s="168" t="str">
        <f>'将来負担比率（分子）の構造'!I$48</f>
        <v>-</v>
      </c>
      <c r="C60" s="168"/>
      <c r="D60" s="168"/>
      <c r="E60" s="168" t="str">
        <f>'将来負担比率（分子）の構造'!J$48</f>
        <v>-</v>
      </c>
      <c r="F60" s="168"/>
      <c r="G60" s="168"/>
      <c r="H60" s="168" t="str">
        <f>'将来負担比率（分子）の構造'!K$48</f>
        <v>-</v>
      </c>
      <c r="I60" s="168"/>
      <c r="J60" s="168"/>
      <c r="K60" s="168" t="str">
        <f>'将来負担比率（分子）の構造'!L$48</f>
        <v>-</v>
      </c>
      <c r="L60" s="168"/>
      <c r="M60" s="168"/>
      <c r="N60" s="168" t="str">
        <f>'将来負担比率（分子）の構造'!M$48</f>
        <v>-</v>
      </c>
      <c r="O60" s="168"/>
      <c r="P60" s="168"/>
    </row>
    <row r="61" spans="1:16" x14ac:dyDescent="0.15">
      <c r="A61" s="168" t="s">
        <v>36</v>
      </c>
      <c r="B61" s="168" t="str">
        <f>'将来負担比率（分子）の構造'!I$46</f>
        <v>-</v>
      </c>
      <c r="C61" s="168"/>
      <c r="D61" s="168"/>
      <c r="E61" s="168" t="str">
        <f>'将来負担比率（分子）の構造'!J$46</f>
        <v>-</v>
      </c>
      <c r="F61" s="168"/>
      <c r="G61" s="168"/>
      <c r="H61" s="168" t="str">
        <f>'将来負担比率（分子）の構造'!K$46</f>
        <v>-</v>
      </c>
      <c r="I61" s="168"/>
      <c r="J61" s="168"/>
      <c r="K61" s="168" t="str">
        <f>'将来負担比率（分子）の構造'!L$46</f>
        <v>-</v>
      </c>
      <c r="L61" s="168"/>
      <c r="M61" s="168"/>
      <c r="N61" s="168" t="str">
        <f>'将来負担比率（分子）の構造'!M$46</f>
        <v>-</v>
      </c>
      <c r="O61" s="168"/>
      <c r="P61" s="168"/>
    </row>
    <row r="62" spans="1:16" x14ac:dyDescent="0.15">
      <c r="A62" s="168" t="s">
        <v>35</v>
      </c>
      <c r="B62" s="168">
        <f>'将来負担比率（分子）の構造'!I$45</f>
        <v>655</v>
      </c>
      <c r="C62" s="168"/>
      <c r="D62" s="168"/>
      <c r="E62" s="168">
        <f>'将来負担比率（分子）の構造'!J$45</f>
        <v>616</v>
      </c>
      <c r="F62" s="168"/>
      <c r="G62" s="168"/>
      <c r="H62" s="168">
        <f>'将来負担比率（分子）の構造'!K$45</f>
        <v>562</v>
      </c>
      <c r="I62" s="168"/>
      <c r="J62" s="168"/>
      <c r="K62" s="168">
        <f>'将来負担比率（分子）の構造'!L$45</f>
        <v>556</v>
      </c>
      <c r="L62" s="168"/>
      <c r="M62" s="168"/>
      <c r="N62" s="168">
        <f>'将来負担比率（分子）の構造'!M$45</f>
        <v>544</v>
      </c>
      <c r="O62" s="168"/>
      <c r="P62" s="168"/>
    </row>
    <row r="63" spans="1:16" x14ac:dyDescent="0.15">
      <c r="A63" s="168" t="s">
        <v>34</v>
      </c>
      <c r="B63" s="168">
        <f>'将来負担比率（分子）の構造'!I$44</f>
        <v>22</v>
      </c>
      <c r="C63" s="168"/>
      <c r="D63" s="168"/>
      <c r="E63" s="168">
        <f>'将来負担比率（分子）の構造'!J$44</f>
        <v>12</v>
      </c>
      <c r="F63" s="168"/>
      <c r="G63" s="168"/>
      <c r="H63" s="168">
        <f>'将来負担比率（分子）の構造'!K$44</f>
        <v>11</v>
      </c>
      <c r="I63" s="168"/>
      <c r="J63" s="168"/>
      <c r="K63" s="168" t="str">
        <f>'将来負担比率（分子）の構造'!L$44</f>
        <v>-</v>
      </c>
      <c r="L63" s="168"/>
      <c r="M63" s="168"/>
      <c r="N63" s="168" t="str">
        <f>'将来負担比率（分子）の構造'!M$44</f>
        <v>-</v>
      </c>
      <c r="O63" s="168"/>
      <c r="P63" s="168"/>
    </row>
    <row r="64" spans="1:16" x14ac:dyDescent="0.15">
      <c r="A64" s="168" t="s">
        <v>33</v>
      </c>
      <c r="B64" s="168">
        <f>'将来負担比率（分子）の構造'!I$43</f>
        <v>2614</v>
      </c>
      <c r="C64" s="168"/>
      <c r="D64" s="168"/>
      <c r="E64" s="168">
        <f>'将来負担比率（分子）の構造'!J$43</f>
        <v>2458</v>
      </c>
      <c r="F64" s="168"/>
      <c r="G64" s="168"/>
      <c r="H64" s="168">
        <f>'将来負担比率（分子）の構造'!K$43</f>
        <v>2401</v>
      </c>
      <c r="I64" s="168"/>
      <c r="J64" s="168"/>
      <c r="K64" s="168">
        <f>'将来負担比率（分子）の構造'!L$43</f>
        <v>2307</v>
      </c>
      <c r="L64" s="168"/>
      <c r="M64" s="168"/>
      <c r="N64" s="168">
        <f>'将来負担比率（分子）の構造'!M$43</f>
        <v>2148</v>
      </c>
      <c r="O64" s="168"/>
      <c r="P64" s="168"/>
    </row>
    <row r="65" spans="1:16" x14ac:dyDescent="0.15">
      <c r="A65" s="168" t="s">
        <v>32</v>
      </c>
      <c r="B65" s="168" t="str">
        <f>'将来負担比率（分子）の構造'!I$42</f>
        <v>-</v>
      </c>
      <c r="C65" s="168"/>
      <c r="D65" s="168"/>
      <c r="E65" s="168" t="str">
        <f>'将来負担比率（分子）の構造'!J$42</f>
        <v>-</v>
      </c>
      <c r="F65" s="168"/>
      <c r="G65" s="168"/>
      <c r="H65" s="168" t="str">
        <f>'将来負担比率（分子）の構造'!K$42</f>
        <v>-</v>
      </c>
      <c r="I65" s="168"/>
      <c r="J65" s="168"/>
      <c r="K65" s="168" t="str">
        <f>'将来負担比率（分子）の構造'!L$42</f>
        <v>-</v>
      </c>
      <c r="L65" s="168"/>
      <c r="M65" s="168"/>
      <c r="N65" s="168" t="str">
        <f>'将来負担比率（分子）の構造'!M$42</f>
        <v>-</v>
      </c>
      <c r="O65" s="168"/>
      <c r="P65" s="168"/>
    </row>
    <row r="66" spans="1:16" x14ac:dyDescent="0.15">
      <c r="A66" s="168" t="s">
        <v>31</v>
      </c>
      <c r="B66" s="168">
        <f>'将来負担比率（分子）の構造'!I$41</f>
        <v>6540</v>
      </c>
      <c r="C66" s="168"/>
      <c r="D66" s="168"/>
      <c r="E66" s="168">
        <f>'将来負担比率（分子）の構造'!J$41</f>
        <v>6603</v>
      </c>
      <c r="F66" s="168"/>
      <c r="G66" s="168"/>
      <c r="H66" s="168">
        <f>'将来負担比率（分子）の構造'!K$41</f>
        <v>6366</v>
      </c>
      <c r="I66" s="168"/>
      <c r="J66" s="168"/>
      <c r="K66" s="168">
        <f>'将来負担比率（分子）の構造'!L$41</f>
        <v>5991</v>
      </c>
      <c r="L66" s="168"/>
      <c r="M66" s="168"/>
      <c r="N66" s="168">
        <f>'将来負担比率（分子）の構造'!M$41</f>
        <v>5638</v>
      </c>
      <c r="O66" s="168"/>
      <c r="P66" s="168"/>
    </row>
    <row r="67" spans="1:16" x14ac:dyDescent="0.15">
      <c r="A67" s="168" t="s">
        <v>71</v>
      </c>
      <c r="B67" s="168" t="e">
        <f>NA()</f>
        <v>#N/A</v>
      </c>
      <c r="C67" s="168">
        <f>IF(ISNUMBER('将来負担比率（分子）の構造'!I$53), IF('将来負担比率（分子）の構造'!I$53 &lt; 0, 0, '将来負担比率（分子）の構造'!I$53), NA())</f>
        <v>1681</v>
      </c>
      <c r="D67" s="168" t="e">
        <f>NA()</f>
        <v>#N/A</v>
      </c>
      <c r="E67" s="168" t="e">
        <f>NA()</f>
        <v>#N/A</v>
      </c>
      <c r="F67" s="168">
        <f>IF(ISNUMBER('将来負担比率（分子）の構造'!J$53), IF('将来負担比率（分子）の構造'!J$53 &lt; 0, 0, '将来負担比率（分子）の構造'!J$53), NA())</f>
        <v>1424</v>
      </c>
      <c r="G67" s="168" t="e">
        <f>NA()</f>
        <v>#N/A</v>
      </c>
      <c r="H67" s="168" t="e">
        <f>NA()</f>
        <v>#N/A</v>
      </c>
      <c r="I67" s="168">
        <f>IF(ISNUMBER('将来負担比率（分子）の構造'!K$53), IF('将来負担比率（分子）の構造'!K$53 &lt; 0, 0, '将来負担比率（分子）の構造'!K$53), NA())</f>
        <v>1086</v>
      </c>
      <c r="J67" s="168" t="e">
        <f>NA()</f>
        <v>#N/A</v>
      </c>
      <c r="K67" s="168" t="e">
        <f>NA()</f>
        <v>#N/A</v>
      </c>
      <c r="L67" s="168">
        <f>IF(ISNUMBER('将来負担比率（分子）の構造'!L$53), IF('将来負担比率（分子）の構造'!L$53 &lt; 0, 0, '将来負担比率（分子）の構造'!L$53), NA())</f>
        <v>956</v>
      </c>
      <c r="M67" s="168" t="e">
        <f>NA()</f>
        <v>#N/A</v>
      </c>
      <c r="N67" s="168" t="e">
        <f>NA()</f>
        <v>#N/A</v>
      </c>
      <c r="O67" s="168">
        <f>IF(ISNUMBER('将来負担比率（分子）の構造'!M$53), IF('将来負担比率（分子）の構造'!M$53 &lt; 0, 0, '将来負担比率（分子）の構造'!M$53), NA())</f>
        <v>921</v>
      </c>
      <c r="P67" s="168" t="e">
        <f>NA()</f>
        <v>#N/A</v>
      </c>
    </row>
    <row r="70" spans="1:16" x14ac:dyDescent="0.15">
      <c r="A70" s="170" t="s">
        <v>72</v>
      </c>
      <c r="B70" s="170"/>
      <c r="C70" s="170"/>
      <c r="D70" s="170"/>
      <c r="E70" s="170"/>
      <c r="F70" s="170"/>
    </row>
    <row r="71" spans="1:16" x14ac:dyDescent="0.15">
      <c r="A71" s="171"/>
      <c r="B71" s="171" t="str">
        <f>基金残高に係る経年分析!F54</f>
        <v>R03</v>
      </c>
      <c r="C71" s="171" t="str">
        <f>基金残高に係る経年分析!G54</f>
        <v>R04</v>
      </c>
      <c r="D71" s="171" t="str">
        <f>基金残高に係る経年分析!H54</f>
        <v>R05</v>
      </c>
    </row>
    <row r="72" spans="1:16" x14ac:dyDescent="0.15">
      <c r="A72" s="171" t="s">
        <v>73</v>
      </c>
      <c r="B72" s="172">
        <f>基金残高に係る経年分析!F55</f>
        <v>1130</v>
      </c>
      <c r="C72" s="172">
        <f>基金残高に係る経年分析!G55</f>
        <v>960</v>
      </c>
      <c r="D72" s="172">
        <f>基金残高に係る経年分析!H55</f>
        <v>1000</v>
      </c>
    </row>
    <row r="73" spans="1:16" x14ac:dyDescent="0.15">
      <c r="A73" s="171" t="s">
        <v>74</v>
      </c>
      <c r="B73" s="172">
        <f>基金残高に係る経年分析!F56</f>
        <v>300</v>
      </c>
      <c r="C73" s="172">
        <f>基金残高に係る経年分析!G56</f>
        <v>225</v>
      </c>
      <c r="D73" s="172">
        <f>基金残高に係る経年分析!H56</f>
        <v>200</v>
      </c>
    </row>
    <row r="74" spans="1:16" x14ac:dyDescent="0.15">
      <c r="A74" s="171" t="s">
        <v>75</v>
      </c>
      <c r="B74" s="172">
        <f>基金残高に係る経年分析!F57</f>
        <v>338</v>
      </c>
      <c r="C74" s="172">
        <f>基金残高に係る経年分析!G57</f>
        <v>388</v>
      </c>
      <c r="D74" s="172">
        <f>基金残高に係る経年分析!H57</f>
        <v>249</v>
      </c>
    </row>
  </sheetData>
  <sheetProtection algorithmName="SHA-512" hashValue="oPQ7VWvbHxgbAq2wdeDBAYc4FmHtNZ4VwSJ4eyMuK56mq2yyeOWF0o8Kh3mrDme+Dh2XOsmVFoz55riOg6B9wA==" saltValue="VgxdCb2oeWZqPMfwYa+Qs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2025-09-25T05:49:08Z</cp:lastPrinted>
  <dcterms:created xsi:type="dcterms:W3CDTF">2025-02-19T00:51:53Z</dcterms:created>
  <dcterms:modified xsi:type="dcterms:W3CDTF">2025-09-25T05:49:18Z</dcterms:modified>
  <cp:category/>
</cp:coreProperties>
</file>