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C8B7174D-B4A5-420D-BB24-E6D65F70494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BE34" i="10" l="1"/>
  <c r="BE35"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<sst xmlns="http://schemas.openxmlformats.org/spreadsheetml/2006/main" count="1140" uniqueCount="579">
  <si>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</si>
  <si>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</si>
  <si>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</si>
  <si>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</si>
  <si>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</si>
  <si>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</si>
  <si>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</si>
  <si>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</si>
  <si>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</si>
  <si>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</si>
  <si>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</si>
  <si>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</si>
  <si>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</si>
  <si>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</si>
  <si>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</si>
  <si>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</si>
  <si>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</si>
  <si>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</si>
  <si>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</si>
  <si>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</si>
  <si>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</si>
  <si>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</si>
  <si>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</si>
  <si>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</si>
  <si>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</si>
  <si>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</si>
  <si>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</si>
  <si>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</si>
  <si>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</si>
  <si>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</si>
  <si>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</si>
  <si>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</si>
  <si>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</si>
  <si>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</si>
  <si>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</si>
  <si>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</si>
  <si>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</si>
  <si>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</si>
  <si>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</si>
  <si>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</si>
  <si>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</si>
  <si>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</si>
  <si>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</si>
  <si>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</si>
  <si>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</si>
  <si>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</si>
  <si>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</si>
  <si>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</si>
  <si>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</si>
  <si>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</si>
  <si>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</si>
  <si>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</si>
  <si>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</si>
  <si>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</si>
  <si>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</si>
  <si>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</si>
  <si>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</si>
  <si>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</si>
  <si>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</si>
  <si>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</si>
  <si>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</si>
  <si>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</si>
  <si>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</si>
  <si>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</si>
  <si>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</si>
  <si>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</si>
  <si>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</si>
  <si>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</si>
  <si>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</si>
  <si>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</si>
  <si>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</si>
  <si>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</si>
  <si>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</si>
  <si>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</si>
  <si>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</si>
  <si>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</si>
  <si>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</si>
  <si>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</si>
  <si>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</si>
  <si>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</si>
  <si>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</si>
  <si>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</si>
  <si>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</si>
  <si>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</si>
  <si>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</si>
  <si>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</si>
  <si>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</si>
  <si>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</si>
  <si>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</si>
  <si>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</si>
  <si>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</si>
  <si>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</si>
  <si>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</si>
  <si>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</si>
  <si>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</si>
  <si>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</si>
  <si>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</si>
  <si>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</si>
  <si>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</si>
  <si>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</si>
  <si>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</si>
  <si>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</si>
  <si>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</si>
  <si>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</si>
  <si>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</si>
  <si>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</si>
  <si>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</si>
  <si>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</si>
  <si>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</si>
  <si>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</si>
  <si>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</si>
  <si>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</si>
  <si>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</si>
  <si>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</si>
  <si>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</si>
  <si>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</si>
  <si>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</si>
  <si>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</si>
  <si>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</si>
  <si>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</si>
  <si>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</si>
  <si>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</si>
  <si>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</si>
  <si>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</si>
  <si>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</si>
  <si>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</si>
  <si>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</si>
  <si>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</si>
  <si>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</si>
  <si>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</si>
  <si>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</si>
  <si>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</si>
  <si>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</si>
  <si>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</si>
  <si>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</si>
  <si>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</si>
  <si>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</si>
  <si>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</si>
  <si>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</si>
  <si>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</si>
  <si>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</si>
  <si>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</si>
  <si>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6"/>
  </si>
  <si>
    <t>うち日本人(％)</t>
    <phoneticPr fontId="5"/>
  </si>
  <si>
    <t>-2.9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</si>
  <si>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</si>
  <si>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</si>
  <si>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</si>
  <si>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</si>
  <si>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</si>
  <si>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</si>
  <si>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</si>
  <si>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</si>
  <si>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</si>
  <si>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</si>
  <si>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</si>
  <si>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</si>
  <si>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</si>
  <si>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</si>
  <si>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</si>
  <si>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</si>
  <si>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</si>
  <si>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</si>
  <si>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</si>
  <si>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</si>
  <si>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</si>
  <si>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</si>
  <si>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</si>
  <si>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</si>
  <si>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</si>
  <si>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</si>
  <si>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</si>
  <si>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</si>
  <si>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</si>
  <si>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</si>
  <si>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</si>
  <si>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</si>
  <si>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</si>
  <si>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</si>
  <si>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</si>
  <si>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</si>
  <si>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</si>
  <si>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</si>
  <si>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</si>
  <si>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</si>
  <si>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</si>
  <si>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</si>
  <si>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</si>
  <si>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</si>
  <si>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</si>
  <si>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</si>
  <si>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</si>
  <si>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</si>
  <si>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</si>
  <si>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</si>
  <si>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</si>
  <si>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</si>
  <si>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</si>
  <si>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</si>
  <si>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</si>
  <si>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</si>
  <si>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</si>
  <si>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</si>
  <si>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</si>
  <si>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山形県金山町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</si>
  <si>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</si>
  <si>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</si>
  <si>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</si>
  <si>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</si>
  <si>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</si>
  <si>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</si>
  <si>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</si>
  <si>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</si>
  <si>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</si>
  <si>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</si>
  <si>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</si>
  <si>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</si>
  <si>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</si>
  <si>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</si>
  <si>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</si>
  <si>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</si>
  <si>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</si>
  <si>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</si>
  <si>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</si>
  <si>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</si>
  <si>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</si>
  <si>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</si>
  <si>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</si>
  <si>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</si>
  <si>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</si>
  <si>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</si>
  <si>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</si>
  <si>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</si>
  <si>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</si>
  <si>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</si>
  <si>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</si>
  <si>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</si>
  <si>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</si>
  <si>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</si>
  <si>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</si>
  <si>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</si>
  <si>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</si>
  <si>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</si>
  <si>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</si>
  <si>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</si>
  <si>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</si>
  <si>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</si>
  <si>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</si>
  <si>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</si>
  <si>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</si>
  <si>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</si>
  <si>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</si>
  <si>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</si>
  <si>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</si>
  <si>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</si>
  <si>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</si>
  <si>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</si>
  <si>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</si>
  <si>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</si>
  <si>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</si>
  <si>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</si>
  <si>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</si>
  <si>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</si>
  <si>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</si>
  <si>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</si>
  <si>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</si>
  <si>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</si>
  <si>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</si>
  <si>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</si>
  <si>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</si>
  <si>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</si>
  <si>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</si>
  <si>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</si>
  <si>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</si>
  <si>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</si>
  <si>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</si>
  <si>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</si>
  <si>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</si>
  <si>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</si>
  <si>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</si>
  <si>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</si>
  <si>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</si>
  <si>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</si>
  <si>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</si>
  <si>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</si>
  <si>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</si>
  <si>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</si>
  <si>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</si>
  <si>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</si>
  <si>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</si>
  <si>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</si>
  <si>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</si>
  <si>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</si>
  <si>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</si>
  <si>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</si>
  <si>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</si>
  <si>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</si>
  <si>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</si>
  <si>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</si>
  <si>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</si>
  <si>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</si>
  <si>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</si>
  <si>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</si>
  <si>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</si>
  <si>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</si>
  <si>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</si>
  <si>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</si>
  <si>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</si>
  <si>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</si>
  <si>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</si>
  <si>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</si>
  <si>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</si>
  <si>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</si>
  <si>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</si>
  <si>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</si>
  <si>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</si>
  <si>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</si>
  <si>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</si>
  <si>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</si>
  <si>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</si>
  <si>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</si>
  <si>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</si>
  <si>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</si>
  <si>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</si>
  <si>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</si>
  <si>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</si>
  <si>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</si>
  <si>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</si>
  <si>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</si>
  <si>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</si>
  <si>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</si>
  <si>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</si>
  <si>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</si>
  <si>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</si>
  <si>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</si>
  <si>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</si>
  <si>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</si>
  <si>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</si>
  <si>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</si>
  <si>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</si>
  <si>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</si>
  <si>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</si>
  <si>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</si>
  <si>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</si>
  <si>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</si>
  <si>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</si>
  <si>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</si>
  <si>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</si>
  <si>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</si>
  <si>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</si>
  <si>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</si>
  <si>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</si>
  <si>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</si>
  <si>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</si>
  <si>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</si>
  <si>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山形県金山町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</si>
  <si>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</si>
  <si>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</si>
  <si>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</si>
  <si>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</si>
  <si>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</si>
  <si>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</si>
  <si>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</si>
  <si>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</si>
  <si>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</si>
  <si>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</si>
  <si>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</si>
  <si>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</si>
  <si>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</si>
  <si>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</si>
  <si>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</si>
  <si>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</si>
  <si>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</si>
  <si>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</si>
  <si>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</si>
  <si>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</si>
  <si>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</si>
  <si>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</si>
  <si>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</si>
  <si>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</si>
  <si>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</si>
  <si>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</si>
  <si>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</si>
  <si>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</si>
  <si>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</si>
  <si>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</si>
  <si>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</si>
  <si>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</si>
  <si>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</si>
  <si>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</si>
  <si>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</si>
  <si>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</si>
  <si>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</si>
  <si>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</si>
  <si>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</si>
  <si>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</si>
  <si>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</si>
  <si>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</si>
  <si>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</si>
  <si>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</si>
  <si>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</si>
  <si>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</si>
  <si>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</si>
  <si>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</si>
  <si>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</si>
  <si>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</si>
  <si>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</si>
  <si>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</si>
  <si>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</si>
  <si>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</si>
  <si>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</si>
  <si>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</si>
  <si>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</si>
  <si>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</si>
  <si>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</si>
  <si>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</si>
  <si>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</si>
  <si>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</si>
  <si>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</si>
  <si>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</si>
  <si>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</si>
  <si>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</si>
  <si>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</si>
  <si>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</si>
  <si>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</si>
  <si>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</si>
  <si>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</si>
  <si>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</si>
  <si>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</si>
  <si>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</si>
  <si>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</si>
  <si>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</si>
  <si>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</si>
  <si>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</si>
  <si>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</si>
  <si>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</si>
  <si>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</si>
  <si>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</si>
  <si>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</si>
  <si>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</si>
  <si>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</si>
  <si>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</si>
  <si>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</si>
  <si>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</si>
  <si>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</si>
  <si>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</si>
  <si>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</si>
  <si>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</si>
  <si>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</si>
  <si>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</si>
  <si>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</si>
  <si>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</si>
  <si>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</si>
  <si>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</si>
  <si>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</si>
  <si>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</si>
  <si>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</si>
  <si>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</si>
  <si>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</si>
  <si>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</si>
  <si>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</si>
  <si>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</si>
  <si>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</si>
  <si>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</si>
  <si>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</si>
  <si>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</si>
  <si>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</si>
  <si>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</si>
  <si>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</si>
  <si>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</si>
  <si>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</si>
  <si>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</si>
  <si>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</si>
  <si>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</si>
  <si>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</si>
  <si>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</si>
  <si>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</si>
  <si>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</si>
  <si>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</si>
  <si>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</si>
  <si>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</si>
  <si>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</si>
  <si>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</si>
  <si>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</si>
  <si>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</si>
  <si>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</si>
  <si>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</si>
  <si>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</si>
  <si>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</si>
  <si>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</si>
  <si>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</si>
  <si>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</si>
  <si>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</si>
  <si>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</si>
  <si>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</si>
  <si>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</si>
  <si>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</si>
  <si>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</si>
  <si>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</si>
  <si>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</si>
  <si>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</si>
  <si>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</si>
  <si>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</si>
  <si>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</si>
  <si>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</si>
  <si>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</si>
  <si>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</si>
  <si>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</si>
  <si>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</si>
  <si>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</si>
  <si>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</si>
  <si>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</si>
  <si>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</si>
  <si>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</si>
  <si>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</si>
  <si>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</si>
  <si>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</si>
  <si>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</si>
  <si>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</si>
  <si>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</si>
  <si>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</si>
  <si>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</si>
  <si>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</si>
  <si>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</si>
  <si>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</si>
  <si>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</si>
  <si>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</si>
  <si>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</si>
  <si>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</si>
  <si>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</si>
  <si>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</si>
  <si>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</si>
  <si>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</si>
  <si>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4.44</t>
  </si>
  <si>
    <t>一般会計</t>
  </si>
  <si>
    <t>水道事業会計</t>
  </si>
  <si>
    <t>介護保険事業特別会計</t>
  </si>
  <si>
    <t>国民健康保険特別会計</t>
  </si>
  <si>
    <t>公共下水道事業特別会計</t>
  </si>
  <si>
    <t>農業集落排水事業特別会計</t>
  </si>
  <si>
    <t>後期高齢者医療特別会計</t>
  </si>
  <si>
    <t>介護サービス事業</t>
  </si>
  <si>
    <t>その他会計（赤字）</t>
  </si>
  <si>
    <t>その他会計（黒字）</t>
  </si>
  <si>
    <t>R01</t>
    <phoneticPr fontId="5"/>
  </si>
  <si>
    <t>R02</t>
    <phoneticPr fontId="5"/>
  </si>
  <si>
    <t>R03</t>
    <phoneticPr fontId="5"/>
  </si>
  <si>
    <t>R04</t>
    <phoneticPr fontId="5"/>
  </si>
  <si>
    <t>R05</t>
    <phoneticPr fontId="5"/>
  </si>
  <si>
    <t>-</t>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</si>
  <si>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</si>
  <si>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</si>
  <si>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</si>
  <si>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</si>
  <si>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</si>
  <si>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</si>
  <si>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</si>
  <si>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</si>
  <si>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3" eb="6">
      <t>シチョウソン</t>
    </rPh>
    <rPh sb="6" eb="8">
      <t>コウツウ</t>
    </rPh>
    <rPh sb="8" eb="10">
      <t>サイガイ</t>
    </rPh>
    <rPh sb="10" eb="12">
      <t>キョウサイ</t>
    </rPh>
    <rPh sb="12" eb="14">
      <t>クミアイ</t>
    </rPh>
    <phoneticPr fontId="2"/>
  </si>
  <si>
    <t>グリーンバレー神室振興公社</t>
    <rPh sb="7" eb="9">
      <t>カムロ</t>
    </rPh>
    <rPh sb="9" eb="11">
      <t>シンコウ</t>
    </rPh>
    <rPh sb="11" eb="13">
      <t>コウシャ</t>
    </rPh>
    <phoneticPr fontId="2"/>
  </si>
  <si>
    <t>-</t>
    <phoneticPr fontId="2"/>
  </si>
  <si>
    <t>資産活性基金</t>
    <rPh sb="0" eb="2">
      <t>シサン</t>
    </rPh>
    <rPh sb="2" eb="6">
      <t>カッセイキキン</t>
    </rPh>
    <phoneticPr fontId="5"/>
  </si>
  <si>
    <t>学校施設整備基金</t>
    <rPh sb="0" eb="2">
      <t>ガッコウ</t>
    </rPh>
    <rPh sb="2" eb="4">
      <t>シセツ</t>
    </rPh>
    <rPh sb="4" eb="6">
      <t>セイビ</t>
    </rPh>
    <rPh sb="6" eb="8">
      <t>キキン</t>
    </rPh>
    <phoneticPr fontId="2"/>
  </si>
  <si>
    <t>かねやま応援基金</t>
    <rPh sb="4" eb="6">
      <t>オウエン</t>
    </rPh>
    <rPh sb="6" eb="8">
      <t>キキン</t>
    </rPh>
    <phoneticPr fontId="2"/>
  </si>
  <si>
    <t>森林環境譲与税基金</t>
    <rPh sb="0" eb="2">
      <t>シンリン</t>
    </rPh>
    <rPh sb="2" eb="4">
      <t>カンキョウ</t>
    </rPh>
    <rPh sb="4" eb="6">
      <t>ジョウヨ</t>
    </rPh>
    <rPh sb="6" eb="7">
      <t>ゼイ</t>
    </rPh>
    <rPh sb="7" eb="9">
      <t>キキン</t>
    </rPh>
    <phoneticPr fontId="2"/>
  </si>
  <si>
    <t>すこやか基金</t>
    <rPh sb="4" eb="6">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</si>
  <si>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</si>
  <si>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</si>
  <si>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</si>
  <si>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</si>
  <si>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</si>
  <si>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</si>
  <si>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</si>
  <si>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</si>
  <si>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</si>
  <si>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</si>
  <si>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</si>
  <si>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普通交付税の増額などにより着実に基金残高を積み増しすることができているため、将来負担比率は大きく減少しており、令和４、５年度はゼロ算定となっている。基金残高維持が比率増加の抑制につながるものの、今後予定している大規模事業の実施により町債残高が増加する見込みもあるため、計画的な事業実施が必要となる。また中央公民館機能の移転に伴う旧中央公民館の除却をはじめ、不要な老朽化施設は統合・廃止していく方向であるため、有形固定資産減価償却率は減少傾向になると予想される。</t>
    <rPh sb="13" eb="15">
      <t>チャクジツ</t>
    </rPh>
    <rPh sb="45" eb="46">
      <t>オオ</t>
    </rPh>
    <rPh sb="55" eb="57">
      <t>レイワ</t>
    </rPh>
    <rPh sb="60" eb="62">
      <t>ネンド</t>
    </rPh>
    <rPh sb="65" eb="67">
      <t>サンテイ</t>
    </rPh>
    <rPh sb="111" eb="113">
      <t>ジッシ</t>
    </rPh>
    <rPh sb="116" eb="118">
      <t>チョウサイ</t>
    </rPh>
    <rPh sb="121" eb="123">
      <t>ゾウカ</t>
    </rPh>
    <rPh sb="162" eb="163">
      <t>トモナ</t>
    </rPh>
    <rPh sb="164" eb="170">
      <t>キュウチュウオウコウミンカン</t>
    </rPh>
    <rPh sb="171" eb="173">
      <t>ジョキャク</t>
    </rPh>
    <rPh sb="187" eb="189">
      <t>トウゴウ</t>
    </rPh>
    <phoneticPr fontId="5"/>
  </si>
  <si>
    <t>将来負担比率は、基金残高を確保できていることから、令和４年度以降の３年程度は低い水準で推移する。令和２年度以降、財政健全化のため、町債発行を抑制してきたことにより、実質公債費比率は減少傾向にある。今後予定されている大規模事業のために、町債発行や基金の取り崩しを想定しており、将来負担比率及び実質公債費比率は増加傾向に転じる見込みである。</t>
    <rPh sb="13" eb="15">
      <t>カクホ</t>
    </rPh>
    <rPh sb="48" eb="50">
      <t>レイワ</t>
    </rPh>
    <rPh sb="51" eb="53">
      <t>ネンド</t>
    </rPh>
    <rPh sb="53" eb="55">
      <t>イコウ</t>
    </rPh>
    <rPh sb="56" eb="58">
      <t>ザイセイ</t>
    </rPh>
    <rPh sb="58" eb="61">
      <t>ケンゼンカ</t>
    </rPh>
    <rPh sb="65" eb="67">
      <t>チョウサイ</t>
    </rPh>
    <rPh sb="92" eb="94">
      <t>ケイコウ</t>
    </rPh>
    <rPh sb="100" eb="102">
      <t>ヨテイ</t>
    </rPh>
    <rPh sb="117" eb="121">
      <t>チョウサイハッコウ</t>
    </rPh>
    <rPh sb="130" eb="132">
      <t>ソウテイ</t>
    </rPh>
    <rPh sb="137" eb="143">
      <t>ショウライフタンヒリツ</t>
    </rPh>
    <rPh sb="143" eb="144">
      <t>オヨ</t>
    </rPh>
    <rPh sb="145" eb="147">
      <t>ジッシツ</t>
    </rPh>
    <rPh sb="147" eb="150">
      <t>コウサイヒ</t>
    </rPh>
    <rPh sb="150" eb="152">
      <t>ヒリツ</t>
    </rPh>
    <rPh sb="153" eb="155">
      <t>ゾウカ</t>
    </rPh>
    <rPh sb="155" eb="157">
      <t>ケイコウ</t>
    </rPh>
    <rPh sb="158" eb="159">
      <t>テン</t>
    </rPh>
    <rPh sb="161" eb="163">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</si>
</sst>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3A1DE4E-2FBB-44F3-BA86-DCE006E469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9A13-4575-A819-F6DB5617974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85458</c:v>
                </c:pt>
                <c:pt idx="1">
                  <c:v>79582</c:v>
                </c:pt>
                <c:pt idx="2">
                  <c:v>56242</c:v>
                </c:pt>
                <c:pt idx="3">
                  <c:v>81149</c:v>
                </c:pt>
                <c:pt idx="4">
                  <c:v>95123</c:v>
                </c:pt>
              </c:numCache>
            </c:numRef>
          </c:val>
          <c:smooth val="0"/>
          <c:extLst>
            <c:ext xmlns:c16="http://schemas.microsoft.com/office/drawing/2014/chart" uri="{C3380CC4-5D6E-409C-BE32-E72D297353CC}">
              <c16:uniqueId val="{00000001-9A13-4575-A819-F6DB5617974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12.53</c:v>
                </c:pt>
                <c:pt idx="1">
                  <c:v>11.2</c:v>
                </c:pt>
                <c:pt idx="2">
                  <c:v>9.77</c:v>
                </c:pt>
                <c:pt idx="3">
                  <c:v>10.82</c:v>
                </c:pt>
                <c:pt idx="4">
                  <c:v>10.17</c:v>
                </c:pt>
              </c:numCache>
            </c:numRef>
          </c:val>
          <c:extLst>
            <c:ext xmlns:c16="http://schemas.microsoft.com/office/drawing/2014/chart" uri="{C3380CC4-5D6E-409C-BE32-E72D297353CC}">
              <c16:uniqueId val="{00000000-E2D3-4026-B162-3F1AB2CB87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28.41</c:v>
                </c:pt>
                <c:pt idx="1">
                  <c:v>28.85</c:v>
                </c:pt>
                <c:pt idx="2">
                  <c:v>36.92</c:v>
                </c:pt>
                <c:pt idx="3">
                  <c:v>32.92</c:v>
                </c:pt>
                <c:pt idx="4">
                  <c:v>39.19</c:v>
                </c:pt>
              </c:numCache>
            </c:numRef>
          </c:val>
          <c:extLst>
            <c:ext xmlns:c16="http://schemas.microsoft.com/office/drawing/2014/chart" uri="{C3380CC4-5D6E-409C-BE32-E72D297353CC}">
              <c16:uniqueId val="{00000001-E2D3-4026-B162-3F1AB2CB87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1.83</c:v>
                </c:pt>
                <c:pt idx="1">
                  <c:v>1.73</c:v>
                </c:pt>
                <c:pt idx="2">
                  <c:v>9.92</c:v>
                </c:pt>
                <c:pt idx="3">
                  <c:v>-4.4400000000000004</c:v>
                </c:pt>
                <c:pt idx="4">
                  <c:v>5.44</c:v>
                </c:pt>
              </c:numCache>
            </c:numRef>
          </c:val>
          <c:smooth val="0"/>
          <c:extLst>
            <c:ext xmlns:c16="http://schemas.microsoft.com/office/drawing/2014/chart" uri="{C3380CC4-5D6E-409C-BE32-E72D297353CC}">
              <c16:uniqueId val="{00000002-E2D3-4026-B162-3F1AB2CB87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8D4-428C-B36E-E0A5A2B32BF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D4-428C-B36E-E0A5A2B32BF1}"/>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8D4-428C-B36E-E0A5A2B32BF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0.09</c:v>
                </c:pt>
                <c:pt idx="2">
                  <c:v>#N/A</c:v>
                </c:pt>
                <c:pt idx="3">
                  <c:v>0.09</c:v>
                </c:pt>
                <c:pt idx="4">
                  <c:v>#N/A</c:v>
                </c:pt>
                <c:pt idx="5">
                  <c:v>0.1</c:v>
                </c:pt>
                <c:pt idx="6">
                  <c:v>#N/A</c:v>
                </c:pt>
                <c:pt idx="7">
                  <c:v>0.12</c:v>
                </c:pt>
                <c:pt idx="8">
                  <c:v>#N/A</c:v>
                </c:pt>
                <c:pt idx="9">
                  <c:v>0.05</c:v>
                </c:pt>
              </c:numCache>
            </c:numRef>
          </c:val>
          <c:extLst>
            <c:ext xmlns:c16="http://schemas.microsoft.com/office/drawing/2014/chart" uri="{C3380CC4-5D6E-409C-BE32-E72D297353CC}">
              <c16:uniqueId val="{00000003-C8D4-428C-B36E-E0A5A2B32BF1}"/>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0.05</c:v>
                </c:pt>
                <c:pt idx="2">
                  <c:v>#N/A</c:v>
                </c:pt>
                <c:pt idx="3">
                  <c:v>1.1499999999999999</c:v>
                </c:pt>
                <c:pt idx="4">
                  <c:v>#N/A</c:v>
                </c:pt>
                <c:pt idx="5">
                  <c:v>0.05</c:v>
                </c:pt>
                <c:pt idx="6">
                  <c:v>#N/A</c:v>
                </c:pt>
                <c:pt idx="7">
                  <c:v>0.26</c:v>
                </c:pt>
                <c:pt idx="8">
                  <c:v>#N/A</c:v>
                </c:pt>
                <c:pt idx="9">
                  <c:v>0.12</c:v>
                </c:pt>
              </c:numCache>
            </c:numRef>
          </c:val>
          <c:extLst>
            <c:ext xmlns:c16="http://schemas.microsoft.com/office/drawing/2014/chart" uri="{C3380CC4-5D6E-409C-BE32-E72D297353CC}">
              <c16:uniqueId val="{00000004-C8D4-428C-B36E-E0A5A2B32BF1}"/>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0.16</c:v>
                </c:pt>
                <c:pt idx="2">
                  <c:v>#N/A</c:v>
                </c:pt>
                <c:pt idx="3">
                  <c:v>0.4</c:v>
                </c:pt>
                <c:pt idx="4">
                  <c:v>#N/A</c:v>
                </c:pt>
                <c:pt idx="5">
                  <c:v>0.33</c:v>
                </c:pt>
                <c:pt idx="6">
                  <c:v>#N/A</c:v>
                </c:pt>
                <c:pt idx="7">
                  <c:v>0.43</c:v>
                </c:pt>
                <c:pt idx="8">
                  <c:v>#N/A</c:v>
                </c:pt>
                <c:pt idx="9">
                  <c:v>0.28999999999999998</c:v>
                </c:pt>
              </c:numCache>
            </c:numRef>
          </c:val>
          <c:extLst>
            <c:ext xmlns:c16="http://schemas.microsoft.com/office/drawing/2014/chart" uri="{C3380CC4-5D6E-409C-BE32-E72D297353CC}">
              <c16:uniqueId val="{00000005-C8D4-428C-B36E-E0A5A2B32BF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0.27</c:v>
                </c:pt>
                <c:pt idx="2">
                  <c:v>#N/A</c:v>
                </c:pt>
                <c:pt idx="3">
                  <c:v>0.78</c:v>
                </c:pt>
                <c:pt idx="4">
                  <c:v>#N/A</c:v>
                </c:pt>
                <c:pt idx="5">
                  <c:v>0.36</c:v>
                </c:pt>
                <c:pt idx="6">
                  <c:v>#N/A</c:v>
                </c:pt>
                <c:pt idx="7">
                  <c:v>0.51</c:v>
                </c:pt>
                <c:pt idx="8">
                  <c:v>#N/A</c:v>
                </c:pt>
                <c:pt idx="9">
                  <c:v>0.61</c:v>
                </c:pt>
              </c:numCache>
            </c:numRef>
          </c:val>
          <c:extLst>
            <c:ext xmlns:c16="http://schemas.microsoft.com/office/drawing/2014/chart" uri="{C3380CC4-5D6E-409C-BE32-E72D297353CC}">
              <c16:uniqueId val="{00000006-C8D4-428C-B36E-E0A5A2B32BF1}"/>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1.21</c:v>
                </c:pt>
                <c:pt idx="2">
                  <c:v>#N/A</c:v>
                </c:pt>
                <c:pt idx="3">
                  <c:v>1.54</c:v>
                </c:pt>
                <c:pt idx="4">
                  <c:v>#N/A</c:v>
                </c:pt>
                <c:pt idx="5">
                  <c:v>1.99</c:v>
                </c:pt>
                <c:pt idx="6">
                  <c:v>#N/A</c:v>
                </c:pt>
                <c:pt idx="7">
                  <c:v>2.02</c:v>
                </c:pt>
                <c:pt idx="8">
                  <c:v>#N/A</c:v>
                </c:pt>
                <c:pt idx="9">
                  <c:v>2.1</c:v>
                </c:pt>
              </c:numCache>
            </c:numRef>
          </c:val>
          <c:extLst>
            <c:ext xmlns:c16="http://schemas.microsoft.com/office/drawing/2014/chart" uri="{C3380CC4-5D6E-409C-BE32-E72D297353CC}">
              <c16:uniqueId val="{00000007-C8D4-428C-B36E-E0A5A2B32BF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3.54</c:v>
                </c:pt>
                <c:pt idx="2">
                  <c:v>#N/A</c:v>
                </c:pt>
                <c:pt idx="3">
                  <c:v>2.81</c:v>
                </c:pt>
                <c:pt idx="4">
                  <c:v>#N/A</c:v>
                </c:pt>
                <c:pt idx="5">
                  <c:v>2.25</c:v>
                </c:pt>
                <c:pt idx="6">
                  <c:v>#N/A</c:v>
                </c:pt>
                <c:pt idx="7">
                  <c:v>2.85</c:v>
                </c:pt>
                <c:pt idx="8">
                  <c:v>#N/A</c:v>
                </c:pt>
                <c:pt idx="9">
                  <c:v>3.3</c:v>
                </c:pt>
              </c:numCache>
            </c:numRef>
          </c:val>
          <c:extLst>
            <c:ext xmlns:c16="http://schemas.microsoft.com/office/drawing/2014/chart" uri="{C3380CC4-5D6E-409C-BE32-E72D297353CC}">
              <c16:uniqueId val="{00000008-C8D4-428C-B36E-E0A5A2B32BF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12.52</c:v>
                </c:pt>
                <c:pt idx="2">
                  <c:v>#N/A</c:v>
                </c:pt>
                <c:pt idx="3">
                  <c:v>11.19</c:v>
                </c:pt>
                <c:pt idx="4">
                  <c:v>#N/A</c:v>
                </c:pt>
                <c:pt idx="5">
                  <c:v>9.77</c:v>
                </c:pt>
                <c:pt idx="6">
                  <c:v>#N/A</c:v>
                </c:pt>
                <c:pt idx="7">
                  <c:v>10.82</c:v>
                </c:pt>
                <c:pt idx="8">
                  <c:v>#N/A</c:v>
                </c:pt>
                <c:pt idx="9">
                  <c:v>10.16</c:v>
                </c:pt>
              </c:numCache>
            </c:numRef>
          </c:val>
          <c:extLst>
            <c:ext xmlns:c16="http://schemas.microsoft.com/office/drawing/2014/chart" uri="{C3380CC4-5D6E-409C-BE32-E72D297353CC}">
              <c16:uniqueId val="{00000009-C8D4-428C-B36E-E0A5A2B32BF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371</c:v>
                </c:pt>
                <c:pt idx="5">
                  <c:v>414</c:v>
                </c:pt>
                <c:pt idx="8">
                  <c:v>414</c:v>
                </c:pt>
                <c:pt idx="11">
                  <c:v>413</c:v>
                </c:pt>
                <c:pt idx="14">
                  <c:v>403</c:v>
                </c:pt>
              </c:numCache>
            </c:numRef>
          </c:val>
          <c:extLst>
            <c:ext xmlns:c16="http://schemas.microsoft.com/office/drawing/2014/chart" uri="{C3380CC4-5D6E-409C-BE32-E72D297353CC}">
              <c16:uniqueId val="{00000000-3E72-4454-849E-9BA83F4296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E72-4454-849E-9BA83F4296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7</c:v>
                </c:pt>
                <c:pt idx="3">
                  <c:v>6</c:v>
                </c:pt>
                <c:pt idx="6">
                  <c:v>6</c:v>
                </c:pt>
                <c:pt idx="9">
                  <c:v>6</c:v>
                </c:pt>
                <c:pt idx="12">
                  <c:v>5</c:v>
                </c:pt>
              </c:numCache>
            </c:numRef>
          </c:val>
          <c:extLst>
            <c:ext xmlns:c16="http://schemas.microsoft.com/office/drawing/2014/chart" uri="{C3380CC4-5D6E-409C-BE32-E72D297353CC}">
              <c16:uniqueId val="{00000002-3E72-4454-849E-9BA83F4296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9</c:v>
                </c:pt>
                <c:pt idx="3">
                  <c:v>7</c:v>
                </c:pt>
                <c:pt idx="6">
                  <c:v>6</c:v>
                </c:pt>
                <c:pt idx="9">
                  <c:v>8</c:v>
                </c:pt>
                <c:pt idx="12">
                  <c:v>7</c:v>
                </c:pt>
              </c:numCache>
            </c:numRef>
          </c:val>
          <c:extLst>
            <c:ext xmlns:c16="http://schemas.microsoft.com/office/drawing/2014/chart" uri="{C3380CC4-5D6E-409C-BE32-E72D297353CC}">
              <c16:uniqueId val="{00000003-3E72-4454-849E-9BA83F4296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180</c:v>
                </c:pt>
                <c:pt idx="3">
                  <c:v>177</c:v>
                </c:pt>
                <c:pt idx="6">
                  <c:v>175</c:v>
                </c:pt>
                <c:pt idx="9">
                  <c:v>172</c:v>
                </c:pt>
                <c:pt idx="12">
                  <c:v>159</c:v>
                </c:pt>
              </c:numCache>
            </c:numRef>
          </c:val>
          <c:extLst>
            <c:ext xmlns:c16="http://schemas.microsoft.com/office/drawing/2014/chart" uri="{C3380CC4-5D6E-409C-BE32-E72D297353CC}">
              <c16:uniqueId val="{00000004-3E72-4454-849E-9BA83F4296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72-4454-849E-9BA83F4296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E72-4454-849E-9BA83F4296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408</c:v>
                </c:pt>
                <c:pt idx="3">
                  <c:v>461</c:v>
                </c:pt>
                <c:pt idx="6">
                  <c:v>457</c:v>
                </c:pt>
                <c:pt idx="9">
                  <c:v>463</c:v>
                </c:pt>
                <c:pt idx="12">
                  <c:v>455</c:v>
                </c:pt>
              </c:numCache>
            </c:numRef>
          </c:val>
          <c:extLst>
            <c:ext xmlns:c16="http://schemas.microsoft.com/office/drawing/2014/chart" uri="{C3380CC4-5D6E-409C-BE32-E72D297353CC}">
              <c16:uniqueId val="{00000007-3E72-4454-849E-9BA83F4296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233</c:v>
                </c:pt>
                <c:pt idx="2">
                  <c:v>#N/A</c:v>
                </c:pt>
                <c:pt idx="3">
                  <c:v>#N/A</c:v>
                </c:pt>
                <c:pt idx="4">
                  <c:v>237</c:v>
                </c:pt>
                <c:pt idx="5">
                  <c:v>#N/A</c:v>
                </c:pt>
                <c:pt idx="6">
                  <c:v>#N/A</c:v>
                </c:pt>
                <c:pt idx="7">
                  <c:v>230</c:v>
                </c:pt>
                <c:pt idx="8">
                  <c:v>#N/A</c:v>
                </c:pt>
                <c:pt idx="9">
                  <c:v>#N/A</c:v>
                </c:pt>
                <c:pt idx="10">
                  <c:v>236</c:v>
                </c:pt>
                <c:pt idx="11">
                  <c:v>#N/A</c:v>
                </c:pt>
                <c:pt idx="12">
                  <c:v>#N/A</c:v>
                </c:pt>
                <c:pt idx="13">
                  <c:v>223</c:v>
                </c:pt>
                <c:pt idx="14">
                  <c:v>#N/A</c:v>
                </c:pt>
              </c:numCache>
            </c:numRef>
          </c:val>
          <c:smooth val="0"/>
          <c:extLst>
            <c:ext xmlns:c16="http://schemas.microsoft.com/office/drawing/2014/chart" uri="{C3380CC4-5D6E-409C-BE32-E72D297353CC}">
              <c16:uniqueId val="{00000008-3E72-4454-849E-9BA83F4296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3871</c:v>
                </c:pt>
                <c:pt idx="5">
                  <c:v>3566</c:v>
                </c:pt>
                <c:pt idx="8">
                  <c:v>3198</c:v>
                </c:pt>
                <c:pt idx="11">
                  <c:v>3195</c:v>
                </c:pt>
                <c:pt idx="14">
                  <c:v>2842</c:v>
                </c:pt>
              </c:numCache>
            </c:numRef>
          </c:val>
          <c:extLst>
            <c:ext xmlns:c16="http://schemas.microsoft.com/office/drawing/2014/chart" uri="{C3380CC4-5D6E-409C-BE32-E72D297353CC}">
              <c16:uniqueId val="{00000000-905C-4284-B5B6-2E50F14D148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45</c:v>
                </c:pt>
                <c:pt idx="5">
                  <c:v>42</c:v>
                </c:pt>
                <c:pt idx="8">
                  <c:v>38</c:v>
                </c:pt>
                <c:pt idx="11">
                  <c:v>36</c:v>
                </c:pt>
                <c:pt idx="14">
                  <c:v>29</c:v>
                </c:pt>
              </c:numCache>
            </c:numRef>
          </c:val>
          <c:extLst>
            <c:ext xmlns:c16="http://schemas.microsoft.com/office/drawing/2014/chart" uri="{C3380CC4-5D6E-409C-BE32-E72D297353CC}">
              <c16:uniqueId val="{00000001-905C-4284-B5B6-2E50F14D148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1304</c:v>
                </c:pt>
                <c:pt idx="5">
                  <c:v>1519</c:v>
                </c:pt>
                <c:pt idx="8">
                  <c:v>2207</c:v>
                </c:pt>
                <c:pt idx="11">
                  <c:v>2668</c:v>
                </c:pt>
                <c:pt idx="14">
                  <c:v>2935</c:v>
                </c:pt>
              </c:numCache>
            </c:numRef>
          </c:val>
          <c:extLst>
            <c:ext xmlns:c16="http://schemas.microsoft.com/office/drawing/2014/chart" uri="{C3380CC4-5D6E-409C-BE32-E72D297353CC}">
              <c16:uniqueId val="{00000002-905C-4284-B5B6-2E50F14D148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05C-4284-B5B6-2E50F14D148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05C-4284-B5B6-2E50F14D148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5C-4284-B5B6-2E50F14D148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307</c:v>
                </c:pt>
                <c:pt idx="3">
                  <c:v>324</c:v>
                </c:pt>
                <c:pt idx="6">
                  <c:v>322</c:v>
                </c:pt>
                <c:pt idx="9">
                  <c:v>319</c:v>
                </c:pt>
                <c:pt idx="12">
                  <c:v>322</c:v>
                </c:pt>
              </c:numCache>
            </c:numRef>
          </c:val>
          <c:extLst>
            <c:ext xmlns:c16="http://schemas.microsoft.com/office/drawing/2014/chart" uri="{C3380CC4-5D6E-409C-BE32-E72D297353CC}">
              <c16:uniqueId val="{00000006-905C-4284-B5B6-2E50F14D148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12</c:v>
                </c:pt>
                <c:pt idx="3">
                  <c:v>5</c:v>
                </c:pt>
                <c:pt idx="6">
                  <c:v>6</c:v>
                </c:pt>
                <c:pt idx="9">
                  <c:v>0</c:v>
                </c:pt>
                <c:pt idx="12">
                  <c:v>0</c:v>
                </c:pt>
              </c:numCache>
            </c:numRef>
          </c:val>
          <c:extLst>
            <c:ext xmlns:c16="http://schemas.microsoft.com/office/drawing/2014/chart" uri="{C3380CC4-5D6E-409C-BE32-E72D297353CC}">
              <c16:uniqueId val="{00000007-905C-4284-B5B6-2E50F14D148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1666</c:v>
                </c:pt>
                <c:pt idx="3">
                  <c:v>1536</c:v>
                </c:pt>
                <c:pt idx="6">
                  <c:v>1404</c:v>
                </c:pt>
                <c:pt idx="9">
                  <c:v>1321</c:v>
                </c:pt>
                <c:pt idx="12">
                  <c:v>1262</c:v>
                </c:pt>
              </c:numCache>
            </c:numRef>
          </c:val>
          <c:extLst>
            <c:ext xmlns:c16="http://schemas.microsoft.com/office/drawing/2014/chart" uri="{C3380CC4-5D6E-409C-BE32-E72D297353CC}">
              <c16:uniqueId val="{00000008-905C-4284-B5B6-2E50F14D148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35</c:v>
                </c:pt>
                <c:pt idx="3">
                  <c:v>29</c:v>
                </c:pt>
                <c:pt idx="6">
                  <c:v>23</c:v>
                </c:pt>
                <c:pt idx="9">
                  <c:v>18</c:v>
                </c:pt>
                <c:pt idx="12">
                  <c:v>14</c:v>
                </c:pt>
              </c:numCache>
            </c:numRef>
          </c:val>
          <c:extLst>
            <c:ext xmlns:c16="http://schemas.microsoft.com/office/drawing/2014/chart" uri="{C3380CC4-5D6E-409C-BE32-E72D297353CC}">
              <c16:uniqueId val="{00000009-905C-4284-B5B6-2E50F14D148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4420</c:v>
                </c:pt>
                <c:pt idx="3">
                  <c:v>4173</c:v>
                </c:pt>
                <c:pt idx="6">
                  <c:v>3913</c:v>
                </c:pt>
                <c:pt idx="9">
                  <c:v>3695</c:v>
                </c:pt>
                <c:pt idx="12">
                  <c:v>3585</c:v>
                </c:pt>
              </c:numCache>
            </c:numRef>
          </c:val>
          <c:extLst>
            <c:ext xmlns:c16="http://schemas.microsoft.com/office/drawing/2014/chart" uri="{C3380CC4-5D6E-409C-BE32-E72D297353CC}">
              <c16:uniqueId val="{0000000A-905C-4284-B5B6-2E50F14D148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1219</c:v>
                </c:pt>
                <c:pt idx="2">
                  <c:v>#N/A</c:v>
                </c:pt>
                <c:pt idx="3">
                  <c:v>#N/A</c:v>
                </c:pt>
                <c:pt idx="4">
                  <c:v>940</c:v>
                </c:pt>
                <c:pt idx="5">
                  <c:v>#N/A</c:v>
                </c:pt>
                <c:pt idx="6">
                  <c:v>#N/A</c:v>
                </c:pt>
                <c:pt idx="7">
                  <c:v>224</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05C-4284-B5B6-2E50F14D148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1067</c:v>
                </c:pt>
                <c:pt idx="1">
                  <c:v>922</c:v>
                </c:pt>
                <c:pt idx="2">
                  <c:v>1093</c:v>
                </c:pt>
              </c:numCache>
            </c:numRef>
          </c:val>
          <c:extLst>
            <c:ext xmlns:c16="http://schemas.microsoft.com/office/drawing/2014/chart" uri="{C3380CC4-5D6E-409C-BE32-E72D297353CC}">
              <c16:uniqueId val="{00000000-FC37-48F8-9115-066350DE887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409</c:v>
                </c:pt>
                <c:pt idx="1">
                  <c:v>409</c:v>
                </c:pt>
                <c:pt idx="2">
                  <c:v>409</c:v>
                </c:pt>
              </c:numCache>
            </c:numRef>
          </c:val>
          <c:extLst>
            <c:ext xmlns:c16="http://schemas.microsoft.com/office/drawing/2014/chart" uri="{C3380CC4-5D6E-409C-BE32-E72D297353CC}">
              <c16:uniqueId val="{00000001-FC37-48F8-9115-066350DE887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500</c:v>
                </c:pt>
                <c:pt idx="1">
                  <c:v>1012</c:v>
                </c:pt>
                <c:pt idx="2">
                  <c:v>1062</c:v>
                </c:pt>
              </c:numCache>
            </c:numRef>
          </c:val>
          <c:extLst>
            <c:ext xmlns:c16="http://schemas.microsoft.com/office/drawing/2014/chart" uri="{C3380CC4-5D6E-409C-BE32-E72D297353CC}">
              <c16:uniqueId val="{00000002-FC37-48F8-9115-066350DE887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{BD4DA29C-2F9A-4839-914C-EB0365D8DE0F}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78B6-445F-9256-B8D9B99F92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{1A174136-C349-4F8A-AD64-ED21FA1F3C55}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B6-445F-9256-B8D9B99F92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{FE527108-F7C5-4BED-9293-2EA08C8E83E7}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B6-445F-9256-B8D9B99F92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{6045D537-D2E3-48AF-9EBD-61E2B05C5B45}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B6-445F-9256-B8D9B99F92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{E49D087C-F346-4AE0-A4FB-6AEA3CE34486}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B6-445F-9256-B8D9B99F92C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{9656DCCA-D39D-402B-8808-BF366AC1623A}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78B6-445F-9256-B8D9B99F92C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{E5ECF5D1-DDE4-4446-81F7-E6FD94ECF83F}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78B6-445F-9256-B8D9B99F92C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{962AE1E4-AB66-465B-8C61-C08CA226F22F}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78B6-445F-9256-B8D9B99F92C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{CFB34339-2019-46D0-9089-B46BC719DA3E}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78B6-445F-9256-B8D9B99F92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67.900000000000006</c:v>
                </c:pt>
                <c:pt idx="16">
                  <c:v>69.3</c:v>
                </c:pt>
                <c:pt idx="24">
                  <c:v>70.900000000000006</c:v>
                </c:pt>
                <c:pt idx="32">
                  <c:v>72.400000000000006</c:v>
                </c:pt>
              </c:numCache>
            </c:numRef>
          </c:xVal>
          <c:yVal>
            <c:numRef>
              <c:f>公会計指標分析・財政指標組合せ分析表!$BP$51:$DC$51</c:f>
              <c:numCache>
                <c:formatCode>#,##0.0;"▲ "#,##0.0</c:formatCode>
                <c:ptCount val="40"/>
                <c:pt idx="0">
                  <c:v>57.5</c:v>
                </c:pt>
                <c:pt idx="8">
                  <c:v>41.7</c:v>
                </c:pt>
                <c:pt idx="16">
                  <c:v>9</c:v>
                </c:pt>
              </c:numCache>
            </c:numRef>
          </c:yVal>
          <c:smooth val="0"/>
          <c:extLst>
            <c:ext xmlns:c16="http://schemas.microsoft.com/office/drawing/2014/chart" uri="{C3380CC4-5D6E-409C-BE32-E72D297353CC}">
              <c16:uniqueId val="{00000009-78B6-445F-9256-B8D9B99F92C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{0069CAF1-1428-46F4-B212-7FCAACE75F2F}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78B6-445F-9256-B8D9B99F92C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{165109EC-C19C-4BEC-B737-5EB72682DC58}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B6-445F-9256-B8D9B99F92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{CF9FB5C9-2237-4507-8EA7-F4ECCD022E4A}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B6-445F-9256-B8D9B99F92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{C746D928-16AA-45D9-A0E5-E920AE50C2E8}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B6-445F-9256-B8D9B99F92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{C7E83BB0-0C48-4327-9247-BB1856FF5DC5}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B6-445F-9256-B8D9B99F92C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{9E0A7C06-AF46-4915-9D41-B295E823E964}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78B6-445F-9256-B8D9B99F92C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{D6E74E05-EA98-4614-80BB-183AB452E05F}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78B6-445F-9256-B8D9B99F92CF}"/>
                </c:ext>
              </c:extLst>
            </c:dLbl>
            <c:dLbl>
              <c:idx val="24"/>
              <c:layout>
                <c:manualLayout>
                  <c:x val="-4.0177641846568912E-2"/>
                  <c:y val="-4.5114315056352022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{30BDF5AF-B120-44CD-9604-45EC9C2FACEB}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78B6-445F-9256-B8D9B99F92CF}"/>
                </c:ext>
              </c:extLst>
            </c:dLbl>
            <c:dLbl>
              <c:idx val="32"/>
              <c:layout>
                <c:manualLayout>
                  <c:x val="-2.3853859453899409E-2"/>
                  <c:y val="-8.43637691553783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{EC077A89-46FF-4CF9-A357-F0EC3537C4E8}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78B6-445F-9256-B8D9B99F92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8B6-445F-9256-B8D9B99F92CF}"/>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{004E1C81-9EA3-419F-9240-1B605FE69ED8}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565-427C-8615-BB82E7F970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{A21AB41B-DC2C-4FB2-AEAF-CB822F089A74}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65-427C-8615-BB82E7F970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{FEFEA83E-CE57-4ACD-B83C-9C0DD407229C}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65-427C-8615-BB82E7F970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{B3023CEC-8BCD-439D-8CB4-7E6EE5A93274}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65-427C-8615-BB82E7F970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{7E877FD5-BC8D-4B7B-9596-0FE0063A00F9}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65-427C-8615-BB82E7F9704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{4E583D90-9863-4D4F-AC7E-3D57EA6DEF8D}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565-427C-8615-BB82E7F9704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{B83B4FC5-8AFD-405A-8A08-CC3CAF0362F1}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565-427C-8615-BB82E7F9704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{5EE7670A-AFF6-4865-99EE-D40397C83198}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565-427C-8615-BB82E7F9704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{2574B1DD-0154-4FD2-A49F-92F3B4127560}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565-427C-8615-BB82E7F970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10.3</c:v>
                </c:pt>
                <c:pt idx="16">
                  <c:v>10.199999999999999</c:v>
                </c:pt>
                <c:pt idx="24">
                  <c:v>9.8000000000000007</c:v>
                </c:pt>
                <c:pt idx="32">
                  <c:v>9.4</c:v>
                </c:pt>
              </c:numCache>
            </c:numRef>
          </c:xVal>
          <c:yVal>
            <c:numRef>
              <c:f>公会計指標分析・財政指標組合せ分析表!$BP$73:$DC$73</c:f>
              <c:numCache>
                <c:formatCode>#,##0.0;"▲ "#,##0.0</c:formatCode>
                <c:ptCount val="40"/>
                <c:pt idx="0">
                  <c:v>57.5</c:v>
                </c:pt>
                <c:pt idx="8">
                  <c:v>41.7</c:v>
                </c:pt>
                <c:pt idx="16">
                  <c:v>9</c:v>
                </c:pt>
              </c:numCache>
            </c:numRef>
          </c:yVal>
          <c:smooth val="0"/>
          <c:extLst>
            <c:ext xmlns:c16="http://schemas.microsoft.com/office/drawing/2014/chart" uri="{C3380CC4-5D6E-409C-BE32-E72D297353CC}">
              <c16:uniqueId val="{00000009-2565-427C-8615-BB82E7F970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{5D4B0CF8-668B-4380-BE34-22042FC8170B}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565-427C-8615-BB82E7F970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{B4266683-2C6D-475A-A305-D96D9879E055}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65-427C-8615-BB82E7F970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{52A72AC1-2811-4B43-BEFB-23F0C917162E}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65-427C-8615-BB82E7F970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{7D0EE3F2-CA47-4FE9-A396-A7D924A6C17F}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65-427C-8615-BB82E7F970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{0B94F672-82A0-47F6-B4B8-C69FA33ADDD8}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65-427C-8615-BB82E7F9704E}"/>
                </c:ext>
              </c:extLst>
            </c:dLbl>
            <c:dLbl>
              <c:idx val="8"/>
              <c:layout>
                <c:manualLayout>
                  <c:x val="-4.4905057365901176E-2"/>
                  <c:y val="-4.3495921315535875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{333CF97B-CECD-4C05-B4FA-C7D76F769592}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565-427C-8615-BB82E7F9704E}"/>
                </c:ext>
              </c:extLst>
            </c:dLbl>
            <c:dLbl>
              <c:idx val="16"/>
              <c:layout>
                <c:manualLayout>
                  <c:x val="-1.8235628084250128E-2"/>
                  <c:y val="-8.133737286005204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{CEEB47C7-FA7E-4307-A9A6-DBFB22F984F4}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565-427C-8615-BB82E7F9704E}"/>
                </c:ext>
              </c:extLst>
            </c:dLbl>
            <c:dLbl>
              <c:idx val="24"/>
              <c:layout>
                <c:manualLayout>
                  <c:x val="-2.8829840147400729E-2"/>
                  <c:y val="-4.349592131553587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{8F5E3F3B-1C02-4350-8926-2FF577BA59EF}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565-427C-8615-BB82E7F9704E}"/>
                </c:ext>
              </c:extLst>
            </c:dLbl>
            <c:dLbl>
              <c:idx val="32"/>
              <c:layout>
                <c:manualLayout>
                  <c:x val="-3.4310845302750435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{7B825FB7-15D4-4DF1-84D8-C01FC62A8367}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565-427C-8615-BB82E7F970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565-427C-8615-BB82E7F9704E}"/>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に加え、町の基幹産業である農業所得の低迷による税収の伸び悩み、歳入総額の約５割を地方交付税に依存する自主財源の脆弱な財政体質から抜け出せず、昨年度から０．１ポイントとなっている。類似団体と比較しても、０．１６ポイント下回る結果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の動向などからも飛躍的に財政力が上昇することは見込めないため、財政力に見合わない歳出過多の状況を改善するために、令和２年度より全事業の見直しを実施している。また、令和３年度から公金収納対策専門員を配置し、地方税等の徴収強化による自主財源の確保を図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診療所運営費の繰出金やグリーンバレー神室一帯の施設運営費が比率を上昇させている要因である。令和５年度は、賃上げによる人件費の増加等の影響により、前年度比３．１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経常経費が高止まりしている状況に変わりなく、類似団体と比較しても３．３ポイント高い数値となっている。今後も収益事業等の見直しを進めることで、経常経費を抑制し、持続可能な財政運営に努める。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85196</xdr:rowOff>
    </xdr:from>
    <xdr:to>
      <xdr:col>23</xdr:col>
      <xdr:colOff>133350</xdr:colOff>
      <xdr:row>61</xdr:row>
      <xdr:rowOff>147531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43646"/>
          <a:ext cx="838200" cy="6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44979</xdr:rowOff>
    </xdr:from>
    <xdr:to>
      <xdr:col>19</xdr:col>
      <xdr:colOff>133350</xdr:colOff>
      <xdr:row>61</xdr:row>
      <xdr:rowOff>85196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03429"/>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44979</xdr:rowOff>
    </xdr:from>
    <xdr:to>
      <xdr:col>15</xdr:col>
      <xdr:colOff>82550</xdr:colOff>
      <xdr:row>62</xdr:row>
      <xdr:rowOff>96731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503429"/>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45631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167640</xdr:rowOff>
    </xdr:from>
    <xdr:to>
      <xdr:col>11</xdr:col>
      <xdr:colOff>31750</xdr:colOff>
      <xdr:row>62</xdr:row>
      <xdr:rowOff>96731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62609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170303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8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96731</xdr:rowOff>
    </xdr:from>
    <xdr:to>
      <xdr:col>23</xdr:col>
      <xdr:colOff>184150</xdr:colOff>
      <xdr:row>62</xdr:row>
      <xdr:rowOff>26881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68808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7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34396</xdr:rowOff>
    </xdr:from>
    <xdr:to>
      <xdr:col>19</xdr:col>
      <xdr:colOff>184150</xdr:colOff>
      <xdr:row>61</xdr:row>
      <xdr:rowOff>135996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9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120773</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79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165629</xdr:rowOff>
    </xdr:from>
    <xdr:to>
      <xdr:col>15</xdr:col>
      <xdr:colOff>133350</xdr:colOff>
      <xdr:row>61</xdr:row>
      <xdr:rowOff>95779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5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80556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3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45931</xdr:rowOff>
    </xdr:from>
    <xdr:to>
      <xdr:col>11</xdr:col>
      <xdr:colOff>82550</xdr:colOff>
      <xdr:row>62</xdr:row>
      <xdr:rowOff>147531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132308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31767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[327,970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人件費は、人勧による賃上げの影響により人件費全体で２３，５６１千円の増加。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物件費は、公共施設の光熱水費が１，３２０千円の増。また、グリーンバレー神室一帯施設等の指定管理料の皆増や総合交流促進施設指定管理料の増加により４０，９０３千円の増となった。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人口減少傾向が続くため、公共施設の集約化や統合などを進め、人口規模にあった施設管理を行うことで、物件費を中心に抑制を図っていく。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152214</xdr:rowOff>
    </xdr:from>
    <xdr:to>
      <xdr:col>23</xdr:col>
      <xdr:colOff>133350</xdr:colOff>
      <xdr:row>82</xdr:row>
      <xdr:rowOff>5564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39664"/>
          <a:ext cx="838200" cy="2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38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146489</xdr:rowOff>
    </xdr:from>
    <xdr:to>
      <xdr:col>19</xdr:col>
      <xdr:colOff>133350</xdr:colOff>
      <xdr:row>81</xdr:row>
      <xdr:rowOff>152214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3939"/>
          <a:ext cx="889000" cy="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109175</xdr:rowOff>
    </xdr:from>
    <xdr:to>
      <xdr:col>15</xdr:col>
      <xdr:colOff>82550</xdr:colOff>
      <xdr:row>81</xdr:row>
      <xdr:rowOff>146489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96625"/>
          <a:ext cx="889000" cy="3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25624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102090</xdr:rowOff>
    </xdr:from>
    <xdr:to>
      <xdr:col>11</xdr:col>
      <xdr:colOff>31750</xdr:colOff>
      <xdr:row>81</xdr:row>
      <xdr:rowOff>109175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9540"/>
          <a:ext cx="889000" cy="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151480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159704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0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126214</xdr:rowOff>
    </xdr:from>
    <xdr:to>
      <xdr:col>23</xdr:col>
      <xdr:colOff>184150</xdr:colOff>
      <xdr:row>82</xdr:row>
      <xdr:rowOff>56364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1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98291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8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101414</xdr:rowOff>
    </xdr:from>
    <xdr:to>
      <xdr:col>19</xdr:col>
      <xdr:colOff>184150</xdr:colOff>
      <xdr:row>82</xdr:row>
      <xdr:rowOff>31564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8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16341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75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95689</xdr:rowOff>
    </xdr:from>
    <xdr:to>
      <xdr:col>15</xdr:col>
      <xdr:colOff>133350</xdr:colOff>
      <xdr:row>82</xdr:row>
      <xdr:rowOff>25839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10616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6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58375</xdr:rowOff>
    </xdr:from>
    <xdr:to>
      <xdr:col>11</xdr:col>
      <xdr:colOff>82550</xdr:colOff>
      <xdr:row>81</xdr:row>
      <xdr:rowOff>159975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170152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51290</xdr:rowOff>
    </xdr:from>
    <xdr:to>
      <xdr:col>7</xdr:col>
      <xdr:colOff>31750</xdr:colOff>
      <xdr:row>81</xdr:row>
      <xdr:rowOff>152890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137667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2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総数が少ないため、退職者の状況による影響など経験年数が高い世代の職員一人あたりに係る変動が大きくなっている。類似団体と比較し、３．１ポイント高くなっているが、国の人事院勧告に基づく給与改定を行っており、引き続き適正な給与水準への見直しなど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131234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6516"/>
          <a:ext cx="8382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37395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865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155222</xdr:rowOff>
    </xdr:from>
    <xdr:to>
      <xdr:col>72</xdr:col>
      <xdr:colOff>203200</xdr:colOff>
      <xdr:row>87</xdr:row>
      <xdr:rowOff>37395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8999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86</xdr:row>
      <xdr:rowOff>155222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328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158045</xdr:rowOff>
    </xdr:from>
    <xdr:to>
      <xdr:col>73</xdr:col>
      <xdr:colOff>44450</xdr:colOff>
      <xdr:row>87</xdr:row>
      <xdr:rowOff>88195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72972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104422</xdr:rowOff>
    </xdr:from>
    <xdr:to>
      <xdr:col>68</xdr:col>
      <xdr:colOff>203200</xdr:colOff>
      <xdr:row>87</xdr:row>
      <xdr:rowOff>34572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19349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123772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早期退職、退職不補充により集中改革プランを上回る職員数の削減を行っており、類似団体と同水準の値となっている（類似団体平均比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０．０１人）。</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今後も事務事業の見直しや適正な定員管理により人件費の抑制を図っていく。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137001</xdr:rowOff>
    </xdr:from>
    <xdr:to>
      <xdr:col>81</xdr:col>
      <xdr:colOff>44450</xdr:colOff>
      <xdr:row>60</xdr:row>
      <xdr:rowOff>147860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24001"/>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117697</xdr:rowOff>
    </xdr:from>
    <xdr:to>
      <xdr:col>77</xdr:col>
      <xdr:colOff>44450</xdr:colOff>
      <xdr:row>60</xdr:row>
      <xdr:rowOff>137001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04697"/>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92361</xdr:rowOff>
    </xdr:from>
    <xdr:to>
      <xdr:col>72</xdr:col>
      <xdr:colOff>203200</xdr:colOff>
      <xdr:row>60</xdr:row>
      <xdr:rowOff>117697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79361"/>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3605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48926</xdr:rowOff>
    </xdr:from>
    <xdr:to>
      <xdr:col>68</xdr:col>
      <xdr:colOff>152400</xdr:colOff>
      <xdr:row>60</xdr:row>
      <xdr:rowOff>92361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35926"/>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143019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97060</xdr:rowOff>
    </xdr:from>
    <xdr:to>
      <xdr:col>81</xdr:col>
      <xdr:colOff>95250</xdr:colOff>
      <xdr:row>61</xdr:row>
      <xdr:rowOff>27210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69137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86201</xdr:rowOff>
    </xdr:from>
    <xdr:to>
      <xdr:col>77</xdr:col>
      <xdr:colOff>95250</xdr:colOff>
      <xdr:row>61</xdr:row>
      <xdr:rowOff>16351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1128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59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66897</xdr:rowOff>
    </xdr:from>
    <xdr:to>
      <xdr:col>73</xdr:col>
      <xdr:colOff>44450</xdr:colOff>
      <xdr:row>60</xdr:row>
      <xdr:rowOff>168497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5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153274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4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41561</xdr:rowOff>
    </xdr:from>
    <xdr:to>
      <xdr:col>68</xdr:col>
      <xdr:colOff>203200</xdr:colOff>
      <xdr:row>60</xdr:row>
      <xdr:rowOff>143161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153338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169576</xdr:rowOff>
    </xdr:from>
    <xdr:to>
      <xdr:col>64</xdr:col>
      <xdr:colOff>152400</xdr:colOff>
      <xdr:row>60</xdr:row>
      <xdr:rowOff>99726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109903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5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指定による過疎対策事業債を活用した社会福祉法人への子ども園舎建設補助や貸工場の建設により起債事業が増加した結果、平成３０年度から令和２年度までは元利償還金が増加した。令和３年度以降、大型ハード事業が落ち着き、過疎対策事業債の発行も平準化されたため、当該比率は０．４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今後も、年度間の事業実施のバランスを図り後年度負担平準化に努める。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167894</xdr:rowOff>
    </xdr:from>
    <xdr:to>
      <xdr:col>81</xdr:col>
      <xdr:colOff>44450</xdr:colOff>
      <xdr:row>42</xdr:row>
      <xdr:rowOff>15748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9734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15748</xdr:rowOff>
    </xdr:from>
    <xdr:to>
      <xdr:col>77</xdr:col>
      <xdr:colOff>44450</xdr:colOff>
      <xdr:row>42</xdr:row>
      <xdr:rowOff>35052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166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35052</xdr:rowOff>
    </xdr:from>
    <xdr:to>
      <xdr:col>72</xdr:col>
      <xdr:colOff>203200</xdr:colOff>
      <xdr:row>42</xdr:row>
      <xdr:rowOff>39878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3595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20574</xdr:rowOff>
    </xdr:from>
    <xdr:to>
      <xdr:col>68</xdr:col>
      <xdr:colOff>152400</xdr:colOff>
      <xdr:row>42</xdr:row>
      <xdr:rowOff>39878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2147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117094</xdr:rowOff>
    </xdr:from>
    <xdr:to>
      <xdr:col>81</xdr:col>
      <xdr:colOff>95250</xdr:colOff>
      <xdr:row>42</xdr:row>
      <xdr:rowOff>47244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89171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1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136398</xdr:rowOff>
    </xdr:from>
    <xdr:to>
      <xdr:col>77</xdr:col>
      <xdr:colOff>95250</xdr:colOff>
      <xdr:row>42</xdr:row>
      <xdr:rowOff>66548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51325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5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160528</xdr:rowOff>
    </xdr:from>
    <xdr:to>
      <xdr:col>68</xdr:col>
      <xdr:colOff>203200</xdr:colOff>
      <xdr:row>42</xdr:row>
      <xdr:rowOff>90678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75455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141224</xdr:rowOff>
    </xdr:from>
    <xdr:to>
      <xdr:col>64</xdr:col>
      <xdr:colOff>152400</xdr:colOff>
      <xdr:row>42</xdr:row>
      <xdr:rowOff>71374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56151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5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健全化の実現のため、近年は起債発行を抑制してきたことから、地方債残高が減少しており、前年度に続き「比率なし」となった。基金残高が回復したことにより充当可能財源が増加したことも比率を下げた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類似団体平均となったが、引き続き高水準を維持できるよう、効率的な事務事業の実施や事業の見直しにより、事業の全体最適化を図ることで基金積立額の確保等による財政健全化に努める。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16329</xdr:rowOff>
    </xdr:from>
    <xdr:to>
      <xdr:col>72</xdr:col>
      <xdr:colOff>203200</xdr:colOff>
      <xdr:row>16</xdr:row>
      <xdr:rowOff>49167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4401800" y="2416629"/>
          <a:ext cx="889000" cy="37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16</xdr:row>
      <xdr:rowOff>49167</xdr:rowOff>
    </xdr:from>
    <xdr:to>
      <xdr:col>68</xdr:col>
      <xdr:colOff>152400</xdr:colOff>
      <xdr:row>17</xdr:row>
      <xdr:rowOff>59267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3512800" y="2792367"/>
          <a:ext cx="889000" cy="18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136979</xdr:rowOff>
    </xdr:from>
    <xdr:to>
      <xdr:col>73</xdr:col>
      <xdr:colOff>44450</xdr:colOff>
      <xdr:row>14</xdr:row>
      <xdr:rowOff>67129</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5240000" y="23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51906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169817</xdr:rowOff>
    </xdr:from>
    <xdr:to>
      <xdr:col>68</xdr:col>
      <xdr:colOff>203200</xdr:colOff>
      <xdr:row>16</xdr:row>
      <xdr:rowOff>99967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4351000" y="27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84744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82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94844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令和５年度の国の人事院勧告に基づく賃上げの影響により、２３，５６１千円の増加となった。前年度と比較して１．４ポイント増、類似団体と比較して２．２ポイント上回っており、乖離が広がっている。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97282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52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266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87139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公共施設の光熱水費が１，３２０千円の増。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グリーンバレー神室一帯施設等の指定管理料の皆増や総合交流促進施設指定管理料の増加により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４０，９０３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千円の増となった。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類似団体と比較して０．４ポイント下回っているものの、物価・燃料費の高止まりに備え、継続した物件費抑制に努める。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559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16</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87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161290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87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330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64770</xdr:rowOff>
    </xdr:from>
    <xdr:to>
      <xdr:col>74</xdr:col>
      <xdr:colOff>31750</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化により児童手当等の児童福祉費が減少したことから、前年度比較０．２ポイント減。一方、高齢化の進行等に伴い増加に転じることが見込まれるため、医療費抑制策としての健康増進事業や介護予防事業を充実させ、扶助費の適正化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613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652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728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149877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０．１ポイントの減少となっている。診療所会計はコロナワクチン接種委託料を収入しており、診療所への繰出金を抑制できている。また、介護保険会計は基金積み立てに係る臨時繰出が減少したことにより全体として減少した。その他、後期高齢者医療会計が２９６千円の減、農業集落排水会計が１２，２９２千円の減、公共下水道会計が１２，５０４千円の減。繰出金全体として０．３ポイント減少したものの、類似団体内平均値と比較し２．６ポイント高く、当町の経常収支比率については、特別会計繰出金の影響が大きいものとなっ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59</xdr:row>
      <xdr:rowOff>115570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9574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87647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115570</xdr:rowOff>
    </xdr:from>
    <xdr:to>
      <xdr:col>82</xdr:col>
      <xdr:colOff>196850</xdr:colOff>
      <xdr:row>59</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3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42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8907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38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77470</xdr:rowOff>
    </xdr:from>
    <xdr:to>
      <xdr:col>78</xdr:col>
      <xdr:colOff>69850</xdr:colOff>
      <xdr:row>57</xdr:row>
      <xdr:rowOff>153670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5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153670</xdr:rowOff>
    </xdr:from>
    <xdr:to>
      <xdr:col>73</xdr:col>
      <xdr:colOff>180975</xdr:colOff>
      <xdr:row>61</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92632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30480</xdr:rowOff>
    </xdr:from>
    <xdr:to>
      <xdr:col>74</xdr:col>
      <xdr:colOff>31750</xdr:colOff>
      <xdr:row>56</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168910</xdr:rowOff>
    </xdr:from>
    <xdr:to>
      <xdr:col>69</xdr:col>
      <xdr:colOff>92075</xdr:colOff>
      <xdr:row>61</xdr:row>
      <xdr:rowOff>1270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2844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106680</xdr:rowOff>
    </xdr:from>
    <xdr:to>
      <xdr:col>69</xdr:col>
      <xdr:colOff>142875</xdr:colOff>
      <xdr:row>57</xdr:row>
      <xdr:rowOff>36830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47007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26670</xdr:rowOff>
    </xdr:from>
    <xdr:to>
      <xdr:col>78</xdr:col>
      <xdr:colOff>120650</xdr:colOff>
      <xdr:row>57</xdr:row>
      <xdr:rowOff>128270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102870</xdr:rowOff>
    </xdr:from>
    <xdr:to>
      <xdr:col>74</xdr:col>
      <xdr:colOff>31750</xdr:colOff>
      <xdr:row>58</xdr:row>
      <xdr:rowOff>33020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17797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121920</xdr:rowOff>
    </xdr:from>
    <xdr:to>
      <xdr:col>69</xdr:col>
      <xdr:colOff>142875</xdr:colOff>
      <xdr:row>61</xdr:row>
      <xdr:rowOff>52070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36847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域要望などを考慮し、観光対策事業補助金や学校給食費支援補助金を増額したため補助費等全体として２，７４２千円、０．３ポイント増加となった。類似団体と比較し０．１ポイント下回ったものの、さらなる事業見直しを進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120142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500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106426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31748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98823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85869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5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55626</xdr:rowOff>
    </xdr:from>
    <xdr:to>
      <xdr:col>69</xdr:col>
      <xdr:colOff>142875</xdr:colOff>
      <xdr:row>37</xdr:row>
      <xdr:rowOff>157226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142003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平成２６年度の過疎地指定以降に借入が増加した過疎対策事業債の償還が、令和２年度をピークに減少に転じた。現在は類似団体平均値（類似団体比較</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０．２ポイント）だが、今後も償還のバランスを見極め、起債事業を実施していく必要がある。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85089</xdr:rowOff>
    </xdr:from>
    <xdr:to>
      <xdr:col>24</xdr:col>
      <xdr:colOff>25400</xdr:colOff>
      <xdr:row>76</xdr:row>
      <xdr:rowOff>88900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152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88900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092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128288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5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0924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76</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130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153687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6366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036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xdr:rowOff>
    </xdr:from>
    <xdr:to>
      <xdr:col>15</xdr:col>
      <xdr:colOff>149225</xdr:colOff>
      <xdr:row>76</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97807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162577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161307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地方交付税及び臨時財政対策債減少の影響が大きく、前年度と比較し０．７％の増加要因となっている。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161290</xdr:rowOff>
    </xdr:from>
    <xdr:to>
      <xdr:col>82</xdr:col>
      <xdr:colOff>107950</xdr:colOff>
      <xdr:row>75</xdr:row>
      <xdr:rowOff>62992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84859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129303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645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131572</xdr:rowOff>
    </xdr:from>
    <xdr:to>
      <xdr:col>78</xdr:col>
      <xdr:colOff>69850</xdr:colOff>
      <xdr:row>74</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81887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131572</xdr:rowOff>
    </xdr:from>
    <xdr:to>
      <xdr:col>73</xdr:col>
      <xdr:colOff>180975</xdr:colOff>
      <xdr:row>76</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28188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76708</xdr:rowOff>
    </xdr:from>
    <xdr:to>
      <xdr:col>69</xdr:col>
      <xdr:colOff>92075</xdr:colOff>
      <xdr:row>76</xdr:row>
      <xdr:rowOff>3556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293545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66819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58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xdr:rowOff>
    </xdr:from>
    <xdr:to>
      <xdr:col>82</xdr:col>
      <xdr:colOff>158750</xdr:colOff>
      <xdr:row>75</xdr:row>
      <xdr:rowOff>113792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155719</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84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110490</xdr:rowOff>
    </xdr:from>
    <xdr:to>
      <xdr:col>78</xdr:col>
      <xdr:colOff>120650</xdr:colOff>
      <xdr:row>75</xdr:row>
      <xdr:rowOff>40640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25417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8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80772</xdr:rowOff>
    </xdr:from>
    <xdr:to>
      <xdr:col>74</xdr:col>
      <xdr:colOff>31750</xdr:colOff>
      <xdr:row>75</xdr:row>
      <xdr:rowOff>10922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167149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85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124206</xdr:rowOff>
    </xdr:from>
    <xdr:to>
      <xdr:col>69</xdr:col>
      <xdr:colOff>142875</xdr:colOff>
      <xdr:row>76</xdr:row>
      <xdr:rowOff>54356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39133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25908</xdr:rowOff>
    </xdr:from>
    <xdr:to>
      <xdr:col>65</xdr:col>
      <xdr:colOff>53975</xdr:colOff>
      <xdr:row>75</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8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112285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97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127396</xdr:rowOff>
    </xdr:from>
    <xdr:to>
      <xdr:col>29</xdr:col>
      <xdr:colOff>127000</xdr:colOff>
      <xdr:row>17</xdr:row>
      <xdr:rowOff>27292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18221"/>
          <a:ext cx="647700" cy="71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49092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11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27292</xdr:rowOff>
    </xdr:from>
    <xdr:to>
      <xdr:col>26</xdr:col>
      <xdr:colOff>50800</xdr:colOff>
      <xdr:row>17</xdr:row>
      <xdr:rowOff>30615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9567"/>
          <a:ext cx="698500" cy="3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30615</xdr:rowOff>
    </xdr:from>
    <xdr:to>
      <xdr:col>22</xdr:col>
      <xdr:colOff>114300</xdr:colOff>
      <xdr:row>18</xdr:row>
      <xdr:rowOff>54061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2890"/>
          <a:ext cx="698500" cy="194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31133</xdr:rowOff>
    </xdr:from>
    <xdr:to>
      <xdr:col>18</xdr:col>
      <xdr:colOff>177800</xdr:colOff>
      <xdr:row>18</xdr:row>
      <xdr:rowOff>54061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64858"/>
          <a:ext cx="698500" cy="22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76596</xdr:rowOff>
    </xdr:from>
    <xdr:to>
      <xdr:col>29</xdr:col>
      <xdr:colOff>177800</xdr:colOff>
      <xdr:row>17</xdr:row>
      <xdr:rowOff>6746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67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93123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1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147942</xdr:rowOff>
    </xdr:from>
    <xdr:to>
      <xdr:col>26</xdr:col>
      <xdr:colOff>101600</xdr:colOff>
      <xdr:row>17</xdr:row>
      <xdr:rowOff>78092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8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88269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7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151265</xdr:rowOff>
    </xdr:from>
    <xdr:to>
      <xdr:col>22</xdr:col>
      <xdr:colOff>165100</xdr:colOff>
      <xdr:row>17</xdr:row>
      <xdr:rowOff>81415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2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91592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1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3261</xdr:rowOff>
    </xdr:from>
    <xdr:to>
      <xdr:col>19</xdr:col>
      <xdr:colOff>38100</xdr:colOff>
      <xdr:row>18</xdr:row>
      <xdr:rowOff>104861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6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115038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151783</xdr:rowOff>
    </xdr:from>
    <xdr:to>
      <xdr:col>15</xdr:col>
      <xdr:colOff>101600</xdr:colOff>
      <xdr:row>18</xdr:row>
      <xdr:rowOff>81933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4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92110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2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205432</xdr:rowOff>
    </xdr:from>
    <xdr:to>
      <xdr:col>29</xdr:col>
      <xdr:colOff>127000</xdr:colOff>
      <xdr:row>35</xdr:row>
      <xdr:rowOff>213929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15782"/>
          <a:ext cx="647700" cy="8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14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205432</xdr:rowOff>
    </xdr:from>
    <xdr:to>
      <xdr:col>26</xdr:col>
      <xdr:colOff>50800</xdr:colOff>
      <xdr:row>35</xdr:row>
      <xdr:rowOff>220581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15782"/>
          <a:ext cx="698500" cy="15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320410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220581</xdr:rowOff>
    </xdr:from>
    <xdr:to>
      <xdr:col>22</xdr:col>
      <xdr:colOff>114300</xdr:colOff>
      <xdr:row>35</xdr:row>
      <xdr:rowOff>221838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0931"/>
          <a:ext cx="698500" cy="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221838</xdr:rowOff>
    </xdr:from>
    <xdr:to>
      <xdr:col>18</xdr:col>
      <xdr:colOff>177800</xdr:colOff>
      <xdr:row>35</xdr:row>
      <xdr:rowOff>234031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32188"/>
          <a:ext cx="698500" cy="12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163129</xdr:rowOff>
    </xdr:from>
    <xdr:to>
      <xdr:col>29</xdr:col>
      <xdr:colOff>177800</xdr:colOff>
      <xdr:row>35</xdr:row>
      <xdr:rowOff>264729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73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8206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18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154632</xdr:rowOff>
    </xdr:from>
    <xdr:to>
      <xdr:col>26</xdr:col>
      <xdr:colOff>101600</xdr:colOff>
      <xdr:row>35</xdr:row>
      <xdr:rowOff>256232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64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266409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33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169781</xdr:rowOff>
    </xdr:from>
    <xdr:to>
      <xdr:col>22</xdr:col>
      <xdr:colOff>165100</xdr:colOff>
      <xdr:row>35</xdr:row>
      <xdr:rowOff>271381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0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281558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171038</xdr:rowOff>
    </xdr:from>
    <xdr:to>
      <xdr:col>19</xdr:col>
      <xdr:colOff>38100</xdr:colOff>
      <xdr:row>35</xdr:row>
      <xdr:rowOff>272638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1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282815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183231</xdr:rowOff>
    </xdr:from>
    <xdr:to>
      <xdr:col>15</xdr:col>
      <xdr:colOff>101600</xdr:colOff>
      <xdr:row>35</xdr:row>
      <xdr:rowOff>284831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93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295008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6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34352</xdr:rowOff>
    </xdr:from>
    <xdr:to>
      <xdr:col>24</xdr:col>
      <xdr:colOff>63500</xdr:colOff>
      <xdr:row>35</xdr:row>
      <xdr:rowOff>131983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35102"/>
          <a:ext cx="838200" cy="9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125207</xdr:rowOff>
    </xdr:from>
    <xdr:to>
      <xdr:col>19</xdr:col>
      <xdr:colOff>177800</xdr:colOff>
      <xdr:row>35</xdr:row>
      <xdr:rowOff>131983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25957"/>
          <a:ext cx="889000" cy="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4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125207</xdr:rowOff>
    </xdr:from>
    <xdr:to>
      <xdr:col>15</xdr:col>
      <xdr:colOff>50800</xdr:colOff>
      <xdr:row>36</xdr:row>
      <xdr:rowOff>150142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25957"/>
          <a:ext cx="889000" cy="19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150142</xdr:rowOff>
    </xdr:from>
    <xdr:to>
      <xdr:col>10</xdr:col>
      <xdr:colOff>114300</xdr:colOff>
      <xdr:row>38</xdr:row>
      <xdr:rowOff>47364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22342"/>
          <a:ext cx="889000" cy="24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64566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70983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155002</xdr:rowOff>
    </xdr:from>
    <xdr:to>
      <xdr:col>24</xdr:col>
      <xdr:colOff>114300</xdr:colOff>
      <xdr:row>35</xdr:row>
      <xdr:rowOff>85152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8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6429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35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81183</xdr:rowOff>
    </xdr:from>
    <xdr:to>
      <xdr:col>20</xdr:col>
      <xdr:colOff>38100</xdr:colOff>
      <xdr:row>36</xdr:row>
      <xdr:rowOff>11333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8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27860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5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74407</xdr:rowOff>
    </xdr:from>
    <xdr:to>
      <xdr:col>15</xdr:col>
      <xdr:colOff>101600</xdr:colOff>
      <xdr:row>36</xdr:row>
      <xdr:rowOff>4557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7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21084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5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99342</xdr:rowOff>
    </xdr:from>
    <xdr:to>
      <xdr:col>10</xdr:col>
      <xdr:colOff>165100</xdr:colOff>
      <xdr:row>37</xdr:row>
      <xdr:rowOff>29492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7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46019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46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168014</xdr:rowOff>
    </xdr:from>
    <xdr:to>
      <xdr:col>6</xdr:col>
      <xdr:colOff>38100</xdr:colOff>
      <xdr:row>38</xdr:row>
      <xdr:rowOff>98164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89291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04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13173</xdr:rowOff>
    </xdr:from>
    <xdr:to>
      <xdr:col>24</xdr:col>
      <xdr:colOff>63500</xdr:colOff>
      <xdr:row>58</xdr:row>
      <xdr:rowOff>26315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3797300" y="9957273"/>
          <a:ext cx="838200" cy="1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26315</xdr:rowOff>
    </xdr:from>
    <xdr:to>
      <xdr:col>19</xdr:col>
      <xdr:colOff>177800</xdr:colOff>
      <xdr:row>58</xdr:row>
      <xdr:rowOff>30790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70415"/>
          <a:ext cx="889000" cy="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30790</xdr:rowOff>
    </xdr:from>
    <xdr:to>
      <xdr:col>15</xdr:col>
      <xdr:colOff>50800</xdr:colOff>
      <xdr:row>58</xdr:row>
      <xdr:rowOff>53567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74890"/>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31995</xdr:rowOff>
    </xdr:from>
    <xdr:to>
      <xdr:col>10</xdr:col>
      <xdr:colOff>114300</xdr:colOff>
      <xdr:row>58</xdr:row>
      <xdr:rowOff>53567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1130300" y="9976095"/>
          <a:ext cx="889000" cy="2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103823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970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133823</xdr:rowOff>
    </xdr:from>
    <xdr:to>
      <xdr:col>24</xdr:col>
      <xdr:colOff>114300</xdr:colOff>
      <xdr:row>58</xdr:row>
      <xdr:rowOff>63973</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146965</xdr:rowOff>
    </xdr:from>
    <xdr:to>
      <xdr:col>20</xdr:col>
      <xdr:colOff>38100</xdr:colOff>
      <xdr:row>58</xdr:row>
      <xdr:rowOff>77115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1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68242</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1001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151440</xdr:rowOff>
    </xdr:from>
    <xdr:to>
      <xdr:col>15</xdr:col>
      <xdr:colOff>101600</xdr:colOff>
      <xdr:row>58</xdr:row>
      <xdr:rowOff>81590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2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72717</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1001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2767</xdr:rowOff>
    </xdr:from>
    <xdr:to>
      <xdr:col>10</xdr:col>
      <xdr:colOff>165100</xdr:colOff>
      <xdr:row>58</xdr:row>
      <xdr:rowOff>104367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4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95494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52111" y="1003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152645</xdr:rowOff>
    </xdr:from>
    <xdr:to>
      <xdr:col>6</xdr:col>
      <xdr:colOff>38100</xdr:colOff>
      <xdr:row>58</xdr:row>
      <xdr:rowOff>82795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99322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70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7074</xdr:rowOff>
    </xdr:from>
    <xdr:to>
      <xdr:col>24</xdr:col>
      <xdr:colOff>63500</xdr:colOff>
      <xdr:row>76</xdr:row>
      <xdr:rowOff>118821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037274"/>
          <a:ext cx="838200" cy="1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02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118821</xdr:rowOff>
    </xdr:from>
    <xdr:to>
      <xdr:col>19</xdr:col>
      <xdr:colOff>177800</xdr:colOff>
      <xdr:row>76</xdr:row>
      <xdr:rowOff>158445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149021"/>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2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158445</xdr:rowOff>
    </xdr:from>
    <xdr:to>
      <xdr:col>15</xdr:col>
      <xdr:colOff>50800</xdr:colOff>
      <xdr:row>77</xdr:row>
      <xdr:rowOff>14008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188645"/>
          <a:ext cx="889000" cy="2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14008</xdr:rowOff>
    </xdr:from>
    <xdr:to>
      <xdr:col>10</xdr:col>
      <xdr:colOff>114300</xdr:colOff>
      <xdr:row>77</xdr:row>
      <xdr:rowOff>133662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3215658"/>
          <a:ext cx="889000" cy="11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127724</xdr:rowOff>
    </xdr:from>
    <xdr:to>
      <xdr:col>24</xdr:col>
      <xdr:colOff>114300</xdr:colOff>
      <xdr:row>76</xdr:row>
      <xdr:rowOff>57874</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98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150601</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83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68021</xdr:rowOff>
    </xdr:from>
    <xdr:to>
      <xdr:col>20</xdr:col>
      <xdr:colOff>38100</xdr:colOff>
      <xdr:row>76</xdr:row>
      <xdr:rowOff>169621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09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14698</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87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107645</xdr:rowOff>
    </xdr:from>
    <xdr:to>
      <xdr:col>15</xdr:col>
      <xdr:colOff>101600</xdr:colOff>
      <xdr:row>77</xdr:row>
      <xdr:rowOff>37795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1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54322</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91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134658</xdr:rowOff>
    </xdr:from>
    <xdr:to>
      <xdr:col>10</xdr:col>
      <xdr:colOff>165100</xdr:colOff>
      <xdr:row>77</xdr:row>
      <xdr:rowOff>64808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16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81335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94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82862</xdr:rowOff>
    </xdr:from>
    <xdr:to>
      <xdr:col>6</xdr:col>
      <xdr:colOff>38100</xdr:colOff>
      <xdr:row>78</xdr:row>
      <xdr:rowOff>13012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2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29539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305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12816</xdr:rowOff>
    </xdr:from>
    <xdr:to>
      <xdr:col>24</xdr:col>
      <xdr:colOff>63500</xdr:colOff>
      <xdr:row>96</xdr:row>
      <xdr:rowOff>135857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72016"/>
          <a:ext cx="838200" cy="1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3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118864</xdr:rowOff>
    </xdr:from>
    <xdr:to>
      <xdr:col>19</xdr:col>
      <xdr:colOff>177800</xdr:colOff>
      <xdr:row>96</xdr:row>
      <xdr:rowOff>135857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06614"/>
          <a:ext cx="889000" cy="18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118864</xdr:rowOff>
    </xdr:from>
    <xdr:to>
      <xdr:col>15</xdr:col>
      <xdr:colOff>50800</xdr:colOff>
      <xdr:row>96</xdr:row>
      <xdr:rowOff>146645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406614"/>
          <a:ext cx="889000" cy="19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83123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146645</xdr:rowOff>
    </xdr:from>
    <xdr:to>
      <xdr:col>10</xdr:col>
      <xdr:colOff>114300</xdr:colOff>
      <xdr:row>97</xdr:row>
      <xdr:rowOff>53191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05845"/>
          <a:ext cx="889000" cy="7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135700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161935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133466</xdr:rowOff>
    </xdr:from>
    <xdr:to>
      <xdr:col>24</xdr:col>
      <xdr:colOff>114300</xdr:colOff>
      <xdr:row>96</xdr:row>
      <xdr:rowOff>63616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2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156343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7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85057</xdr:rowOff>
    </xdr:from>
    <xdr:to>
      <xdr:col>20</xdr:col>
      <xdr:colOff>38100</xdr:colOff>
      <xdr:row>97</xdr:row>
      <xdr:rowOff>15207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31734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1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68064</xdr:rowOff>
    </xdr:from>
    <xdr:to>
      <xdr:col>15</xdr:col>
      <xdr:colOff>101600</xdr:colOff>
      <xdr:row>95</xdr:row>
      <xdr:rowOff>169664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5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14741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13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95845</xdr:rowOff>
    </xdr:from>
    <xdr:to>
      <xdr:col>10</xdr:col>
      <xdr:colOff>165100</xdr:colOff>
      <xdr:row>97</xdr:row>
      <xdr:rowOff>25995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5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42522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3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2391</xdr:rowOff>
    </xdr:from>
    <xdr:to>
      <xdr:col>6</xdr:col>
      <xdr:colOff>38100</xdr:colOff>
      <xdr:row>97</xdr:row>
      <xdr:rowOff>103991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3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120518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0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60060</xdr:rowOff>
    </xdr:from>
    <xdr:to>
      <xdr:col>55</xdr:col>
      <xdr:colOff>0</xdr:colOff>
      <xdr:row>34</xdr:row>
      <xdr:rowOff>65341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5889360"/>
          <a:ext cx="8382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9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65341</xdr:rowOff>
    </xdr:from>
    <xdr:to>
      <xdr:col>50</xdr:col>
      <xdr:colOff>114300</xdr:colOff>
      <xdr:row>35</xdr:row>
      <xdr:rowOff>10216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894641"/>
          <a:ext cx="889000" cy="11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0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62781</xdr:rowOff>
    </xdr:from>
    <xdr:to>
      <xdr:col>45</xdr:col>
      <xdr:colOff>177800</xdr:colOff>
      <xdr:row>35</xdr:row>
      <xdr:rowOff>10216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549181"/>
          <a:ext cx="889000" cy="46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62781</xdr:rowOff>
    </xdr:from>
    <xdr:to>
      <xdr:col>41</xdr:col>
      <xdr:colOff>50800</xdr:colOff>
      <xdr:row>35</xdr:row>
      <xdr:rowOff>102406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549181"/>
          <a:ext cx="889000" cy="5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9260</xdr:rowOff>
    </xdr:from>
    <xdr:to>
      <xdr:col>55</xdr:col>
      <xdr:colOff>50800</xdr:colOff>
      <xdr:row>34</xdr:row>
      <xdr:rowOff>110860</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83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32137</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68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14541</xdr:rowOff>
    </xdr:from>
    <xdr:to>
      <xdr:col>50</xdr:col>
      <xdr:colOff>165100</xdr:colOff>
      <xdr:row>34</xdr:row>
      <xdr:rowOff>116141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84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132668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61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130866</xdr:rowOff>
    </xdr:from>
    <xdr:to>
      <xdr:col>46</xdr:col>
      <xdr:colOff>38100</xdr:colOff>
      <xdr:row>35</xdr:row>
      <xdr:rowOff>61016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9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77543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73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11981</xdr:rowOff>
    </xdr:from>
    <xdr:to>
      <xdr:col>41</xdr:col>
      <xdr:colOff>101600</xdr:colOff>
      <xdr:row>32</xdr:row>
      <xdr:rowOff>113581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49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130108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273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51606</xdr:rowOff>
    </xdr:from>
    <xdr:to>
      <xdr:col>36</xdr:col>
      <xdr:colOff>165100</xdr:colOff>
      <xdr:row>35</xdr:row>
      <xdr:rowOff>153206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05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169733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82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115006</xdr:rowOff>
    </xdr:from>
    <xdr:to>
      <xdr:col>55</xdr:col>
      <xdr:colOff>0</xdr:colOff>
      <xdr:row>58</xdr:row>
      <xdr:rowOff>137824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59106"/>
          <a:ext cx="838200" cy="2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6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137824</xdr:rowOff>
    </xdr:from>
    <xdr:to>
      <xdr:col>50</xdr:col>
      <xdr:colOff>114300</xdr:colOff>
      <xdr:row>59</xdr:row>
      <xdr:rowOff>7044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81924"/>
          <a:ext cx="889000" cy="4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155357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140383</xdr:rowOff>
    </xdr:from>
    <xdr:to>
      <xdr:col>45</xdr:col>
      <xdr:colOff>177800</xdr:colOff>
      <xdr:row>59</xdr:row>
      <xdr:rowOff>7044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84483"/>
          <a:ext cx="889000" cy="3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138359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130788</xdr:rowOff>
    </xdr:from>
    <xdr:to>
      <xdr:col>41</xdr:col>
      <xdr:colOff>50800</xdr:colOff>
      <xdr:row>58</xdr:row>
      <xdr:rowOff>140383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74888"/>
          <a:ext cx="889000" cy="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131058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131487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64206</xdr:rowOff>
    </xdr:from>
    <xdr:to>
      <xdr:col>55</xdr:col>
      <xdr:colOff>50800</xdr:colOff>
      <xdr:row>58</xdr:row>
      <xdr:rowOff>165806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0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160535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3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87024</xdr:rowOff>
    </xdr:from>
    <xdr:to>
      <xdr:col>50</xdr:col>
      <xdr:colOff>165100</xdr:colOff>
      <xdr:row>59</xdr:row>
      <xdr:rowOff>17174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3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8301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12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127694</xdr:rowOff>
    </xdr:from>
    <xdr:to>
      <xdr:col>46</xdr:col>
      <xdr:colOff>38100</xdr:colOff>
      <xdr:row>59</xdr:row>
      <xdr:rowOff>57844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7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48971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6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89583</xdr:rowOff>
    </xdr:from>
    <xdr:to>
      <xdr:col>41</xdr:col>
      <xdr:colOff>101600</xdr:colOff>
      <xdr:row>59</xdr:row>
      <xdr:rowOff>19733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3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10860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12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79988</xdr:rowOff>
    </xdr:from>
    <xdr:to>
      <xdr:col>36</xdr:col>
      <xdr:colOff>165100</xdr:colOff>
      <xdr:row>59</xdr:row>
      <xdr:rowOff>10138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2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1265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11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19444</xdr:rowOff>
    </xdr:from>
    <xdr:to>
      <xdr:col>55</xdr:col>
      <xdr:colOff>0</xdr:colOff>
      <xdr:row>79</xdr:row>
      <xdr:rowOff>34345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563994"/>
          <a:ext cx="838200" cy="1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25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19444</xdr:rowOff>
    </xdr:from>
    <xdr:to>
      <xdr:col>50</xdr:col>
      <xdr:colOff>114300</xdr:colOff>
      <xdr:row>79</xdr:row>
      <xdr:rowOff>32858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63994"/>
          <a:ext cx="889000" cy="1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18997</xdr:rowOff>
    </xdr:from>
    <xdr:to>
      <xdr:col>45</xdr:col>
      <xdr:colOff>177800</xdr:colOff>
      <xdr:row>79</xdr:row>
      <xdr:rowOff>32858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63547"/>
          <a:ext cx="889000" cy="1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146749</xdr:rowOff>
    </xdr:from>
    <xdr:to>
      <xdr:col>41</xdr:col>
      <xdr:colOff>50800</xdr:colOff>
      <xdr:row>79</xdr:row>
      <xdr:rowOff>18997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19849"/>
          <a:ext cx="889000" cy="4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4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154995</xdr:rowOff>
    </xdr:from>
    <xdr:to>
      <xdr:col>55</xdr:col>
      <xdr:colOff>50800</xdr:colOff>
      <xdr:row>79</xdr:row>
      <xdr:rowOff>85145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78977</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140094</xdr:rowOff>
    </xdr:from>
    <xdr:to>
      <xdr:col>50</xdr:col>
      <xdr:colOff>165100</xdr:colOff>
      <xdr:row>79</xdr:row>
      <xdr:rowOff>70244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1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61371</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0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153508</xdr:rowOff>
    </xdr:from>
    <xdr:to>
      <xdr:col>46</xdr:col>
      <xdr:colOff>38100</xdr:colOff>
      <xdr:row>79</xdr:row>
      <xdr:rowOff>83658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2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74785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139647</xdr:rowOff>
    </xdr:from>
    <xdr:to>
      <xdr:col>41</xdr:col>
      <xdr:colOff>101600</xdr:colOff>
      <xdr:row>79</xdr:row>
      <xdr:rowOff>69797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1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60924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95949</xdr:rowOff>
    </xdr:from>
    <xdr:to>
      <xdr:col>36</xdr:col>
      <xdr:colOff>165100</xdr:colOff>
      <xdr:row>79</xdr:row>
      <xdr:rowOff>26099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6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17226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6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89670</xdr:rowOff>
    </xdr:from>
    <xdr:to>
      <xdr:col>55</xdr:col>
      <xdr:colOff>0</xdr:colOff>
      <xdr:row>97</xdr:row>
      <xdr:rowOff>170314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20320"/>
          <a:ext cx="838200" cy="8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170314</xdr:rowOff>
    </xdr:from>
    <xdr:to>
      <xdr:col>50</xdr:col>
      <xdr:colOff>114300</xdr:colOff>
      <xdr:row>98</xdr:row>
      <xdr:rowOff>99352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00964"/>
          <a:ext cx="889000" cy="10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12020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4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76237</xdr:rowOff>
    </xdr:from>
    <xdr:to>
      <xdr:col>45</xdr:col>
      <xdr:colOff>177800</xdr:colOff>
      <xdr:row>98</xdr:row>
      <xdr:rowOff>99352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78337"/>
          <a:ext cx="889000" cy="2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76237</xdr:rowOff>
    </xdr:from>
    <xdr:to>
      <xdr:col>41</xdr:col>
      <xdr:colOff>50800</xdr:colOff>
      <xdr:row>98</xdr:row>
      <xdr:rowOff>101333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78337"/>
          <a:ext cx="889000" cy="2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7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38870</xdr:rowOff>
    </xdr:from>
    <xdr:to>
      <xdr:col>55</xdr:col>
      <xdr:colOff>50800</xdr:colOff>
      <xdr:row>97</xdr:row>
      <xdr:rowOff>140470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6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17297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4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119514</xdr:rowOff>
    </xdr:from>
    <xdr:to>
      <xdr:col>50</xdr:col>
      <xdr:colOff>165100</xdr:colOff>
      <xdr:row>98</xdr:row>
      <xdr:rowOff>49664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40791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48552</xdr:rowOff>
    </xdr:from>
    <xdr:to>
      <xdr:col>46</xdr:col>
      <xdr:colOff>38100</xdr:colOff>
      <xdr:row>98</xdr:row>
      <xdr:rowOff>150152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141279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4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25437</xdr:rowOff>
    </xdr:from>
    <xdr:to>
      <xdr:col>41</xdr:col>
      <xdr:colOff>101600</xdr:colOff>
      <xdr:row>98</xdr:row>
      <xdr:rowOff>127037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118164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2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50533</xdr:rowOff>
    </xdr:from>
    <xdr:to>
      <xdr:col>36</xdr:col>
      <xdr:colOff>165100</xdr:colOff>
      <xdr:row>98</xdr:row>
      <xdr:rowOff>152133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143260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132838</xdr:rowOff>
    </xdr:from>
    <xdr:to>
      <xdr:col>85</xdr:col>
      <xdr:colOff>127000</xdr:colOff>
      <xdr:row>38</xdr:row>
      <xdr:rowOff>137848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47938"/>
          <a:ext cx="838200" cy="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5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137848</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52948"/>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142868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3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122555</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376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57939</xdr:rowOff>
    </xdr:from>
    <xdr:to>
      <xdr:col>71</xdr:col>
      <xdr:colOff>177800</xdr:colOff>
      <xdr:row>38</xdr:row>
      <xdr:rowOff>122555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573039"/>
          <a:ext cx="889000" cy="6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159739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141572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82038</xdr:rowOff>
    </xdr:from>
    <xdr:to>
      <xdr:col>85</xdr:col>
      <xdr:colOff>177800</xdr:colOff>
      <xdr:row>39</xdr:row>
      <xdr:rowOff>12188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9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168446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87048</xdr:rowOff>
    </xdr:from>
    <xdr:to>
      <xdr:col>81</xdr:col>
      <xdr:colOff>101600</xdr:colOff>
      <xdr:row>39</xdr:row>
      <xdr:rowOff>17198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8325</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694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71755</xdr:rowOff>
    </xdr:from>
    <xdr:to>
      <xdr:col>72</xdr:col>
      <xdr:colOff>38100</xdr:colOff>
      <xdr:row>39</xdr:row>
      <xdr:rowOff>1905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164482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7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7139</xdr:rowOff>
    </xdr:from>
    <xdr:to>
      <xdr:col>67</xdr:col>
      <xdr:colOff>101600</xdr:colOff>
      <xdr:row>38</xdr:row>
      <xdr:rowOff>108739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125266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29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53220</xdr:rowOff>
    </xdr:from>
    <xdr:to>
      <xdr:col>85</xdr:col>
      <xdr:colOff>127000</xdr:colOff>
      <xdr:row>76</xdr:row>
      <xdr:rowOff>57824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83420"/>
          <a:ext cx="8382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57824</xdr:rowOff>
    </xdr:from>
    <xdr:to>
      <xdr:col>81</xdr:col>
      <xdr:colOff>50800</xdr:colOff>
      <xdr:row>76</xdr:row>
      <xdr:rowOff>73196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88024"/>
          <a:ext cx="889000" cy="1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73196</xdr:rowOff>
    </xdr:from>
    <xdr:to>
      <xdr:col>76</xdr:col>
      <xdr:colOff>114300</xdr:colOff>
      <xdr:row>76</xdr:row>
      <xdr:rowOff>82367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03396"/>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82367</xdr:rowOff>
    </xdr:from>
    <xdr:to>
      <xdr:col>71</xdr:col>
      <xdr:colOff>177800</xdr:colOff>
      <xdr:row>76</xdr:row>
      <xdr:rowOff>137460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12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9783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2420</xdr:rowOff>
    </xdr:from>
    <xdr:to>
      <xdr:col>85</xdr:col>
      <xdr:colOff>177800</xdr:colOff>
      <xdr:row>76</xdr:row>
      <xdr:rowOff>104020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25298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8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7024</xdr:rowOff>
    </xdr:from>
    <xdr:to>
      <xdr:col>81</xdr:col>
      <xdr:colOff>101600</xdr:colOff>
      <xdr:row>76</xdr:row>
      <xdr:rowOff>108624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125151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22396</xdr:rowOff>
    </xdr:from>
    <xdr:to>
      <xdr:col>76</xdr:col>
      <xdr:colOff>165100</xdr:colOff>
      <xdr:row>76</xdr:row>
      <xdr:rowOff>123996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5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140523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2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31567</xdr:rowOff>
    </xdr:from>
    <xdr:to>
      <xdr:col>72</xdr:col>
      <xdr:colOff>38100</xdr:colOff>
      <xdr:row>76</xdr:row>
      <xdr:rowOff>133167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6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149694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86660</xdr:rowOff>
    </xdr:from>
    <xdr:to>
      <xdr:col>67</xdr:col>
      <xdr:colOff>101600</xdr:colOff>
      <xdr:row>77</xdr:row>
      <xdr:rowOff>16810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1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33337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9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8527</xdr:rowOff>
    </xdr:from>
    <xdr:to>
      <xdr:col>85</xdr:col>
      <xdr:colOff>127000</xdr:colOff>
      <xdr:row>98</xdr:row>
      <xdr:rowOff>96642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10627"/>
          <a:ext cx="838200" cy="8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8527</xdr:rowOff>
    </xdr:from>
    <xdr:to>
      <xdr:col>81</xdr:col>
      <xdr:colOff>50800</xdr:colOff>
      <xdr:row>98</xdr:row>
      <xdr:rowOff>65891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10627"/>
          <a:ext cx="889000" cy="5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65891</xdr:rowOff>
    </xdr:from>
    <xdr:to>
      <xdr:col>76</xdr:col>
      <xdr:colOff>114300</xdr:colOff>
      <xdr:row>98</xdr:row>
      <xdr:rowOff>125350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67991"/>
          <a:ext cx="889000" cy="5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125350</xdr:rowOff>
    </xdr:from>
    <xdr:to>
      <xdr:col>71</xdr:col>
      <xdr:colOff>177800</xdr:colOff>
      <xdr:row>98</xdr:row>
      <xdr:rowOff>137187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27450"/>
          <a:ext cx="889000" cy="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45842</xdr:rowOff>
    </xdr:from>
    <xdr:to>
      <xdr:col>85</xdr:col>
      <xdr:colOff>177800</xdr:colOff>
      <xdr:row>98</xdr:row>
      <xdr:rowOff>147442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68719</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9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129177</xdr:rowOff>
    </xdr:from>
    <xdr:to>
      <xdr:col>81</xdr:col>
      <xdr:colOff>101600</xdr:colOff>
      <xdr:row>98</xdr:row>
      <xdr:rowOff>59327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5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75854</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35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15091</xdr:rowOff>
    </xdr:from>
    <xdr:to>
      <xdr:col>76</xdr:col>
      <xdr:colOff>165100</xdr:colOff>
      <xdr:row>98</xdr:row>
      <xdr:rowOff>116691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133218</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592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74550</xdr:rowOff>
    </xdr:from>
    <xdr:to>
      <xdr:col>72</xdr:col>
      <xdr:colOff>38100</xdr:colOff>
      <xdr:row>99</xdr:row>
      <xdr:rowOff>4700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7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21227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5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86387</xdr:rowOff>
    </xdr:from>
    <xdr:to>
      <xdr:col>67</xdr:col>
      <xdr:colOff>101600</xdr:colOff>
      <xdr:row>99</xdr:row>
      <xdr:rowOff>16537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33064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6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119789</xdr:rowOff>
    </xdr:from>
    <xdr:to>
      <xdr:col>116</xdr:col>
      <xdr:colOff>63500</xdr:colOff>
      <xdr:row>38</xdr:row>
      <xdr:rowOff>121503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34889"/>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121503</xdr:rowOff>
    </xdr:from>
    <xdr:to>
      <xdr:col>111</xdr:col>
      <xdr:colOff>177800</xdr:colOff>
      <xdr:row>38</xdr:row>
      <xdr:rowOff>126099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36603"/>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121503</xdr:rowOff>
    </xdr:from>
    <xdr:to>
      <xdr:col>107</xdr:col>
      <xdr:colOff>50800</xdr:colOff>
      <xdr:row>38</xdr:row>
      <xdr:rowOff>126099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36603"/>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121503</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36603"/>
          <a:ext cx="889000" cy="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68989</xdr:rowOff>
    </xdr:from>
    <xdr:to>
      <xdr:col>116</xdr:col>
      <xdr:colOff>114300</xdr:colOff>
      <xdr:row>38</xdr:row>
      <xdr:rowOff>170589</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155366</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99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70703</xdr:rowOff>
    </xdr:from>
    <xdr:to>
      <xdr:col>112</xdr:col>
      <xdr:colOff>38100</xdr:colOff>
      <xdr:row>39</xdr:row>
      <xdr:rowOff>853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163430</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78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75299</xdr:rowOff>
    </xdr:from>
    <xdr:to>
      <xdr:col>107</xdr:col>
      <xdr:colOff>101600</xdr:colOff>
      <xdr:row>39</xdr:row>
      <xdr:rowOff>5449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9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168026</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83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70703</xdr:rowOff>
    </xdr:from>
    <xdr:to>
      <xdr:col>102</xdr:col>
      <xdr:colOff>165100</xdr:colOff>
      <xdr:row>39</xdr:row>
      <xdr:rowOff>853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163430</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78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28734</xdr:rowOff>
    </xdr:from>
    <xdr:to>
      <xdr:col>116</xdr:col>
      <xdr:colOff>63500</xdr:colOff>
      <xdr:row>59</xdr:row>
      <xdr:rowOff>29152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144284"/>
          <a:ext cx="8382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5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29152</xdr:rowOff>
    </xdr:from>
    <xdr:to>
      <xdr:col>111</xdr:col>
      <xdr:colOff>177800</xdr:colOff>
      <xdr:row>59</xdr:row>
      <xdr:rowOff>29496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144702"/>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29496</xdr:rowOff>
    </xdr:from>
    <xdr:to>
      <xdr:col>107</xdr:col>
      <xdr:colOff>50800</xdr:colOff>
      <xdr:row>59</xdr:row>
      <xdr:rowOff>29972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145046"/>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29972</xdr:rowOff>
    </xdr:from>
    <xdr:to>
      <xdr:col>102</xdr:col>
      <xdr:colOff>114300</xdr:colOff>
      <xdr:row>59</xdr:row>
      <xdr:rowOff>30353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14552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149384</xdr:rowOff>
    </xdr:from>
    <xdr:to>
      <xdr:col>116</xdr:col>
      <xdr:colOff>114300</xdr:colOff>
      <xdr:row>59</xdr:row>
      <xdr:rowOff>79534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9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88739</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3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149802</xdr:rowOff>
    </xdr:from>
    <xdr:to>
      <xdr:col>112</xdr:col>
      <xdr:colOff>38100</xdr:colOff>
      <xdr:row>59</xdr:row>
      <xdr:rowOff>79952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9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71079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10186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150146</xdr:rowOff>
    </xdr:from>
    <xdr:to>
      <xdr:col>107</xdr:col>
      <xdr:colOff>101600</xdr:colOff>
      <xdr:row>59</xdr:row>
      <xdr:rowOff>80296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71423</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10186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150622</xdr:rowOff>
    </xdr:from>
    <xdr:to>
      <xdr:col>102</xdr:col>
      <xdr:colOff>165100</xdr:colOff>
      <xdr:row>59</xdr:row>
      <xdr:rowOff>80772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71899</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187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151003</xdr:rowOff>
    </xdr:from>
    <xdr:to>
      <xdr:col>98</xdr:col>
      <xdr:colOff>38100</xdr:colOff>
      <xdr:row>59</xdr:row>
      <xdr:rowOff>81153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9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72280</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187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131960</xdr:rowOff>
    </xdr:from>
    <xdr:to>
      <xdr:col>116</xdr:col>
      <xdr:colOff>63500</xdr:colOff>
      <xdr:row>76</xdr:row>
      <xdr:rowOff>34795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990710"/>
          <a:ext cx="838200" cy="7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131960</xdr:rowOff>
    </xdr:from>
    <xdr:to>
      <xdr:col>111</xdr:col>
      <xdr:colOff>177800</xdr:colOff>
      <xdr:row>76</xdr:row>
      <xdr:rowOff>7722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990710"/>
          <a:ext cx="889000" cy="4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85130</xdr:rowOff>
    </xdr:from>
    <xdr:to>
      <xdr:col>107</xdr:col>
      <xdr:colOff>50800</xdr:colOff>
      <xdr:row>76</xdr:row>
      <xdr:rowOff>7722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772430"/>
          <a:ext cx="889000" cy="26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2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85130</xdr:rowOff>
    </xdr:from>
    <xdr:to>
      <xdr:col>102</xdr:col>
      <xdr:colOff>114300</xdr:colOff>
      <xdr:row>75</xdr:row>
      <xdr:rowOff>50851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772430"/>
          <a:ext cx="889000" cy="13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2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155445</xdr:rowOff>
    </xdr:from>
    <xdr:to>
      <xdr:col>116</xdr:col>
      <xdr:colOff>114300</xdr:colOff>
      <xdr:row>76</xdr:row>
      <xdr:rowOff>85595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6871</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86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81160</xdr:rowOff>
    </xdr:from>
    <xdr:to>
      <xdr:col>112</xdr:col>
      <xdr:colOff>38100</xdr:colOff>
      <xdr:row>76</xdr:row>
      <xdr:rowOff>11311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939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27837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71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128371</xdr:rowOff>
    </xdr:from>
    <xdr:to>
      <xdr:col>107</xdr:col>
      <xdr:colOff>101600</xdr:colOff>
      <xdr:row>76</xdr:row>
      <xdr:rowOff>58520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9871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75048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76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34330</xdr:rowOff>
    </xdr:from>
    <xdr:to>
      <xdr:col>102</xdr:col>
      <xdr:colOff>165100</xdr:colOff>
      <xdr:row>74</xdr:row>
      <xdr:rowOff>135930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72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152457</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45795" y="1249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51</xdr:rowOff>
    </xdr:from>
    <xdr:to>
      <xdr:col>98</xdr:col>
      <xdr:colOff>38100</xdr:colOff>
      <xdr:row>75</xdr:row>
      <xdr:rowOff>101651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8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118178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3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歳出決算総額は、住民一人当たり１，０５２，８５７円となっている。主な構成項目である人件費は、 住民一人当たり１６７，７７１円となっており、令和３年度から１５７，０００円程度で推移してきており、高止まりの傾向にある。さらに、令和４年度から比較すると１０，６７７円増加していることから類似団体平均と比べて高い水準にある。国の人事院勧告に基づく給与改定等による影響が大きい。維持補修費は、住民一人当たり２８，９６２円となっており、除雪隊の人件費増、公共施設の老朽化による修繕費用が増嵩しており、類似団体平均と比べて１２，４７４円高くなっている。公共施設の集約化を進め、事業費の減少を目指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143764</xdr:rowOff>
    </xdr:from>
    <xdr:to>
      <xdr:col>24</xdr:col>
      <xdr:colOff>63500</xdr:colOff>
      <xdr:row>34</xdr:row>
      <xdr:rowOff>135890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01614"/>
          <a:ext cx="838200" cy="16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96266</xdr:rowOff>
    </xdr:from>
    <xdr:to>
      <xdr:col>19</xdr:col>
      <xdr:colOff>177800</xdr:colOff>
      <xdr:row>34</xdr:row>
      <xdr:rowOff>135890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25566"/>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96266</xdr:rowOff>
    </xdr:from>
    <xdr:to>
      <xdr:col>15</xdr:col>
      <xdr:colOff>50800</xdr:colOff>
      <xdr:row>34</xdr:row>
      <xdr:rowOff>137795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25566"/>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135763</xdr:rowOff>
    </xdr:from>
    <xdr:to>
      <xdr:col>10</xdr:col>
      <xdr:colOff>114300</xdr:colOff>
      <xdr:row>34</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65063"/>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92964</xdr:rowOff>
    </xdr:from>
    <xdr:to>
      <xdr:col>24</xdr:col>
      <xdr:colOff>114300</xdr:colOff>
      <xdr:row>34</xdr:row>
      <xdr:rowOff>23114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5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115841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0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85090</xdr:rowOff>
    </xdr:from>
    <xdr:to>
      <xdr:col>20</xdr:col>
      <xdr:colOff>38100</xdr:colOff>
      <xdr:row>35</xdr:row>
      <xdr:rowOff>15240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31767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8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45466</xdr:rowOff>
    </xdr:from>
    <xdr:to>
      <xdr:col>15</xdr:col>
      <xdr:colOff>101600</xdr:colOff>
      <xdr:row>34</xdr:row>
      <xdr:rowOff>147066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163593</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4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86995</xdr:rowOff>
    </xdr:from>
    <xdr:to>
      <xdr:col>10</xdr:col>
      <xdr:colOff>165100</xdr:colOff>
      <xdr:row>35</xdr:row>
      <xdr:rowOff>17145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33672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69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84963</xdr:rowOff>
    </xdr:from>
    <xdr:to>
      <xdr:col>6</xdr:col>
      <xdr:colOff>38100</xdr:colOff>
      <xdr:row>35</xdr:row>
      <xdr:rowOff>15113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31640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8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21342</xdr:rowOff>
    </xdr:from>
    <xdr:to>
      <xdr:col>24</xdr:col>
      <xdr:colOff>63500</xdr:colOff>
      <xdr:row>58</xdr:row>
      <xdr:rowOff>43719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65442"/>
          <a:ext cx="838200" cy="2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38890</xdr:rowOff>
    </xdr:from>
    <xdr:to>
      <xdr:col>19</xdr:col>
      <xdr:colOff>177800</xdr:colOff>
      <xdr:row>58</xdr:row>
      <xdr:rowOff>43719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82990"/>
          <a:ext cx="8890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95118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3980</xdr:rowOff>
    </xdr:from>
    <xdr:to>
      <xdr:col>15</xdr:col>
      <xdr:colOff>50800</xdr:colOff>
      <xdr:row>58</xdr:row>
      <xdr:rowOff>38890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48080"/>
          <a:ext cx="889000" cy="3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90740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3980</xdr:rowOff>
    </xdr:from>
    <xdr:to>
      <xdr:col>10</xdr:col>
      <xdr:colOff>114300</xdr:colOff>
      <xdr:row>58</xdr:row>
      <xdr:rowOff>62262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48080"/>
          <a:ext cx="889000" cy="5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61638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141992</xdr:rowOff>
    </xdr:from>
    <xdr:to>
      <xdr:col>24</xdr:col>
      <xdr:colOff>114300</xdr:colOff>
      <xdr:row>58</xdr:row>
      <xdr:rowOff>72142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101369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0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164369</xdr:rowOff>
    </xdr:from>
    <xdr:to>
      <xdr:col>20</xdr:col>
      <xdr:colOff>38100</xdr:colOff>
      <xdr:row>58</xdr:row>
      <xdr:rowOff>94519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3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111046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1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159540</xdr:rowOff>
    </xdr:from>
    <xdr:to>
      <xdr:col>15</xdr:col>
      <xdr:colOff>101600</xdr:colOff>
      <xdr:row>58</xdr:row>
      <xdr:rowOff>89690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106217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0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124630</xdr:rowOff>
    </xdr:from>
    <xdr:to>
      <xdr:col>10</xdr:col>
      <xdr:colOff>165100</xdr:colOff>
      <xdr:row>58</xdr:row>
      <xdr:rowOff>54780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9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71307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7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11462</xdr:rowOff>
    </xdr:from>
    <xdr:to>
      <xdr:col>6</xdr:col>
      <xdr:colOff>38100</xdr:colOff>
      <xdr:row>58</xdr:row>
      <xdr:rowOff>113062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129589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30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77738</xdr:rowOff>
    </xdr:from>
    <xdr:to>
      <xdr:col>24</xdr:col>
      <xdr:colOff>63500</xdr:colOff>
      <xdr:row>75</xdr:row>
      <xdr:rowOff>93254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2936488"/>
          <a:ext cx="838200" cy="1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163806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67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77738</xdr:rowOff>
    </xdr:from>
    <xdr:to>
      <xdr:col>19</xdr:col>
      <xdr:colOff>177800</xdr:colOff>
      <xdr:row>75</xdr:row>
      <xdr:rowOff>80778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2936488"/>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80778</xdr:rowOff>
    </xdr:from>
    <xdr:to>
      <xdr:col>15</xdr:col>
      <xdr:colOff>50800</xdr:colOff>
      <xdr:row>76</xdr:row>
      <xdr:rowOff>49071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939528"/>
          <a:ext cx="889000" cy="13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104843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6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49071</xdr:rowOff>
    </xdr:from>
    <xdr:to>
      <xdr:col>10</xdr:col>
      <xdr:colOff>114300</xdr:colOff>
      <xdr:row>76</xdr:row>
      <xdr:rowOff>120960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079271"/>
          <a:ext cx="889000" cy="7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74142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42454</xdr:rowOff>
    </xdr:from>
    <xdr:to>
      <xdr:col>24</xdr:col>
      <xdr:colOff>114300</xdr:colOff>
      <xdr:row>75</xdr:row>
      <xdr:rowOff>144054</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90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20881</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879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26938</xdr:rowOff>
    </xdr:from>
    <xdr:to>
      <xdr:col>20</xdr:col>
      <xdr:colOff>38100</xdr:colOff>
      <xdr:row>75</xdr:row>
      <xdr:rowOff>128538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88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119665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97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29978</xdr:rowOff>
    </xdr:from>
    <xdr:to>
      <xdr:col>15</xdr:col>
      <xdr:colOff>101600</xdr:colOff>
      <xdr:row>75</xdr:row>
      <xdr:rowOff>131578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122705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98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169721</xdr:rowOff>
    </xdr:from>
    <xdr:to>
      <xdr:col>10</xdr:col>
      <xdr:colOff>165100</xdr:colOff>
      <xdr:row>76</xdr:row>
      <xdr:rowOff>99871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02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90998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12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70160</xdr:rowOff>
    </xdr:from>
    <xdr:to>
      <xdr:col>6</xdr:col>
      <xdr:colOff>38100</xdr:colOff>
      <xdr:row>77</xdr:row>
      <xdr:rowOff>310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1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162887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19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46096</xdr:rowOff>
    </xdr:from>
    <xdr:to>
      <xdr:col>24</xdr:col>
      <xdr:colOff>63500</xdr:colOff>
      <xdr:row>95</xdr:row>
      <xdr:rowOff>109768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333846"/>
          <a:ext cx="838200" cy="6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74604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6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46096</xdr:rowOff>
    </xdr:from>
    <xdr:to>
      <xdr:col>19</xdr:col>
      <xdr:colOff>177800</xdr:colOff>
      <xdr:row>95</xdr:row>
      <xdr:rowOff>54349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333846"/>
          <a:ext cx="8890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46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54349</xdr:rowOff>
    </xdr:from>
    <xdr:to>
      <xdr:col>15</xdr:col>
      <xdr:colOff>50800</xdr:colOff>
      <xdr:row>95</xdr:row>
      <xdr:rowOff>56079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342099"/>
          <a:ext cx="8890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31261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56079</xdr:rowOff>
    </xdr:from>
    <xdr:to>
      <xdr:col>10</xdr:col>
      <xdr:colOff>114300</xdr:colOff>
      <xdr:row>95</xdr:row>
      <xdr:rowOff>78245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343829"/>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109191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58968</xdr:rowOff>
    </xdr:from>
    <xdr:to>
      <xdr:col>24</xdr:col>
      <xdr:colOff>114300</xdr:colOff>
      <xdr:row>95</xdr:row>
      <xdr:rowOff>160568</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34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81845</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19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166746</xdr:rowOff>
    </xdr:from>
    <xdr:to>
      <xdr:col>20</xdr:col>
      <xdr:colOff>38100</xdr:colOff>
      <xdr:row>95</xdr:row>
      <xdr:rowOff>96896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2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113423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0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3549</xdr:rowOff>
    </xdr:from>
    <xdr:to>
      <xdr:col>15</xdr:col>
      <xdr:colOff>101600</xdr:colOff>
      <xdr:row>95</xdr:row>
      <xdr:rowOff>105149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2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121676</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0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5279</xdr:rowOff>
    </xdr:from>
    <xdr:to>
      <xdr:col>10</xdr:col>
      <xdr:colOff>165100</xdr:colOff>
      <xdr:row>95</xdr:row>
      <xdr:rowOff>106879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2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123406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06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27445</xdr:rowOff>
    </xdr:from>
    <xdr:to>
      <xdr:col>6</xdr:col>
      <xdr:colOff>38100</xdr:colOff>
      <xdr:row>95</xdr:row>
      <xdr:rowOff>129045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3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145572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09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15342</xdr:rowOff>
    </xdr:from>
    <xdr:to>
      <xdr:col>55</xdr:col>
      <xdr:colOff>0</xdr:colOff>
      <xdr:row>35</xdr:row>
      <xdr:rowOff>83464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639300" y="6016092"/>
          <a:ext cx="838200" cy="6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86208</xdr:rowOff>
    </xdr:from>
    <xdr:to>
      <xdr:col>50</xdr:col>
      <xdr:colOff>114300</xdr:colOff>
      <xdr:row>35</xdr:row>
      <xdr:rowOff>15342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750300" y="59155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4369</xdr:rowOff>
    </xdr:from>
    <xdr:to>
      <xdr:col>45</xdr:col>
      <xdr:colOff>177800</xdr:colOff>
      <xdr:row>34</xdr:row>
      <xdr:rowOff>86208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5662219"/>
          <a:ext cx="889000" cy="2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49631</xdr:rowOff>
    </xdr:from>
    <xdr:to>
      <xdr:col>41</xdr:col>
      <xdr:colOff>50800</xdr:colOff>
      <xdr:row>33</xdr:row>
      <xdr:rowOff>4369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5536031"/>
          <a:ext cx="8890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32664</xdr:rowOff>
    </xdr:from>
    <xdr:to>
      <xdr:col>55</xdr:col>
      <xdr:colOff>50800</xdr:colOff>
      <xdr:row>35</xdr:row>
      <xdr:rowOff>134264</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0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55541</xdr:rowOff>
    </xdr:from>
    <xdr:ext cx="469744"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58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135992</xdr:rowOff>
    </xdr:from>
    <xdr:to>
      <xdr:col>50</xdr:col>
      <xdr:colOff>165100</xdr:colOff>
      <xdr:row>35</xdr:row>
      <xdr:rowOff>66142</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596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82669</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04428" y="574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35408</xdr:rowOff>
    </xdr:from>
    <xdr:to>
      <xdr:col>46</xdr:col>
      <xdr:colOff>38100</xdr:colOff>
      <xdr:row>34</xdr:row>
      <xdr:rowOff>137008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586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153535</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15428" y="56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125019</xdr:rowOff>
    </xdr:from>
    <xdr:to>
      <xdr:col>41</xdr:col>
      <xdr:colOff>101600</xdr:colOff>
      <xdr:row>33</xdr:row>
      <xdr:rowOff>55169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56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71696</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428" y="53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170281</xdr:rowOff>
    </xdr:from>
    <xdr:to>
      <xdr:col>36</xdr:col>
      <xdr:colOff>165100</xdr:colOff>
      <xdr:row>32</xdr:row>
      <xdr:rowOff>100431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54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116958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52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75257</xdr:rowOff>
    </xdr:from>
    <xdr:to>
      <xdr:col>55</xdr:col>
      <xdr:colOff>0</xdr:colOff>
      <xdr:row>56</xdr:row>
      <xdr:rowOff>117107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676457"/>
          <a:ext cx="838200" cy="4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56865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58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74503</xdr:rowOff>
    </xdr:from>
    <xdr:to>
      <xdr:col>50</xdr:col>
      <xdr:colOff>114300</xdr:colOff>
      <xdr:row>56</xdr:row>
      <xdr:rowOff>117107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9504253"/>
          <a:ext cx="889000" cy="2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11071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74503</xdr:rowOff>
    </xdr:from>
    <xdr:to>
      <xdr:col>45</xdr:col>
      <xdr:colOff>177800</xdr:colOff>
      <xdr:row>56</xdr:row>
      <xdr:rowOff>55400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504253"/>
          <a:ext cx="889000" cy="15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159643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55400</xdr:rowOff>
    </xdr:from>
    <xdr:to>
      <xdr:col>41</xdr:col>
      <xdr:colOff>50800</xdr:colOff>
      <xdr:row>56</xdr:row>
      <xdr:rowOff>97637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656600"/>
          <a:ext cx="889000" cy="4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35034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80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24457</xdr:rowOff>
    </xdr:from>
    <xdr:to>
      <xdr:col>55</xdr:col>
      <xdr:colOff>50800</xdr:colOff>
      <xdr:row>56</xdr:row>
      <xdr:rowOff>126057</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6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47334</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47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66307</xdr:rowOff>
    </xdr:from>
    <xdr:to>
      <xdr:col>50</xdr:col>
      <xdr:colOff>165100</xdr:colOff>
      <xdr:row>56</xdr:row>
      <xdr:rowOff>167907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66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159034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76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23703</xdr:rowOff>
    </xdr:from>
    <xdr:to>
      <xdr:col>46</xdr:col>
      <xdr:colOff>38100</xdr:colOff>
      <xdr:row>55</xdr:row>
      <xdr:rowOff>125303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45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141830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22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4600</xdr:rowOff>
    </xdr:from>
    <xdr:to>
      <xdr:col>41</xdr:col>
      <xdr:colOff>101600</xdr:colOff>
      <xdr:row>56</xdr:row>
      <xdr:rowOff>106200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60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122727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38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46837</xdr:rowOff>
    </xdr:from>
    <xdr:to>
      <xdr:col>36</xdr:col>
      <xdr:colOff>165100</xdr:colOff>
      <xdr:row>56</xdr:row>
      <xdr:rowOff>148437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64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164964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2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120379</xdr:rowOff>
    </xdr:from>
    <xdr:to>
      <xdr:col>55</xdr:col>
      <xdr:colOff>0</xdr:colOff>
      <xdr:row>76</xdr:row>
      <xdr:rowOff>96641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2979129"/>
          <a:ext cx="838200" cy="14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120379</xdr:rowOff>
    </xdr:from>
    <xdr:to>
      <xdr:col>50</xdr:col>
      <xdr:colOff>114300</xdr:colOff>
      <xdr:row>76</xdr:row>
      <xdr:rowOff>127777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2979129"/>
          <a:ext cx="889000" cy="17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105282</xdr:rowOff>
    </xdr:from>
    <xdr:to>
      <xdr:col>45</xdr:col>
      <xdr:colOff>177800</xdr:colOff>
      <xdr:row>76</xdr:row>
      <xdr:rowOff>127777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7861300" y="13135482"/>
          <a:ext cx="889000" cy="2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105282</xdr:rowOff>
    </xdr:from>
    <xdr:to>
      <xdr:col>41</xdr:col>
      <xdr:colOff>50800</xdr:colOff>
      <xdr:row>77</xdr:row>
      <xdr:rowOff>68870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3135482"/>
          <a:ext cx="889000" cy="13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45841</xdr:rowOff>
    </xdr:from>
    <xdr:to>
      <xdr:col>55</xdr:col>
      <xdr:colOff>50800</xdr:colOff>
      <xdr:row>76</xdr:row>
      <xdr:rowOff>147441</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307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68718</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9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69579</xdr:rowOff>
    </xdr:from>
    <xdr:to>
      <xdr:col>50</xdr:col>
      <xdr:colOff>165100</xdr:colOff>
      <xdr:row>75</xdr:row>
      <xdr:rowOff>171179</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92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16256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70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76977</xdr:rowOff>
    </xdr:from>
    <xdr:to>
      <xdr:col>46</xdr:col>
      <xdr:colOff>38100</xdr:colOff>
      <xdr:row>77</xdr:row>
      <xdr:rowOff>7127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10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23653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88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54482</xdr:rowOff>
    </xdr:from>
    <xdr:to>
      <xdr:col>41</xdr:col>
      <xdr:colOff>101600</xdr:colOff>
      <xdr:row>76</xdr:row>
      <xdr:rowOff>156082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08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5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18070</xdr:rowOff>
    </xdr:from>
    <xdr:to>
      <xdr:col>36</xdr:col>
      <xdr:colOff>165100</xdr:colOff>
      <xdr:row>77</xdr:row>
      <xdr:rowOff>119670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21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136197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9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169139</xdr:rowOff>
    </xdr:from>
    <xdr:to>
      <xdr:col>55</xdr:col>
      <xdr:colOff>0</xdr:colOff>
      <xdr:row>98</xdr:row>
      <xdr:rowOff>67180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9639300" y="16799789"/>
          <a:ext cx="838200" cy="6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762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67180</xdr:rowOff>
    </xdr:from>
    <xdr:to>
      <xdr:col>50</xdr:col>
      <xdr:colOff>114300</xdr:colOff>
      <xdr:row>98</xdr:row>
      <xdr:rowOff>104828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8750300" y="16869280"/>
          <a:ext cx="889000" cy="3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110630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56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84773</xdr:rowOff>
    </xdr:from>
    <xdr:to>
      <xdr:col>45</xdr:col>
      <xdr:colOff>177800</xdr:colOff>
      <xdr:row>98</xdr:row>
      <xdr:rowOff>104828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7861300" y="16886873"/>
          <a:ext cx="889000" cy="2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103457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76763</xdr:rowOff>
    </xdr:from>
    <xdr:to>
      <xdr:col>41</xdr:col>
      <xdr:colOff>50800</xdr:colOff>
      <xdr:row>98</xdr:row>
      <xdr:rowOff>84773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972300" y="16878863"/>
          <a:ext cx="889000" cy="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116158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7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118339</xdr:rowOff>
    </xdr:from>
    <xdr:to>
      <xdr:col>55</xdr:col>
      <xdr:colOff>50800</xdr:colOff>
      <xdr:row>98</xdr:row>
      <xdr:rowOff>48489</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74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141216</xdr:rowOff>
    </xdr:from>
    <xdr:ext cx="599010"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60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16380</xdr:rowOff>
    </xdr:from>
    <xdr:to>
      <xdr:col>50</xdr:col>
      <xdr:colOff>165100</xdr:colOff>
      <xdr:row>98</xdr:row>
      <xdr:rowOff>117980</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8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109107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91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54028</xdr:rowOff>
    </xdr:from>
    <xdr:to>
      <xdr:col>46</xdr:col>
      <xdr:colOff>38100</xdr:colOff>
      <xdr:row>98</xdr:row>
      <xdr:rowOff>155628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85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146755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94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33973</xdr:rowOff>
    </xdr:from>
    <xdr:to>
      <xdr:col>41</xdr:col>
      <xdr:colOff>101600</xdr:colOff>
      <xdr:row>98</xdr:row>
      <xdr:rowOff>135573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3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126700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92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25963</xdr:rowOff>
    </xdr:from>
    <xdr:to>
      <xdr:col>36</xdr:col>
      <xdr:colOff>165100</xdr:colOff>
      <xdr:row>98</xdr:row>
      <xdr:rowOff>127563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2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118690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2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59119</xdr:rowOff>
    </xdr:from>
    <xdr:to>
      <xdr:col>85</xdr:col>
      <xdr:colOff>127000</xdr:colOff>
      <xdr:row>38</xdr:row>
      <xdr:rowOff>99107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574219"/>
          <a:ext cx="838200" cy="3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159032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331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99107</xdr:rowOff>
    </xdr:from>
    <xdr:to>
      <xdr:col>81</xdr:col>
      <xdr:colOff>50800</xdr:colOff>
      <xdr:row>38</xdr:row>
      <xdr:rowOff>99842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614207"/>
          <a:ext cx="8890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95928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2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99842</xdr:rowOff>
    </xdr:from>
    <xdr:to>
      <xdr:col>76</xdr:col>
      <xdr:colOff>114300</xdr:colOff>
      <xdr:row>38</xdr:row>
      <xdr:rowOff>101671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61494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2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101671</xdr:rowOff>
    </xdr:from>
    <xdr:to>
      <xdr:col>71</xdr:col>
      <xdr:colOff>177800</xdr:colOff>
      <xdr:row>38</xdr:row>
      <xdr:rowOff>164177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616771"/>
          <a:ext cx="889000" cy="6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8319</xdr:rowOff>
    </xdr:from>
    <xdr:to>
      <xdr:col>85</xdr:col>
      <xdr:colOff>177800</xdr:colOff>
      <xdr:row>38</xdr:row>
      <xdr:rowOff>109919</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52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158196</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50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48307</xdr:rowOff>
    </xdr:from>
    <xdr:to>
      <xdr:col>81</xdr:col>
      <xdr:colOff>101600</xdr:colOff>
      <xdr:row>38</xdr:row>
      <xdr:rowOff>149907</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6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141034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5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49042</xdr:rowOff>
    </xdr:from>
    <xdr:to>
      <xdr:col>76</xdr:col>
      <xdr:colOff>165100</xdr:colOff>
      <xdr:row>38</xdr:row>
      <xdr:rowOff>150642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6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141769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5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50871</xdr:rowOff>
    </xdr:from>
    <xdr:to>
      <xdr:col>72</xdr:col>
      <xdr:colOff>38100</xdr:colOff>
      <xdr:row>38</xdr:row>
      <xdr:rowOff>152471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56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143598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5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113377</xdr:rowOff>
    </xdr:from>
    <xdr:to>
      <xdr:col>67</xdr:col>
      <xdr:colOff>101600</xdr:colOff>
      <xdr:row>39</xdr:row>
      <xdr:rowOff>43527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6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34654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72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95672</xdr:rowOff>
    </xdr:from>
    <xdr:to>
      <xdr:col>85</xdr:col>
      <xdr:colOff>127000</xdr:colOff>
      <xdr:row>57</xdr:row>
      <xdr:rowOff>154853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5481300" y="9696872"/>
          <a:ext cx="838200" cy="2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93603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69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95672</xdr:rowOff>
    </xdr:from>
    <xdr:to>
      <xdr:col>81</xdr:col>
      <xdr:colOff>50800</xdr:colOff>
      <xdr:row>58</xdr:row>
      <xdr:rowOff>4770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696872"/>
          <a:ext cx="889000" cy="25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17042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170983</xdr:rowOff>
    </xdr:from>
    <xdr:to>
      <xdr:col>76</xdr:col>
      <xdr:colOff>114300</xdr:colOff>
      <xdr:row>58</xdr:row>
      <xdr:rowOff>4770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943633"/>
          <a:ext cx="889000" cy="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65063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136588</xdr:rowOff>
    </xdr:from>
    <xdr:to>
      <xdr:col>71</xdr:col>
      <xdr:colOff>177800</xdr:colOff>
      <xdr:row>57</xdr:row>
      <xdr:rowOff>170983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814300" y="9909238"/>
          <a:ext cx="889000" cy="3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72372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100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104053</xdr:rowOff>
    </xdr:from>
    <xdr:to>
      <xdr:col>85</xdr:col>
      <xdr:colOff>177800</xdr:colOff>
      <xdr:row>58</xdr:row>
      <xdr:rowOff>34203</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82480</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85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44872</xdr:rowOff>
    </xdr:from>
    <xdr:to>
      <xdr:col>81</xdr:col>
      <xdr:colOff>101600</xdr:colOff>
      <xdr:row>56</xdr:row>
      <xdr:rowOff>146472</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6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162999</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81795" y="942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125420</xdr:rowOff>
    </xdr:from>
    <xdr:to>
      <xdr:col>76</xdr:col>
      <xdr:colOff>165100</xdr:colOff>
      <xdr:row>58</xdr:row>
      <xdr:rowOff>55570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8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46697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99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120183</xdr:rowOff>
    </xdr:from>
    <xdr:to>
      <xdr:col>72</xdr:col>
      <xdr:colOff>38100</xdr:colOff>
      <xdr:row>58</xdr:row>
      <xdr:rowOff>50333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9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66860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6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85788</xdr:rowOff>
    </xdr:from>
    <xdr:to>
      <xdr:col>67</xdr:col>
      <xdr:colOff>101600</xdr:colOff>
      <xdr:row>58</xdr:row>
      <xdr:rowOff>15938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8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32465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63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132837</xdr:rowOff>
    </xdr:from>
    <xdr:to>
      <xdr:col>85</xdr:col>
      <xdr:colOff>127000</xdr:colOff>
      <xdr:row>78</xdr:row>
      <xdr:rowOff>137849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505937"/>
          <a:ext cx="838200"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43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137849</xdr:rowOff>
    </xdr:from>
    <xdr:to>
      <xdr:col>81</xdr:col>
      <xdr:colOff>50800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510949"/>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142854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17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122555</xdr:rowOff>
    </xdr:from>
    <xdr:to>
      <xdr:col>76</xdr:col>
      <xdr:colOff>114300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4956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57939</xdr:rowOff>
    </xdr:from>
    <xdr:to>
      <xdr:col>71</xdr:col>
      <xdr:colOff>177800</xdr:colOff>
      <xdr:row>78</xdr:row>
      <xdr:rowOff>122555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431039"/>
          <a:ext cx="889000" cy="6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159693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141572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82037</xdr:rowOff>
    </xdr:from>
    <xdr:to>
      <xdr:col>85</xdr:col>
      <xdr:colOff>177800</xdr:colOff>
      <xdr:row>79</xdr:row>
      <xdr:rowOff>12187</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5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168445</xdr:rowOff>
    </xdr:from>
    <xdr:ext cx="469744"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87049</xdr:rowOff>
    </xdr:from>
    <xdr:to>
      <xdr:col>81</xdr:col>
      <xdr:colOff>101600</xdr:colOff>
      <xdr:row>79</xdr:row>
      <xdr:rowOff>17199</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6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8326</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2017" y="13552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71755</xdr:rowOff>
    </xdr:from>
    <xdr:to>
      <xdr:col>72</xdr:col>
      <xdr:colOff>38100</xdr:colOff>
      <xdr:row>79</xdr:row>
      <xdr:rowOff>1905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164482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3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7139</xdr:rowOff>
    </xdr:from>
    <xdr:to>
      <xdr:col>67</xdr:col>
      <xdr:colOff>101600</xdr:colOff>
      <xdr:row>78</xdr:row>
      <xdr:rowOff>108739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125266</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47111" y="131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53220</xdr:rowOff>
    </xdr:from>
    <xdr:to>
      <xdr:col>85</xdr:col>
      <xdr:colOff>127000</xdr:colOff>
      <xdr:row>96</xdr:row>
      <xdr:rowOff>57824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512420"/>
          <a:ext cx="8382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57824</xdr:rowOff>
    </xdr:from>
    <xdr:to>
      <xdr:col>81</xdr:col>
      <xdr:colOff>50800</xdr:colOff>
      <xdr:row>96</xdr:row>
      <xdr:rowOff>73196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517024"/>
          <a:ext cx="889000" cy="1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73196</xdr:rowOff>
    </xdr:from>
    <xdr:to>
      <xdr:col>76</xdr:col>
      <xdr:colOff>114300</xdr:colOff>
      <xdr:row>96</xdr:row>
      <xdr:rowOff>82367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532396"/>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82367</xdr:rowOff>
    </xdr:from>
    <xdr:to>
      <xdr:col>71</xdr:col>
      <xdr:colOff>177800</xdr:colOff>
      <xdr:row>96</xdr:row>
      <xdr:rowOff>137460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541567"/>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2420</xdr:rowOff>
    </xdr:from>
    <xdr:to>
      <xdr:col>85</xdr:col>
      <xdr:colOff>177800</xdr:colOff>
      <xdr:row>96</xdr:row>
      <xdr:rowOff>104020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4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25297</xdr:rowOff>
    </xdr:from>
    <xdr:ext cx="534377"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31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7024</xdr:rowOff>
    </xdr:from>
    <xdr:to>
      <xdr:col>81</xdr:col>
      <xdr:colOff>101600</xdr:colOff>
      <xdr:row>96</xdr:row>
      <xdr:rowOff>108624</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46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125151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22396</xdr:rowOff>
    </xdr:from>
    <xdr:to>
      <xdr:col>76</xdr:col>
      <xdr:colOff>165100</xdr:colOff>
      <xdr:row>96</xdr:row>
      <xdr:rowOff>123996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4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140523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5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31567</xdr:rowOff>
    </xdr:from>
    <xdr:to>
      <xdr:col>72</xdr:col>
      <xdr:colOff>38100</xdr:colOff>
      <xdr:row>96</xdr:row>
      <xdr:rowOff>133167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4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149694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2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86660</xdr:rowOff>
    </xdr:from>
    <xdr:to>
      <xdr:col>67</xdr:col>
      <xdr:colOff>101600</xdr:colOff>
      <xdr:row>97</xdr:row>
      <xdr:rowOff>16810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5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33337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32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２５８，８７５円となっている。決算額全体で見ると、総務費のうち総務管理費に要する経費である企画費が令和４年度から増嵩していることが要因となっている。これは、物価高騰対策として、物価高騰対策町民応援商品券配布事業を取り組んでき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は財政調整基金から学校施設整備基金に移し替えしたため減少したものの、令和５年度は１億円以上の積み立てを行い、６．２７ポイント増加した。令和４年度は基金から３９１百万円の繰入を行ったが、令和５年度は１８５百万円と抑制したことにより、実質単年度収支は９．８８ポイント増加している。基金総額としては残額を確保しており、今後も経常経費の抑制等に努めることで基金残高の確保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から特別会計への補助金及び繰出金で収支調整を行い、全特別会計で黒字収支となっている。今後とも特別会計の経費を極力抑制しつつ、一般会計から継続的に支援し、赤字収支とならない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の元利償還金は、前年度比８百万円の減。実質公債費比率の分子は１３百万円減少となった。令和５年度は平成１４年度臨時財政対策債の元金償還が終了したため減少となった。令和６年度以降大規模起債事業を予定していることから、今後約１０年間は高止まりの見込み。</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公営企業は、下水道事業債への一般会計繰出金を抑制するために、資本費平準化債を借入していることから高止まり傾向。今後も老朽化施設の改修計画により増加見込み。平成２３年以降、小学校耐震化・大規模改修、学校給食調理場改築、貸工場設置事業及び認定こども園建設補助金等の大規模事業を続けてきたことから、起債発行や債務負担行為の設定は計画的に実施していく。</a:t>
          </a:r>
          <a:endParaRPr kumimoji="1" lang="en-US" altLang="ja-JP" sz="12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については、平成２６年度以降、貸工場や認定こども園整備に伴う過疎対策事業債借入分が大幅に増加している。令和元年度から元利償還金が本格化し地方債残高は高止まりするが、緩やかに縮小していく。また、平成１６年度をピークに起債発行を抑制している。公営企業債繰入見込額については、事業の見直しにより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残高については、令和２年度の事業見直しに加え、地方交付税の増額などにより基金積立金が大幅に増加した。充当可能基金としても２６７百万円の増となっている。今後も大規模な事業実施に合わせ、基金の取り崩しが見込まれることから残高の維持が課題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以降の事業見直しにより経常経費の抑制や地方交付税の増額により積立財源を確保できている状況にある。令和５年度末残高は前年度比２２２百万円増となる２，５６５百万円まで残高を回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社会保障費の増加や公共施設修繕費、システム関連経費の増大により、財源不足に対応する財政調整基金の取り崩しを毎年５０～３００百万円程度と見込んでいる。留保財源となる繰越金等を財源とした積み増しを実施しているものの、町立診療所の運営費補てんや第三セクターを含むグリーンバレー神室エリアの運営費が、歳入規模を大きく超過する歳出額となっており、一般財源確保のための基金取り崩しが恒常化する大きな要因となっている。それらの事業については、抜本的な運営転換を検討しながら、経常経費の抑制を図るとともに、事業効果や後年度の負担額を踏まえた計画的な基金運用を行うこととする。当面は、財政調整基金で、１，０００百万円、基金全体で２，０００百万円の残高確保及び維持を目標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公共施設の更新や補修するための基金。学校施設整備基金は、町立小中学校の施設整備のための基金。かねやま応援基金はふるさと寄附を財源とし、後年度事業に活用する基金。森林環境譲与税基金は、森林環境譲与税を財源とし、森林整備やその促進に関する事業に活用する基金。かねやま清い心の町創造基金は、未来会議等のソフト事業を実施するための基金。すこやか基金は、健康づくり事業の財源とする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施設修繕に対応するため資産活性基金に６８百万円の積立を実施。学校施設整備基金は、町立小中学校の施設修繕等に基金を繰入て事業実施しており、残高は１１百万円の減少となっている。かねやま応援基金は、ふるさと寄附から当該年度の事務費を除いた残額として５７百万円を積み増した。一方で、重点事業に基金を充当したため、全体で５百万円の減少となっている。寄付額の増加に伴い積立額も微増となっている。森林環境譲与税基金については、林道の路網整備や有害鳥獣対策などニーズに合わせて基金を繰り入れて事業実施しており、残高は前年度比３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資産活性基金は、概ね１０百万円以内程度の小規模な公共施設改修等に活用しながら、現在の残高水準を確保していく。学校施設整備基金は、町立小中学校の小規模工事等に活用しながら、校舎等の大規模修繕の財源として一定の残高を確保する。かねやま応援基金は、令和２年度から積立を再開し後年度の残高を確保。後年度の事業費とバランスを取りながら重点推進事業の財源として取り崩しを実施していく。森林環境譲与税基金は、森林整備等の適正な用途に、積極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前年度比１７１百万円増の１，０９３百万円となっている。一般財源不足分の調整繰入として１８５百万円だったが、経常経費の抑制や地方交付税の増額等の影響により積立ができ、一定の残高を確保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近隣町村の状況から最低１，０００百万円を留保が必須と考えており、引き続き経常経費の見直しを検討し基金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今後の公債費の高止まりに備えるため、前年度同額を確保した。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２６年度以降の大規模ハード事業に伴う過疎対策事業債の元金償還が令和元年度から本格化しており、今後１０年間高止まりする見込みを踏まえて、公債費の財源確保に苦慮しないように留保財源の状況を見ながら積立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E83CDD-2AF9-45F0-9A0E-32E563D02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77A709-9998-491C-8580-E12EDD7EAC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310264A8-270A-4C60-B19D-2D5861EF709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6204F35-DC79-4E12-A181-42EFE583407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A071991D-54DB-425B-ADC4-F718F761A6D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873A17DD-1092-44A8-81ED-E7FCB1E2866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62AB6D95-8D4C-454F-AC11-7760FEC3AE8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9381B9F4-0CAE-4A37-8E3D-E6ACE8790DA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81D0A544-E46B-432D-8094-93BE6A14D98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49ABA23-A0E5-48A5-942F-E125AC3DB6A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872B8934-E5EE-4E4B-A79D-BBD2FF1DDDF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FF08085-4A06-43A9-A24D-67E3DAAE56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E0D2891-BABB-4755-BCA5-AEAEA1E3E57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E1308E2-1C61-45DF-A71F-0DC8206A66E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F1A3C4F-31B6-4007-8696-35362E7C5A7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A6B619B7-CA87-4CF8-872F-35C117A880C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04E6450-1F18-43A5-A6E1-E0452EB128B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FFC3AD4-595F-43C4-B904-14170F0339C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B4A813C2-CC35-4F29-9452-5410CB075B2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E73CAAD0-6742-452F-9DAB-DB518B24E21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860B9019-F962-4DBA-BBE5-6505142D0AC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AD4235F-8719-44B9-A669-979B427AB01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16B414B4-D57B-41FD-B568-702ADE8115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5C46D3FA-D0A5-402E-8F61-9C78438DB4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9749946A-42D1-4787-8D86-229A1757A69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9592D0D-6317-4306-BCF2-F586313A998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76F40B0-0814-4FD8-884E-562B433619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56DAA0A2-D16A-4B5F-BE25-2999E78301B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9CEAC11F-5115-4035-A835-E996FA0ED75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F483A8E-6143-43F2-A158-F8F976FF306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CF45097E-21B0-4BBF-8B5D-27AA1BE3C75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27C85D62-64E7-46BA-B1EE-56128B26B71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44A9C5E-6063-4D88-BF48-A59AE396A87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7C7BBAD7-6F2E-4275-B5E6-96AA109F7EE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D77E145-C3B3-457E-87AF-0D62D7B8A2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A0449476-3969-407C-A4DB-FA1B9AEDFE7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662DEC0E-6520-4A44-B99C-4D3A13A1390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F2AAB16-9E83-4BD0-AD2E-2E45AFBEF6F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BB3079CD-B22B-4D5F-B21E-807EA30E7F6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1646F18F-AE7E-40BE-AA27-EC98E71FC14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E3F18AD4-C397-42BA-BEB4-13E64E47612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66F2706-EDF2-4CC1-9283-9053D2BE8B7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9E5B2B4A-38AA-4E3A-ACF1-9AD928ABC55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E464D165-F168-4BEA-9454-0CBC9F754F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ACB40D67-F19C-4CD4-B4CB-356953A3534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E060DA81-712D-420E-9184-66EBE253EB1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B4F3C64-A6AF-4A17-8398-41E6C761D38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2ADBFF9-E59A-451F-AC4C-82D22DD8560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57FE14A-F9F7-49E1-9B54-AA2C7E79197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FDCEF0E3-8531-4D63-BF5E-446C95E8BAF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65878A06-61D0-4A54-9729-1E27BD1F8FC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体育施設など有形固定資産減価償却率の高い施設の改修等が進んでいないことから、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ポイント、対</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中央公民館機能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移転</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築年数が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中央公民館を除却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不要な老朽化施設は廃止</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、除却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していく方針であるため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数値は減少傾向に転じると予想される。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B1C1636A-D020-413B-88E9-D923AB9AD6A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47A60F5D-A48D-4658-9008-59187E16A27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FC9D575-3EB0-47EE-A958-C79DF2F9B61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D2880329-D0C7-4287-8ADA-2D410D79995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7" name="テキスト ボックス 56">
          <a:extLst>
            <a:ext uri="{FF2B5EF4-FFF2-40B4-BE49-F238E27FC236}">
              <a16:creationId xmlns:a16="http://schemas.microsoft.com/office/drawing/2014/main" id="{DD97270A-DE2D-4874-B67B-639EF137147D}"/>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1DBD2835-2858-45DD-A409-D44C19C002F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CCA971C0-7F31-4A44-9215-80A02638BAF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C4DD120A-D020-4172-99FD-A7079A9CEDBE}"/>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E2B3365F-2529-4669-8F98-47D3431096F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525F87B6-1499-4F4F-84DE-C912D4DC2BC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CEEC95B6-C06A-4786-90A0-B29D4EC470B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40C06A6-2553-49E9-9534-5932E165207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A017679-F1E2-4AA4-A9EA-5C98D59A60B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F2CBCCD-4C81-4244-869E-5868FD03210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7" name="直線コネクタ 66">
          <a:extLst>
            <a:ext uri="{FF2B5EF4-FFF2-40B4-BE49-F238E27FC236}">
              <a16:creationId xmlns:a16="http://schemas.microsoft.com/office/drawing/2014/main" id="{D2CEB3A5-A7BC-456D-8C03-5CAC1E81A11E}"/>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8" name="有形固定資産減価償却率最小値テキスト">
          <a:extLst>
            <a:ext uri="{FF2B5EF4-FFF2-40B4-BE49-F238E27FC236}">
              <a16:creationId xmlns:a16="http://schemas.microsoft.com/office/drawing/2014/main" id="{BE487D1A-23CE-4558-98FD-4267C457446D}"/>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9" name="直線コネクタ 68">
          <a:extLst>
            <a:ext uri="{FF2B5EF4-FFF2-40B4-BE49-F238E27FC236}">
              <a16:creationId xmlns:a16="http://schemas.microsoft.com/office/drawing/2014/main" id="{78724516-BDD3-4549-BEFA-F3DD42D94CC5}"/>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70" name="有形固定資産減価償却率最大値テキスト">
          <a:extLst>
            <a:ext uri="{FF2B5EF4-FFF2-40B4-BE49-F238E27FC236}">
              <a16:creationId xmlns:a16="http://schemas.microsoft.com/office/drawing/2014/main" id="{9EABB3C2-6E3D-494D-A4FF-0E959605A3E3}"/>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71" name="直線コネクタ 70">
          <a:extLst>
            <a:ext uri="{FF2B5EF4-FFF2-40B4-BE49-F238E27FC236}">
              <a16:creationId xmlns:a16="http://schemas.microsoft.com/office/drawing/2014/main" id="{E8A63C63-ACAC-4E59-A47E-C5E27B07D342}"/>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1A6F19DD-515F-408B-A72E-8B48843281A8}"/>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33370674-46BE-47EB-8854-D93272CE47D7}"/>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4" name="フローチャート: 判断 73">
          <a:extLst>
            <a:ext uri="{FF2B5EF4-FFF2-40B4-BE49-F238E27FC236}">
              <a16:creationId xmlns:a16="http://schemas.microsoft.com/office/drawing/2014/main" id="{95757430-ECBF-4C09-869F-10FB4BCE3BAD}"/>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5" name="フローチャート: 判断 74">
          <a:extLst>
            <a:ext uri="{FF2B5EF4-FFF2-40B4-BE49-F238E27FC236}">
              <a16:creationId xmlns:a16="http://schemas.microsoft.com/office/drawing/2014/main" id="{3C84D7A9-7071-438D-BE99-AD25A37971D5}"/>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2B1C00C7-EEDB-4128-B164-71C61F913952}"/>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7" name="フローチャート: 判断 76">
          <a:extLst>
            <a:ext uri="{FF2B5EF4-FFF2-40B4-BE49-F238E27FC236}">
              <a16:creationId xmlns:a16="http://schemas.microsoft.com/office/drawing/2014/main" id="{1D4D81AD-6460-40A7-B3AA-275CB50AEE72}"/>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CA9F6EF-B62E-4E3D-80B0-C638FFD6D8D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2CE9EBD-9B60-4FE8-82B0-F259DE66CF8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CF72445-FF9A-415C-97EF-C41E1094A3C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C29B5DE-41AB-4D5A-A747-C1497B5A958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29D6383-EF8D-48A7-8D73-75256D18CDB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83" name="楕円 82">
          <a:extLst>
            <a:ext uri="{FF2B5EF4-FFF2-40B4-BE49-F238E27FC236}">
              <a16:creationId xmlns:a16="http://schemas.microsoft.com/office/drawing/2014/main" id="{A63330F3-54C0-4629-AA2A-C1DA86D65E0A}"/>
            </a:ext>
          </a:extLst>
        </xdr:cNvPr>
        <xdr:cNvSpPr/>
      </xdr:nvSpPr>
      <xdr:spPr>
        <a:xfrm>
          <a:off x="47117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4" name="有形固定資産減価償却率該当値テキスト">
          <a:extLst>
            <a:ext uri="{FF2B5EF4-FFF2-40B4-BE49-F238E27FC236}">
              <a16:creationId xmlns:a16="http://schemas.microsoft.com/office/drawing/2014/main" id="{CB4A2B6D-878F-47A5-81FF-4E989D742BC0}"/>
            </a:ext>
          </a:extLst>
        </xdr:cNvPr>
        <xdr:cNvSpPr txBox="1"/>
      </xdr:nvSpPr>
      <xdr:spPr>
        <a:xfrm>
          <a:off x="4813300" y="6011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86106</xdr:rowOff>
    </xdr:from>
    <xdr:to>
      <xdr:col>19</xdr:col>
      <xdr:colOff>187325</xdr:colOff>
      <xdr:row>31</xdr:row>
      <xdr:rowOff>16256</xdr:rowOff>
    </xdr:to>
    <xdr:sp macro="" textlink="">
      <xdr:nvSpPr>
        <xdr:cNvPr id="85" name="楕円 84">
          <a:extLst>
            <a:ext uri="{FF2B5EF4-FFF2-40B4-BE49-F238E27FC236}">
              <a16:creationId xmlns:a16="http://schemas.microsoft.com/office/drawing/2014/main" id="{2B0380C8-AE6A-4096-9DA7-DEC11E9455A6}"/>
            </a:ext>
          </a:extLst>
        </xdr:cNvPr>
        <xdr:cNvSpPr/>
      </xdr:nvSpPr>
      <xdr:spPr>
        <a:xfrm>
          <a:off x="4000500" y="60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136906</xdr:rowOff>
    </xdr:from>
    <xdr:to>
      <xdr:col>23</xdr:col>
      <xdr:colOff>85725</xdr:colOff>
      <xdr:row>30</xdr:row>
      <xdr:rowOff>169291</xdr:rowOff>
    </xdr:to>
    <xdr:cxnSp macro="">
      <xdr:nvCxnSpPr>
        <xdr:cNvPr id="86" name="直線コネクタ 85">
          <a:extLst>
            <a:ext uri="{FF2B5EF4-FFF2-40B4-BE49-F238E27FC236}">
              <a16:creationId xmlns:a16="http://schemas.microsoft.com/office/drawing/2014/main" id="{49D604C0-747B-409D-A274-8DB045EE8194}"/>
            </a:ext>
          </a:extLst>
        </xdr:cNvPr>
        <xdr:cNvCxnSpPr/>
      </xdr:nvCxnSpPr>
      <xdr:spPr>
        <a:xfrm>
          <a:off x="4051300" y="6051931"/>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51562</xdr:rowOff>
    </xdr:from>
    <xdr:to>
      <xdr:col>15</xdr:col>
      <xdr:colOff>187325</xdr:colOff>
      <xdr:row>30</xdr:row>
      <xdr:rowOff>153162</xdr:rowOff>
    </xdr:to>
    <xdr:sp macro="" textlink="">
      <xdr:nvSpPr>
        <xdr:cNvPr id="87" name="楕円 86">
          <a:extLst>
            <a:ext uri="{FF2B5EF4-FFF2-40B4-BE49-F238E27FC236}">
              <a16:creationId xmlns:a16="http://schemas.microsoft.com/office/drawing/2014/main" id="{DCDC6386-DF9C-4890-A29B-505175B7FC5D}"/>
            </a:ext>
          </a:extLst>
        </xdr:cNvPr>
        <xdr:cNvSpPr/>
      </xdr:nvSpPr>
      <xdr:spPr>
        <a:xfrm>
          <a:off x="3238500" y="59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102362</xdr:rowOff>
    </xdr:from>
    <xdr:to>
      <xdr:col>19</xdr:col>
      <xdr:colOff>136525</xdr:colOff>
      <xdr:row>30</xdr:row>
      <xdr:rowOff>136906</xdr:rowOff>
    </xdr:to>
    <xdr:cxnSp macro="">
      <xdr:nvCxnSpPr>
        <xdr:cNvPr id="88" name="直線コネクタ 87">
          <a:extLst>
            <a:ext uri="{FF2B5EF4-FFF2-40B4-BE49-F238E27FC236}">
              <a16:creationId xmlns:a16="http://schemas.microsoft.com/office/drawing/2014/main" id="{F853E846-D0A7-4F76-8470-8D69FD0673E6}"/>
            </a:ext>
          </a:extLst>
        </xdr:cNvPr>
        <xdr:cNvCxnSpPr/>
      </xdr:nvCxnSpPr>
      <xdr:spPr>
        <a:xfrm>
          <a:off x="3289300" y="6017387"/>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21336</xdr:rowOff>
    </xdr:from>
    <xdr:to>
      <xdr:col>11</xdr:col>
      <xdr:colOff>187325</xdr:colOff>
      <xdr:row>30</xdr:row>
      <xdr:rowOff>122936</xdr:rowOff>
    </xdr:to>
    <xdr:sp macro="" textlink="">
      <xdr:nvSpPr>
        <xdr:cNvPr id="89" name="楕円 88">
          <a:extLst>
            <a:ext uri="{FF2B5EF4-FFF2-40B4-BE49-F238E27FC236}">
              <a16:creationId xmlns:a16="http://schemas.microsoft.com/office/drawing/2014/main" id="{25C4A1EC-F710-4CA1-AFA3-C9D233E31582}"/>
            </a:ext>
          </a:extLst>
        </xdr:cNvPr>
        <xdr:cNvSpPr/>
      </xdr:nvSpPr>
      <xdr:spPr>
        <a:xfrm>
          <a:off x="2476500" y="593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72136</xdr:rowOff>
    </xdr:from>
    <xdr:to>
      <xdr:col>15</xdr:col>
      <xdr:colOff>136525</xdr:colOff>
      <xdr:row>30</xdr:row>
      <xdr:rowOff>102362</xdr:rowOff>
    </xdr:to>
    <xdr:cxnSp macro="">
      <xdr:nvCxnSpPr>
        <xdr:cNvPr id="90" name="直線コネクタ 89">
          <a:extLst>
            <a:ext uri="{FF2B5EF4-FFF2-40B4-BE49-F238E27FC236}">
              <a16:creationId xmlns:a16="http://schemas.microsoft.com/office/drawing/2014/main" id="{8BBC28EF-C9AB-43CC-A5EA-E3DC7BDB37BA}"/>
            </a:ext>
          </a:extLst>
        </xdr:cNvPr>
        <xdr:cNvCxnSpPr/>
      </xdr:nvCxnSpPr>
      <xdr:spPr>
        <a:xfrm>
          <a:off x="2527300" y="5987161"/>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140970</xdr:rowOff>
    </xdr:from>
    <xdr:to>
      <xdr:col>7</xdr:col>
      <xdr:colOff>187325</xdr:colOff>
      <xdr:row>30</xdr:row>
      <xdr:rowOff>71120</xdr:rowOff>
    </xdr:to>
    <xdr:sp macro="" textlink="">
      <xdr:nvSpPr>
        <xdr:cNvPr id="91" name="楕円 90">
          <a:extLst>
            <a:ext uri="{FF2B5EF4-FFF2-40B4-BE49-F238E27FC236}">
              <a16:creationId xmlns:a16="http://schemas.microsoft.com/office/drawing/2014/main" id="{1FF91C91-91AD-4F5F-9BD7-AAF64A9E68D7}"/>
            </a:ext>
          </a:extLst>
        </xdr:cNvPr>
        <xdr:cNvSpPr/>
      </xdr:nvSpPr>
      <xdr:spPr>
        <a:xfrm>
          <a:off x="1714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20320</xdr:rowOff>
    </xdr:from>
    <xdr:to>
      <xdr:col>11</xdr:col>
      <xdr:colOff>136525</xdr:colOff>
      <xdr:row>30</xdr:row>
      <xdr:rowOff>72136</xdr:rowOff>
    </xdr:to>
    <xdr:cxnSp macro="">
      <xdr:nvCxnSpPr>
        <xdr:cNvPr id="92" name="直線コネクタ 91">
          <a:extLst>
            <a:ext uri="{FF2B5EF4-FFF2-40B4-BE49-F238E27FC236}">
              <a16:creationId xmlns:a16="http://schemas.microsoft.com/office/drawing/2014/main" id="{685BE4EF-5277-405B-A33C-944D4F3FFBCF}"/>
            </a:ext>
          </a:extLst>
        </xdr:cNvPr>
        <xdr:cNvCxnSpPr/>
      </xdr:nvCxnSpPr>
      <xdr:spPr>
        <a:xfrm>
          <a:off x="1765300" y="5935345"/>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122191</xdr:rowOff>
    </xdr:from>
    <xdr:ext cx="405111" cy="259045"/>
    <xdr:sp macro="" textlink="">
      <xdr:nvSpPr>
        <xdr:cNvPr id="93" name="n_1aveValue有形固定資産減価償却率">
          <a:extLst>
            <a:ext uri="{FF2B5EF4-FFF2-40B4-BE49-F238E27FC236}">
              <a16:creationId xmlns:a16="http://schemas.microsoft.com/office/drawing/2014/main" id="{3EF96E2A-DBF3-45C0-B7BC-E36A779EB4D2}"/>
            </a:ext>
          </a:extLst>
        </xdr:cNvPr>
        <xdr:cNvSpPr txBox="1"/>
      </xdr:nvSpPr>
      <xdr:spPr>
        <a:xfrm>
          <a:off x="38360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94" name="n_2aveValue有形固定資産減価償却率">
          <a:extLst>
            <a:ext uri="{FF2B5EF4-FFF2-40B4-BE49-F238E27FC236}">
              <a16:creationId xmlns:a16="http://schemas.microsoft.com/office/drawing/2014/main" id="{A51A4A91-FA37-47A1-B3A7-4316A15DB4DF}"/>
            </a:ext>
          </a:extLst>
        </xdr:cNvPr>
        <xdr:cNvSpPr txBox="1"/>
      </xdr:nvSpPr>
      <xdr:spPr>
        <a:xfrm>
          <a:off x="3086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A49E4F66-37A1-4B14-9AC8-B7A2B3BEAD74}"/>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96" name="n_4aveValue有形固定資産減価償却率">
          <a:extLst>
            <a:ext uri="{FF2B5EF4-FFF2-40B4-BE49-F238E27FC236}">
              <a16:creationId xmlns:a16="http://schemas.microsoft.com/office/drawing/2014/main" id="{D0E3CA7D-E23A-441D-88BA-1EE247CF2736}"/>
            </a:ext>
          </a:extLst>
        </xdr:cNvPr>
        <xdr:cNvSpPr txBox="1"/>
      </xdr:nvSpPr>
      <xdr:spPr>
        <a:xfrm>
          <a:off x="1562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7383</xdr:rowOff>
    </xdr:from>
    <xdr:ext cx="405111" cy="259045"/>
    <xdr:sp macro="" textlink="">
      <xdr:nvSpPr>
        <xdr:cNvPr id="97" name="n_1mainValue有形固定資産減価償却率">
          <a:extLst>
            <a:ext uri="{FF2B5EF4-FFF2-40B4-BE49-F238E27FC236}">
              <a16:creationId xmlns:a16="http://schemas.microsoft.com/office/drawing/2014/main" id="{E634E8AB-E4DF-4956-A001-4140E4C0D1C1}"/>
            </a:ext>
          </a:extLst>
        </xdr:cNvPr>
        <xdr:cNvSpPr txBox="1"/>
      </xdr:nvSpPr>
      <xdr:spPr>
        <a:xfrm>
          <a:off x="3836044" y="6093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144289</xdr:rowOff>
    </xdr:from>
    <xdr:ext cx="405111" cy="259045"/>
    <xdr:sp macro="" textlink="">
      <xdr:nvSpPr>
        <xdr:cNvPr id="98" name="n_2mainValue有形固定資産減価償却率">
          <a:extLst>
            <a:ext uri="{FF2B5EF4-FFF2-40B4-BE49-F238E27FC236}">
              <a16:creationId xmlns:a16="http://schemas.microsoft.com/office/drawing/2014/main" id="{BB603015-1DC8-41F2-BFA6-4411400DB0BE}"/>
            </a:ext>
          </a:extLst>
        </xdr:cNvPr>
        <xdr:cNvSpPr txBox="1"/>
      </xdr:nvSpPr>
      <xdr:spPr>
        <a:xfrm>
          <a:off x="3086744" y="605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114063</xdr:rowOff>
    </xdr:from>
    <xdr:ext cx="405111" cy="259045"/>
    <xdr:sp macro="" textlink="">
      <xdr:nvSpPr>
        <xdr:cNvPr id="99" name="n_3mainValue有形固定資産減価償却率">
          <a:extLst>
            <a:ext uri="{FF2B5EF4-FFF2-40B4-BE49-F238E27FC236}">
              <a16:creationId xmlns:a16="http://schemas.microsoft.com/office/drawing/2014/main" id="{A4B1B7B4-1AD2-4585-9D57-2A93820A3340}"/>
            </a:ext>
          </a:extLst>
        </xdr:cNvPr>
        <xdr:cNvSpPr txBox="1"/>
      </xdr:nvSpPr>
      <xdr:spPr>
        <a:xfrm>
          <a:off x="2324744" y="602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62247</xdr:rowOff>
    </xdr:from>
    <xdr:ext cx="405111" cy="259045"/>
    <xdr:sp macro="" textlink="">
      <xdr:nvSpPr>
        <xdr:cNvPr id="100" name="n_4mainValue有形固定資産減価償却率">
          <a:extLst>
            <a:ext uri="{FF2B5EF4-FFF2-40B4-BE49-F238E27FC236}">
              <a16:creationId xmlns:a16="http://schemas.microsoft.com/office/drawing/2014/main" id="{E49BECE2-6EE1-4A11-9243-ABC198CB5723}"/>
            </a:ext>
          </a:extLst>
        </xdr:cNvPr>
        <xdr:cNvSpPr txBox="1"/>
      </xdr:nvSpPr>
      <xdr:spPr>
        <a:xfrm>
          <a:off x="1562744" y="597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589CCBC-B7C6-44D5-AC5A-3CE83CD3CC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6B339552-9E8B-4182-9EBC-CC341834E6A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7EEA150-67BF-4D2F-97EA-2D4B1F592ED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78A5FF6-BC6F-4E7A-8637-172B8ED5290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905D472-0F2F-43C7-8738-933CDB59906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9132EA6C-E7C9-40C9-8922-5CC34A833F7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C8CE502-0489-4C18-B3A2-F8466BA7D2D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4B7E4D8-033A-46F4-8E3B-262BC4CB1CB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4A08076-68E8-41D3-83A9-86F5E3F02D6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F944D2D-0C34-463F-B934-F98D54D3FE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532AED3-EA35-4A84-AEC0-93056AAD5AB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4FC1A0C-8A2D-4A75-8C08-32BC101E843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C8FB739-8C7A-45FD-9956-9C568E21022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年度以降、大型建設事業に係る過疎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対策事業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発行が続いていたが、償還が進み、▲</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ポイントとなっている。また、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令和２年度以降、財政健全化のため、町債発行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を最小限に抑制したこと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傾向の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E625785-DDC5-485E-8B8D-563EBBBEA6F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15ED9E53-8B7D-4E30-9091-BFDE74CF70F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3C3C2AF-20B5-4A6A-9F75-C38A395745F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EAF4DA3-BAD8-4862-B327-2F38AC37BC8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67F57380-7BAC-4F8C-8A26-D2D7F1D542D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32964ED0-4882-41DD-953A-D82565414FD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0" name="テキスト ボックス 119">
          <a:extLst>
            <a:ext uri="{FF2B5EF4-FFF2-40B4-BE49-F238E27FC236}">
              <a16:creationId xmlns:a16="http://schemas.microsoft.com/office/drawing/2014/main" id="{B00CAC6E-EEA0-4BD6-9107-F988F054EF4C}"/>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D075C915-94DF-49B7-BE25-03FA3CC9B72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22" name="テキスト ボックス 121">
          <a:extLst>
            <a:ext uri="{FF2B5EF4-FFF2-40B4-BE49-F238E27FC236}">
              <a16:creationId xmlns:a16="http://schemas.microsoft.com/office/drawing/2014/main" id="{6BAA272B-3DF6-4A9C-8B37-16BEDDA6B157}"/>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1FE518AC-2900-4CCC-9069-FF3253A81BB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FAEE77B5-E30D-4A37-9FFA-201AE4C12CC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F8E1EB14-8B9F-434F-9E8F-AE74CF846F8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3E0B2A5-37C1-405B-8695-B71C416C154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EFCD43F9-73EE-4F56-AAEA-426F46B80EF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983A0E9-7DF2-493C-A94D-C9236C00638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29" name="直線コネクタ 128">
          <a:extLst>
            <a:ext uri="{FF2B5EF4-FFF2-40B4-BE49-F238E27FC236}">
              <a16:creationId xmlns:a16="http://schemas.microsoft.com/office/drawing/2014/main" id="{91E08100-CC0E-4883-8EDB-5593255B69A0}"/>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30" name="債務償還比率最小値テキスト">
          <a:extLst>
            <a:ext uri="{FF2B5EF4-FFF2-40B4-BE49-F238E27FC236}">
              <a16:creationId xmlns:a16="http://schemas.microsoft.com/office/drawing/2014/main" id="{604356AD-7E99-405F-BF13-A936E0E83248}"/>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31" name="直線コネクタ 130">
          <a:extLst>
            <a:ext uri="{FF2B5EF4-FFF2-40B4-BE49-F238E27FC236}">
              <a16:creationId xmlns:a16="http://schemas.microsoft.com/office/drawing/2014/main" id="{421A3CE3-3DC8-48A5-969B-E4A48E58A4A0}"/>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EF3CCAB1-569C-48E8-9DE3-096D6943345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5D8EECC1-42D4-402C-86DE-5320717FA87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66768</xdr:rowOff>
    </xdr:from>
    <xdr:ext cx="469744" cy="259045"/>
    <xdr:sp macro="" textlink="">
      <xdr:nvSpPr>
        <xdr:cNvPr id="134" name="債務償還比率平均値テキスト">
          <a:extLst>
            <a:ext uri="{FF2B5EF4-FFF2-40B4-BE49-F238E27FC236}">
              <a16:creationId xmlns:a16="http://schemas.microsoft.com/office/drawing/2014/main" id="{9669FF29-7E5F-416C-8FFC-6C165406E1CB}"/>
            </a:ext>
          </a:extLst>
        </xdr:cNvPr>
        <xdr:cNvSpPr txBox="1"/>
      </xdr:nvSpPr>
      <xdr:spPr>
        <a:xfrm>
          <a:off x="14846300" y="5467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5" name="フローチャート: 判断 134">
          <a:extLst>
            <a:ext uri="{FF2B5EF4-FFF2-40B4-BE49-F238E27FC236}">
              <a16:creationId xmlns:a16="http://schemas.microsoft.com/office/drawing/2014/main" id="{3DC9C8B6-9155-4476-B9B0-5CCBCF4A9DCC}"/>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6" name="フローチャート: 判断 135">
          <a:extLst>
            <a:ext uri="{FF2B5EF4-FFF2-40B4-BE49-F238E27FC236}">
              <a16:creationId xmlns:a16="http://schemas.microsoft.com/office/drawing/2014/main" id="{245A3AFA-1B88-43EB-81B7-6621F9F8FBA7}"/>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7" name="フローチャート: 判断 136">
          <a:extLst>
            <a:ext uri="{FF2B5EF4-FFF2-40B4-BE49-F238E27FC236}">
              <a16:creationId xmlns:a16="http://schemas.microsoft.com/office/drawing/2014/main" id="{FAE651F7-9C36-4AD6-A96E-3365041ED909}"/>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38" name="フローチャート: 判断 137">
          <a:extLst>
            <a:ext uri="{FF2B5EF4-FFF2-40B4-BE49-F238E27FC236}">
              <a16:creationId xmlns:a16="http://schemas.microsoft.com/office/drawing/2014/main" id="{C38D1BB0-88D2-4CA8-9B42-3E68CDD3090F}"/>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39" name="フローチャート: 判断 138">
          <a:extLst>
            <a:ext uri="{FF2B5EF4-FFF2-40B4-BE49-F238E27FC236}">
              <a16:creationId xmlns:a16="http://schemas.microsoft.com/office/drawing/2014/main" id="{94140F62-860D-4267-8FE0-85D98011DC40}"/>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CEE1F44-76C6-4080-B2E4-486B68DA39F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C0954EA-9B6D-470E-AB38-C3BB16A4370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FC94329-457F-44D4-B2E7-F1A71702D44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7E59904-1451-41C2-BC79-4A43C97A7F2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2FB7AE9-35BE-4C47-95D3-50B13823481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46097</xdr:rowOff>
    </xdr:from>
    <xdr:to>
      <xdr:col>76</xdr:col>
      <xdr:colOff>73025</xdr:colOff>
      <xdr:row>27</xdr:row>
      <xdr:rowOff>147697</xdr:rowOff>
    </xdr:to>
    <xdr:sp macro="" textlink="">
      <xdr:nvSpPr>
        <xdr:cNvPr id="145" name="楕円 144">
          <a:extLst>
            <a:ext uri="{FF2B5EF4-FFF2-40B4-BE49-F238E27FC236}">
              <a16:creationId xmlns:a16="http://schemas.microsoft.com/office/drawing/2014/main" id="{0FB3BAC2-71A7-4EFD-88E2-551D2A0B1EA4}"/>
            </a:ext>
          </a:extLst>
        </xdr:cNvPr>
        <xdr:cNvSpPr/>
      </xdr:nvSpPr>
      <xdr:spPr>
        <a:xfrm>
          <a:off x="14744700" y="54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68974</xdr:rowOff>
    </xdr:from>
    <xdr:ext cx="469744" cy="259045"/>
    <xdr:sp macro="" textlink="">
      <xdr:nvSpPr>
        <xdr:cNvPr id="146" name="債務償還比率該当値テキスト">
          <a:extLst>
            <a:ext uri="{FF2B5EF4-FFF2-40B4-BE49-F238E27FC236}">
              <a16:creationId xmlns:a16="http://schemas.microsoft.com/office/drawing/2014/main" id="{4FAB8CBA-4F53-4ED3-B834-EF09A462F59F}"/>
            </a:ext>
          </a:extLst>
        </xdr:cNvPr>
        <xdr:cNvSpPr txBox="1"/>
      </xdr:nvSpPr>
      <xdr:spPr>
        <a:xfrm>
          <a:off x="14846300" y="529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57036</xdr:rowOff>
    </xdr:from>
    <xdr:to>
      <xdr:col>72</xdr:col>
      <xdr:colOff>123825</xdr:colOff>
      <xdr:row>27</xdr:row>
      <xdr:rowOff>158636</xdr:rowOff>
    </xdr:to>
    <xdr:sp macro="" textlink="">
      <xdr:nvSpPr>
        <xdr:cNvPr id="147" name="楕円 146">
          <a:extLst>
            <a:ext uri="{FF2B5EF4-FFF2-40B4-BE49-F238E27FC236}">
              <a16:creationId xmlns:a16="http://schemas.microsoft.com/office/drawing/2014/main" id="{595E6FFC-317B-4BA2-98CC-BB4EA28E4910}"/>
            </a:ext>
          </a:extLst>
        </xdr:cNvPr>
        <xdr:cNvSpPr/>
      </xdr:nvSpPr>
      <xdr:spPr>
        <a:xfrm>
          <a:off x="14033500" y="54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96897</xdr:rowOff>
    </xdr:from>
    <xdr:to>
      <xdr:col>76</xdr:col>
      <xdr:colOff>22225</xdr:colOff>
      <xdr:row>27</xdr:row>
      <xdr:rowOff>107836</xdr:rowOff>
    </xdr:to>
    <xdr:cxnSp macro="">
      <xdr:nvCxnSpPr>
        <xdr:cNvPr id="148" name="直線コネクタ 147">
          <a:extLst>
            <a:ext uri="{FF2B5EF4-FFF2-40B4-BE49-F238E27FC236}">
              <a16:creationId xmlns:a16="http://schemas.microsoft.com/office/drawing/2014/main" id="{82B176CF-1DF7-4B5A-A1E1-7F58728B6F6D}"/>
            </a:ext>
          </a:extLst>
        </xdr:cNvPr>
        <xdr:cNvCxnSpPr/>
      </xdr:nvCxnSpPr>
      <xdr:spPr>
        <a:xfrm flipV="1">
          <a:off x="14084300" y="5497572"/>
          <a:ext cx="711200" cy="1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98632</xdr:rowOff>
    </xdr:from>
    <xdr:to>
      <xdr:col>68</xdr:col>
      <xdr:colOff>123825</xdr:colOff>
      <xdr:row>28</xdr:row>
      <xdr:rowOff>28782</xdr:rowOff>
    </xdr:to>
    <xdr:sp macro="" textlink="">
      <xdr:nvSpPr>
        <xdr:cNvPr id="149" name="楕円 148">
          <a:extLst>
            <a:ext uri="{FF2B5EF4-FFF2-40B4-BE49-F238E27FC236}">
              <a16:creationId xmlns:a16="http://schemas.microsoft.com/office/drawing/2014/main" id="{CC7315C1-22E3-4377-9591-B2A116D173CC}"/>
            </a:ext>
          </a:extLst>
        </xdr:cNvPr>
        <xdr:cNvSpPr/>
      </xdr:nvSpPr>
      <xdr:spPr>
        <a:xfrm>
          <a:off x="13271500" y="549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107836</xdr:rowOff>
    </xdr:from>
    <xdr:to>
      <xdr:col>72</xdr:col>
      <xdr:colOff>73025</xdr:colOff>
      <xdr:row>27</xdr:row>
      <xdr:rowOff>149432</xdr:rowOff>
    </xdr:to>
    <xdr:cxnSp macro="">
      <xdr:nvCxnSpPr>
        <xdr:cNvPr id="150" name="直線コネクタ 149">
          <a:extLst>
            <a:ext uri="{FF2B5EF4-FFF2-40B4-BE49-F238E27FC236}">
              <a16:creationId xmlns:a16="http://schemas.microsoft.com/office/drawing/2014/main" id="{B82BEE4B-2835-4F2B-947E-DAC8CEBCD9AD}"/>
            </a:ext>
          </a:extLst>
        </xdr:cNvPr>
        <xdr:cNvCxnSpPr/>
      </xdr:nvCxnSpPr>
      <xdr:spPr>
        <a:xfrm flipV="1">
          <a:off x="13322300" y="5508511"/>
          <a:ext cx="762000" cy="4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147184</xdr:rowOff>
    </xdr:from>
    <xdr:to>
      <xdr:col>64</xdr:col>
      <xdr:colOff>123825</xdr:colOff>
      <xdr:row>29</xdr:row>
      <xdr:rowOff>77334</xdr:rowOff>
    </xdr:to>
    <xdr:sp macro="" textlink="">
      <xdr:nvSpPr>
        <xdr:cNvPr id="151" name="楕円 150">
          <a:extLst>
            <a:ext uri="{FF2B5EF4-FFF2-40B4-BE49-F238E27FC236}">
              <a16:creationId xmlns:a16="http://schemas.microsoft.com/office/drawing/2014/main" id="{189B159D-6915-4F65-9249-B31782D32716}"/>
            </a:ext>
          </a:extLst>
        </xdr:cNvPr>
        <xdr:cNvSpPr/>
      </xdr:nvSpPr>
      <xdr:spPr>
        <a:xfrm>
          <a:off x="12509500" y="571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149432</xdr:rowOff>
    </xdr:from>
    <xdr:to>
      <xdr:col>68</xdr:col>
      <xdr:colOff>73025</xdr:colOff>
      <xdr:row>29</xdr:row>
      <xdr:rowOff>26534</xdr:rowOff>
    </xdr:to>
    <xdr:cxnSp macro="">
      <xdr:nvCxnSpPr>
        <xdr:cNvPr id="152" name="直線コネクタ 151">
          <a:extLst>
            <a:ext uri="{FF2B5EF4-FFF2-40B4-BE49-F238E27FC236}">
              <a16:creationId xmlns:a16="http://schemas.microsoft.com/office/drawing/2014/main" id="{A7AB08C6-6DAF-4F52-ADBA-5D2D49AB30E4}"/>
            </a:ext>
          </a:extLst>
        </xdr:cNvPr>
        <xdr:cNvCxnSpPr/>
      </xdr:nvCxnSpPr>
      <xdr:spPr>
        <a:xfrm flipV="1">
          <a:off x="12560300" y="5550107"/>
          <a:ext cx="762000" cy="2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154381</xdr:rowOff>
    </xdr:from>
    <xdr:to>
      <xdr:col>60</xdr:col>
      <xdr:colOff>123825</xdr:colOff>
      <xdr:row>29</xdr:row>
      <xdr:rowOff>84531</xdr:rowOff>
    </xdr:to>
    <xdr:sp macro="" textlink="">
      <xdr:nvSpPr>
        <xdr:cNvPr id="153" name="楕円 152">
          <a:extLst>
            <a:ext uri="{FF2B5EF4-FFF2-40B4-BE49-F238E27FC236}">
              <a16:creationId xmlns:a16="http://schemas.microsoft.com/office/drawing/2014/main" id="{A0E2C4C4-A6F9-494B-8021-7EE8FF921E24}"/>
            </a:ext>
          </a:extLst>
        </xdr:cNvPr>
        <xdr:cNvSpPr/>
      </xdr:nvSpPr>
      <xdr:spPr>
        <a:xfrm>
          <a:off x="11747500" y="572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26534</xdr:rowOff>
    </xdr:from>
    <xdr:to>
      <xdr:col>64</xdr:col>
      <xdr:colOff>73025</xdr:colOff>
      <xdr:row>29</xdr:row>
      <xdr:rowOff>33731</xdr:rowOff>
    </xdr:to>
    <xdr:cxnSp macro="">
      <xdr:nvCxnSpPr>
        <xdr:cNvPr id="154" name="直線コネクタ 153">
          <a:extLst>
            <a:ext uri="{FF2B5EF4-FFF2-40B4-BE49-F238E27FC236}">
              <a16:creationId xmlns:a16="http://schemas.microsoft.com/office/drawing/2014/main" id="{BE00BD81-0421-4F14-8781-11EB36E81247}"/>
            </a:ext>
          </a:extLst>
        </xdr:cNvPr>
        <xdr:cNvCxnSpPr/>
      </xdr:nvCxnSpPr>
      <xdr:spPr>
        <a:xfrm flipV="1">
          <a:off x="11798300" y="5770109"/>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22500</xdr:rowOff>
    </xdr:from>
    <xdr:ext cx="469744" cy="259045"/>
    <xdr:sp macro="" textlink="">
      <xdr:nvSpPr>
        <xdr:cNvPr id="155" name="n_1aveValue債務償還比率">
          <a:extLst>
            <a:ext uri="{FF2B5EF4-FFF2-40B4-BE49-F238E27FC236}">
              <a16:creationId xmlns:a16="http://schemas.microsoft.com/office/drawing/2014/main" id="{51772E46-B3ED-44E8-8E87-2B442E0F57E5}"/>
            </a:ext>
          </a:extLst>
        </xdr:cNvPr>
        <xdr:cNvSpPr txBox="1"/>
      </xdr:nvSpPr>
      <xdr:spPr>
        <a:xfrm>
          <a:off x="13836727" y="559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6" name="n_2aveValue債務償還比率">
          <a:extLst>
            <a:ext uri="{FF2B5EF4-FFF2-40B4-BE49-F238E27FC236}">
              <a16:creationId xmlns:a16="http://schemas.microsoft.com/office/drawing/2014/main" id="{BA2961A1-0886-4C32-8739-72A9746D4E3D}"/>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7" name="n_3aveValue債務償還比率">
          <a:extLst>
            <a:ext uri="{FF2B5EF4-FFF2-40B4-BE49-F238E27FC236}">
              <a16:creationId xmlns:a16="http://schemas.microsoft.com/office/drawing/2014/main" id="{5A21776A-BDD7-4704-B414-CF016F01A973}"/>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58" name="n_4aveValue債務償還比率">
          <a:extLst>
            <a:ext uri="{FF2B5EF4-FFF2-40B4-BE49-F238E27FC236}">
              <a16:creationId xmlns:a16="http://schemas.microsoft.com/office/drawing/2014/main" id="{DFFDF7C4-9B8D-41BC-8F45-ABF39C6953BD}"/>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3713</xdr:rowOff>
    </xdr:from>
    <xdr:ext cx="469744" cy="259045"/>
    <xdr:sp macro="" textlink="">
      <xdr:nvSpPr>
        <xdr:cNvPr id="159" name="n_1mainValue債務償還比率">
          <a:extLst>
            <a:ext uri="{FF2B5EF4-FFF2-40B4-BE49-F238E27FC236}">
              <a16:creationId xmlns:a16="http://schemas.microsoft.com/office/drawing/2014/main" id="{158EB5CD-A680-44AF-9866-326B247A88E8}"/>
            </a:ext>
          </a:extLst>
        </xdr:cNvPr>
        <xdr:cNvSpPr txBox="1"/>
      </xdr:nvSpPr>
      <xdr:spPr>
        <a:xfrm>
          <a:off x="13836727" y="523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19909</xdr:rowOff>
    </xdr:from>
    <xdr:ext cx="469744" cy="259045"/>
    <xdr:sp macro="" textlink="">
      <xdr:nvSpPr>
        <xdr:cNvPr id="160" name="n_2mainValue債務償還比率">
          <a:extLst>
            <a:ext uri="{FF2B5EF4-FFF2-40B4-BE49-F238E27FC236}">
              <a16:creationId xmlns:a16="http://schemas.microsoft.com/office/drawing/2014/main" id="{75F0A7FC-D04C-456F-BBD7-9B0B154050D7}"/>
            </a:ext>
          </a:extLst>
        </xdr:cNvPr>
        <xdr:cNvSpPr txBox="1"/>
      </xdr:nvSpPr>
      <xdr:spPr>
        <a:xfrm>
          <a:off x="13087427" y="559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68461</xdr:rowOff>
    </xdr:from>
    <xdr:ext cx="469744" cy="259045"/>
    <xdr:sp macro="" textlink="">
      <xdr:nvSpPr>
        <xdr:cNvPr id="161" name="n_3mainValue債務償還比率">
          <a:extLst>
            <a:ext uri="{FF2B5EF4-FFF2-40B4-BE49-F238E27FC236}">
              <a16:creationId xmlns:a16="http://schemas.microsoft.com/office/drawing/2014/main" id="{C0534E6E-4847-4A2D-8FBC-0E6CE7A0BEDC}"/>
            </a:ext>
          </a:extLst>
        </xdr:cNvPr>
        <xdr:cNvSpPr txBox="1"/>
      </xdr:nvSpPr>
      <xdr:spPr>
        <a:xfrm>
          <a:off x="12325427" y="581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75658</xdr:rowOff>
    </xdr:from>
    <xdr:ext cx="469744" cy="259045"/>
    <xdr:sp macro="" textlink="">
      <xdr:nvSpPr>
        <xdr:cNvPr id="162" name="n_4mainValue債務償還比率">
          <a:extLst>
            <a:ext uri="{FF2B5EF4-FFF2-40B4-BE49-F238E27FC236}">
              <a16:creationId xmlns:a16="http://schemas.microsoft.com/office/drawing/2014/main" id="{115B3C8C-9C7D-412E-A035-A49EEC5B3167}"/>
            </a:ext>
          </a:extLst>
        </xdr:cNvPr>
        <xdr:cNvSpPr txBox="1"/>
      </xdr:nvSpPr>
      <xdr:spPr>
        <a:xfrm>
          <a:off x="11563427" y="581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E85FAF28-E0D7-4B73-B4F0-4F4E51F369A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0780ACC-A3CE-4474-A109-7E8ADE8A1CC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806C010-360F-4C29-821F-E50EB2A9285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E46E6824-8D5A-4979-AAB3-680712FF84F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747AB82-B32C-4137-A473-A87EA209BE2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6254E83-CAD4-4E9E-9DC6-E91690AA352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CC1493-41C9-4BF8-9186-08478F0DBC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F87AED-D429-4CB0-8BEB-7A3E904B44A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ACA0C4-A276-4342-BFC8-C503AD1087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F78D66-7692-4E12-A227-7024842CF5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F76669-6643-47D5-9841-F5DD168EF5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3DB667-67D5-4268-BA4C-169E0BF8CD7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DC097A-E4D3-4E6B-8A12-8E71878EE9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B285BF2-C9E7-438A-ADEA-2E3EEBAC2B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4C8566-184A-497F-AC00-03E06E25EC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7BEE1F-1E65-404E-AED1-D1C695D1B15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A498BA-D21D-4168-890F-E59ACCDCFF5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4FEC66-004F-4F9F-9422-8C99CE11034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F744A6-163A-488C-B30A-F6F6D58F4B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351144-093E-419F-8DD5-A0DBCDE231B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B11BB5-D00A-4CC9-B777-01E707886D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D2F64A1-2BF2-4DBC-AF12-0F642F94AAF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0A376B-2341-491D-9714-E7AB87F250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8C7D80-D541-444B-A62C-649BCFE4A5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8E7BA5-2EC3-4492-AAF4-5C4E3400030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94275C-33CF-4209-AA9B-B83960AF39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8A5E52-C98C-4C56-A22C-4D18587E55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65B09E-2310-4AFA-818C-0E0B353DF3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AE7446-D3C4-4EDA-B648-7614B6D395D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4D895C2-C2C9-44EC-84E4-9BE00D8E77B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6AF14C-1F13-482D-9F2C-C713D1EAEA7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D60CF6-E8A4-4B62-BF2B-AB6FDF67FE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97C0F9-3F74-4104-B789-E6C3D9824C0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7881EE-42C1-4F67-B4F3-FB3B05A276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8BA030-4324-47A0-A734-16A9E05BA8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B21E25-350E-4E31-A6DB-F0D4E6AD53B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D0C1C47-D8FC-4F50-83AB-9CDC2FF17F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3303AA-CB53-4F81-8DAA-C7751257E5A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D1AECE-3478-401B-8E04-D35A19D75C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212AA1-8B86-4FF1-A138-FF94AF70972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84D00D-52C5-4EFE-A7FF-90D43B49D8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E763ED-B9BD-4E6C-A61D-0348A87CDC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54E5E9-A85A-4A9F-9512-07FB54B53A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E2A29B-D687-42ED-8AAD-9BD77F71017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781574-9C69-4FC9-918B-E60A025A602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59E590-4EB3-46C5-9D63-90429D36E8F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6422D6-EFCE-440B-8A48-5B087DD6E3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3A2755-72A5-4BC7-B0FE-C6871BD2F69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2B56AD5-25F6-4078-98F0-905E274FAA9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965E984-E926-4804-B83F-025B45B93D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9DAECF-A8EA-47C4-B538-E57132A274C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52D7511-69D9-420B-998B-A816D394697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92C5FD-ACE0-4853-9315-09F9068A89F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5AA01D8-DE6C-4728-8AAE-5D488B70BF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D9886A-4C40-4E10-A3F9-5BCC2B8182E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7EEC621-8EB7-44C1-B196-B3EBFD0E934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348C493-13DD-4DE6-92E7-8503B12471B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18CE4ED-2C31-4B93-A374-A3222586907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8CD92B-212E-45D6-8219-901C4DF0908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8EE8F52-43EC-452C-A15A-AFC25FA495B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BBDD546-C3A5-40FE-B9EA-1C403546D20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39A78215-895B-4D58-91E0-E999CB305867}"/>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8A2C3DAC-4F87-44EE-A5DB-614A2C52CA4E}"/>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7967284-0672-4679-863F-48A075F3D8B6}"/>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C45334D9-BE75-4B2E-A3E2-C1CADE1E6C38}"/>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7B810D29-CFE9-4D26-BB0F-2754385BE9C5}"/>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A8EFCAA3-EE98-4462-95C7-41B9D4C7D2B3}"/>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FA6CD1C2-2CED-4833-8CA1-DEDECBBB80B8}"/>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D55FC66-CDDA-492D-BA25-01A313C859A3}"/>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7525981D-D131-4627-B3DC-AB9CB66F9E08}"/>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DDC3FD39-7FC9-48FC-B3C1-D9C7779280D1}"/>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C3EA950E-EE78-47ED-9213-4697C1592F39}"/>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AD823D-CA2C-4255-AAE8-555CF15A8E1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2B1CC7-8CAF-411E-99BC-C071C6F77C1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73D405-5908-4C79-A6F3-0FBF6D9BF4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CB986B7-F7ED-4F3A-BB71-820AB30723C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147ACBE-63CA-4DE0-BA47-F07E16FDD29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38735</xdr:rowOff>
    </xdr:from>
    <xdr:to>
      <xdr:col>24</xdr:col>
      <xdr:colOff>114300</xdr:colOff>
      <xdr:row>39</xdr:row>
      <xdr:rowOff>140335</xdr:rowOff>
    </xdr:to>
    <xdr:sp macro="" textlink="">
      <xdr:nvSpPr>
        <xdr:cNvPr id="73" name="楕円 72">
          <a:extLst>
            <a:ext uri="{FF2B5EF4-FFF2-40B4-BE49-F238E27FC236}">
              <a16:creationId xmlns:a16="http://schemas.microsoft.com/office/drawing/2014/main" id="{F7954214-3BD6-4842-9204-C1762BEA9573}"/>
            </a:ext>
          </a:extLst>
        </xdr:cNvPr>
        <xdr:cNvSpPr/>
      </xdr:nvSpPr>
      <xdr:spPr>
        <a:xfrm>
          <a:off x="45847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17162</xdr:rowOff>
    </xdr:from>
    <xdr:ext cx="405111" cy="259045"/>
    <xdr:sp macro="" textlink="">
      <xdr:nvSpPr>
        <xdr:cNvPr id="74" name="【道路】&#10;有形固定資産減価償却率該当値テキスト">
          <a:extLst>
            <a:ext uri="{FF2B5EF4-FFF2-40B4-BE49-F238E27FC236}">
              <a16:creationId xmlns:a16="http://schemas.microsoft.com/office/drawing/2014/main" id="{BFBF9D8F-6435-40D3-83AF-D781DEA229A1}"/>
            </a:ext>
          </a:extLst>
        </xdr:cNvPr>
        <xdr:cNvSpPr txBox="1"/>
      </xdr:nvSpPr>
      <xdr:spPr>
        <a:xfrm>
          <a:off x="4673600"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id="{8E3045D7-A750-4EA5-A419-BF29BB7D5A52}"/>
            </a:ext>
          </a:extLst>
        </xdr:cNvPr>
        <xdr:cNvSpPr/>
      </xdr:nvSpPr>
      <xdr:spPr>
        <a:xfrm>
          <a:off x="3746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89535</xdr:rowOff>
    </xdr:to>
    <xdr:cxnSp macro="">
      <xdr:nvCxnSpPr>
        <xdr:cNvPr id="76" name="直線コネクタ 75">
          <a:extLst>
            <a:ext uri="{FF2B5EF4-FFF2-40B4-BE49-F238E27FC236}">
              <a16:creationId xmlns:a16="http://schemas.microsoft.com/office/drawing/2014/main" id="{D74BAC14-954F-476E-A126-75CF7AD9DC1A}"/>
            </a:ext>
          </a:extLst>
        </xdr:cNvPr>
        <xdr:cNvCxnSpPr/>
      </xdr:nvCxnSpPr>
      <xdr:spPr>
        <a:xfrm>
          <a:off x="3797300" y="676084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154940</xdr:rowOff>
    </xdr:from>
    <xdr:to>
      <xdr:col>15</xdr:col>
      <xdr:colOff>101600</xdr:colOff>
      <xdr:row>39</xdr:row>
      <xdr:rowOff>85090</xdr:rowOff>
    </xdr:to>
    <xdr:sp macro="" textlink="">
      <xdr:nvSpPr>
        <xdr:cNvPr id="77" name="楕円 76">
          <a:extLst>
            <a:ext uri="{FF2B5EF4-FFF2-40B4-BE49-F238E27FC236}">
              <a16:creationId xmlns:a16="http://schemas.microsoft.com/office/drawing/2014/main" id="{D188ADA2-D0F9-40FD-BB21-F72CF83B49FB}"/>
            </a:ext>
          </a:extLst>
        </xdr:cNvPr>
        <xdr:cNvSpPr/>
      </xdr:nvSpPr>
      <xdr:spPr>
        <a:xfrm>
          <a:off x="2857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34290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8D7F526E-BF56-4CBC-A115-4B4C6415426E}"/>
            </a:ext>
          </a:extLst>
        </xdr:cNvPr>
        <xdr:cNvCxnSpPr/>
      </xdr:nvCxnSpPr>
      <xdr:spPr>
        <a:xfrm>
          <a:off x="2908300" y="67208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114935</xdr:rowOff>
    </xdr:from>
    <xdr:to>
      <xdr:col>10</xdr:col>
      <xdr:colOff>165100</xdr:colOff>
      <xdr:row>39</xdr:row>
      <xdr:rowOff>45085</xdr:rowOff>
    </xdr:to>
    <xdr:sp macro="" textlink="">
      <xdr:nvSpPr>
        <xdr:cNvPr id="79" name="楕円 78">
          <a:extLst>
            <a:ext uri="{FF2B5EF4-FFF2-40B4-BE49-F238E27FC236}">
              <a16:creationId xmlns:a16="http://schemas.microsoft.com/office/drawing/2014/main" id="{EB9243FF-B41D-445E-A8DA-C35EDEEC9934}"/>
            </a:ext>
          </a:extLst>
        </xdr:cNvPr>
        <xdr:cNvSpPr/>
      </xdr:nvSpPr>
      <xdr:spPr>
        <a:xfrm>
          <a:off x="1968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165735</xdr:rowOff>
    </xdr:from>
    <xdr:to>
      <xdr:col>15</xdr:col>
      <xdr:colOff>50800</xdr:colOff>
      <xdr:row>39</xdr:row>
      <xdr:rowOff>34290</xdr:rowOff>
    </xdr:to>
    <xdr:cxnSp macro="">
      <xdr:nvCxnSpPr>
        <xdr:cNvPr id="80" name="直線コネクタ 79">
          <a:extLst>
            <a:ext uri="{FF2B5EF4-FFF2-40B4-BE49-F238E27FC236}">
              <a16:creationId xmlns:a16="http://schemas.microsoft.com/office/drawing/2014/main" id="{AEB42F48-DD3E-4469-A25D-66781D4C9510}"/>
            </a:ext>
          </a:extLst>
        </xdr:cNvPr>
        <xdr:cNvCxnSpPr/>
      </xdr:nvCxnSpPr>
      <xdr:spPr>
        <a:xfrm>
          <a:off x="2019300" y="6680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69215</xdr:rowOff>
    </xdr:from>
    <xdr:to>
      <xdr:col>6</xdr:col>
      <xdr:colOff>38100</xdr:colOff>
      <xdr:row>38</xdr:row>
      <xdr:rowOff>170815</xdr:rowOff>
    </xdr:to>
    <xdr:sp macro="" textlink="">
      <xdr:nvSpPr>
        <xdr:cNvPr id="81" name="楕円 80">
          <a:extLst>
            <a:ext uri="{FF2B5EF4-FFF2-40B4-BE49-F238E27FC236}">
              <a16:creationId xmlns:a16="http://schemas.microsoft.com/office/drawing/2014/main" id="{4B6564C8-58DF-42FA-A1F5-ACF5525E6CE6}"/>
            </a:ext>
          </a:extLst>
        </xdr:cNvPr>
        <xdr:cNvSpPr/>
      </xdr:nvSpPr>
      <xdr:spPr>
        <a:xfrm>
          <a:off x="1079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120015</xdr:rowOff>
    </xdr:from>
    <xdr:to>
      <xdr:col>10</xdr:col>
      <xdr:colOff>114300</xdr:colOff>
      <xdr:row>38</xdr:row>
      <xdr:rowOff>165735</xdr:rowOff>
    </xdr:to>
    <xdr:cxnSp macro="">
      <xdr:nvCxnSpPr>
        <xdr:cNvPr id="82" name="直線コネクタ 81">
          <a:extLst>
            <a:ext uri="{FF2B5EF4-FFF2-40B4-BE49-F238E27FC236}">
              <a16:creationId xmlns:a16="http://schemas.microsoft.com/office/drawing/2014/main" id="{DB74E436-1BD1-45BD-90AC-EFFAF2E7E552}"/>
            </a:ext>
          </a:extLst>
        </xdr:cNvPr>
        <xdr:cNvCxnSpPr/>
      </xdr:nvCxnSpPr>
      <xdr:spPr>
        <a:xfrm>
          <a:off x="1130300" y="66351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E6C10624-2D49-4608-887D-EA8B1802EEC5}"/>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2557</xdr:rowOff>
    </xdr:from>
    <xdr:ext cx="405111" cy="259045"/>
    <xdr:sp macro="" textlink="">
      <xdr:nvSpPr>
        <xdr:cNvPr id="84" name="n_2aveValue【道路】&#10;有形固定資産減価償却率">
          <a:extLst>
            <a:ext uri="{FF2B5EF4-FFF2-40B4-BE49-F238E27FC236}">
              <a16:creationId xmlns:a16="http://schemas.microsoft.com/office/drawing/2014/main" id="{33CF20EF-4360-4006-80FD-2567F87CD902}"/>
            </a:ext>
          </a:extLst>
        </xdr:cNvPr>
        <xdr:cNvSpPr txBox="1"/>
      </xdr:nvSpPr>
      <xdr:spPr>
        <a:xfrm>
          <a:off x="2705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D2C21FC7-4F63-4930-9800-A4C222307A5A}"/>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135907</xdr:rowOff>
    </xdr:from>
    <xdr:ext cx="405111" cy="259045"/>
    <xdr:sp macro="" textlink="">
      <xdr:nvSpPr>
        <xdr:cNvPr id="86" name="n_4aveValue【道路】&#10;有形固定資産減価償却率">
          <a:extLst>
            <a:ext uri="{FF2B5EF4-FFF2-40B4-BE49-F238E27FC236}">
              <a16:creationId xmlns:a16="http://schemas.microsoft.com/office/drawing/2014/main" id="{387E161D-5D61-48AA-B939-219E2BE093D7}"/>
            </a:ext>
          </a:extLst>
        </xdr:cNvPr>
        <xdr:cNvSpPr txBox="1"/>
      </xdr:nvSpPr>
      <xdr:spPr>
        <a:xfrm>
          <a:off x="927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C6DC5171-42E6-4162-9AB8-783388F3E21E}"/>
            </a:ext>
          </a:extLst>
        </xdr:cNvPr>
        <xdr:cNvSpPr txBox="1"/>
      </xdr:nvSpPr>
      <xdr:spPr>
        <a:xfrm>
          <a:off x="3582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76217</xdr:rowOff>
    </xdr:from>
    <xdr:ext cx="405111" cy="259045"/>
    <xdr:sp macro="" textlink="">
      <xdr:nvSpPr>
        <xdr:cNvPr id="88" name="n_2mainValue【道路】&#10;有形固定資産減価償却率">
          <a:extLst>
            <a:ext uri="{FF2B5EF4-FFF2-40B4-BE49-F238E27FC236}">
              <a16:creationId xmlns:a16="http://schemas.microsoft.com/office/drawing/2014/main" id="{A79B40D5-2916-4E46-9D90-05C0DCFCE680}"/>
            </a:ext>
          </a:extLst>
        </xdr:cNvPr>
        <xdr:cNvSpPr txBox="1"/>
      </xdr:nvSpPr>
      <xdr:spPr>
        <a:xfrm>
          <a:off x="2705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36212</xdr:rowOff>
    </xdr:from>
    <xdr:ext cx="405111" cy="259045"/>
    <xdr:sp macro="" textlink="">
      <xdr:nvSpPr>
        <xdr:cNvPr id="89" name="n_3mainValue【道路】&#10;有形固定資産減価償却率">
          <a:extLst>
            <a:ext uri="{FF2B5EF4-FFF2-40B4-BE49-F238E27FC236}">
              <a16:creationId xmlns:a16="http://schemas.microsoft.com/office/drawing/2014/main" id="{5F220C08-9A54-48CD-9A90-6E1BB9F43372}"/>
            </a:ext>
          </a:extLst>
        </xdr:cNvPr>
        <xdr:cNvSpPr txBox="1"/>
      </xdr:nvSpPr>
      <xdr:spPr>
        <a:xfrm>
          <a:off x="1816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161942</xdr:rowOff>
    </xdr:from>
    <xdr:ext cx="405111" cy="259045"/>
    <xdr:sp macro="" textlink="">
      <xdr:nvSpPr>
        <xdr:cNvPr id="90" name="n_4mainValue【道路】&#10;有形固定資産減価償却率">
          <a:extLst>
            <a:ext uri="{FF2B5EF4-FFF2-40B4-BE49-F238E27FC236}">
              <a16:creationId xmlns:a16="http://schemas.microsoft.com/office/drawing/2014/main" id="{12BA6963-7DE8-4C5E-8A3A-7F82AB8515D3}"/>
            </a:ext>
          </a:extLst>
        </xdr:cNvPr>
        <xdr:cNvSpPr txBox="1"/>
      </xdr:nvSpPr>
      <xdr:spPr>
        <a:xfrm>
          <a:off x="927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D849C73-4387-43EA-9D4D-D9D4FDDE807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25D3C29-8F21-46BD-860D-06A526AABAB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3948531-20EE-4F4A-8A31-F0EF97673AD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CCF4E82-FF1A-4B08-8F71-E4A8389134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79FB90-EFCE-459B-AEC3-AF0F525CE4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1F77555-0786-4730-8026-D5C990D1735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AB7B28-5BFC-4387-8BF1-90A51B761A1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3CC711-51B9-4F89-8F1E-EC7FBCC1342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98A830E-7721-45D7-A9B0-0B5AD6B33B6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CB5F9DE-0D8F-4FC7-BBD7-13D5B73AEF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8389088-6D4D-4BC6-A515-657BE302DE3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A558CB7-4184-4531-B1C2-28F6C921088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673D0B-895F-46BF-A5B5-4580352DA9D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E06239A-51B6-4648-8753-D67E8B21B38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3347E03-BD52-431D-9C52-1FC515C1C28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11DECF2-512C-4D2F-83C7-6514F410BC7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25D9290-4F3E-4D22-B14D-C346F8123AD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FA54863-20C4-41CB-9BDC-A38E086C875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5E23612-B8FA-4E05-A204-6966D9D2CEB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3AD3D55-BCC0-4206-940D-D70FCAF95802}"/>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C3DD65D-92C2-46DC-9E88-F111D1BC129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E94AEAD-8DE6-4BE1-8BDA-4794A278071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DA33D20-21F7-48BE-A5EE-DDB9C7A22F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3545F74-F451-4596-8873-437BD36669E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E8A79AF-6AF4-42E3-8ACB-3DEA706467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829F7026-A824-4AC8-A26C-75A8C4B5FE2D}"/>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7CA46445-45AA-49F8-825D-557B4E29B6F0}"/>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38B69CD3-5411-4E4F-A09A-42EB308CF28E}"/>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0F7D5BEB-C6B4-42CE-AB02-C330ED57F8E2}"/>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289098CE-0F04-4D2A-A337-4C05D80F55C5}"/>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165288</xdr:rowOff>
    </xdr:from>
    <xdr:ext cx="534377" cy="259045"/>
    <xdr:sp macro="" textlink="">
      <xdr:nvSpPr>
        <xdr:cNvPr id="121" name="【道路】&#10;一人当たり延長平均値テキスト">
          <a:extLst>
            <a:ext uri="{FF2B5EF4-FFF2-40B4-BE49-F238E27FC236}">
              <a16:creationId xmlns:a16="http://schemas.microsoft.com/office/drawing/2014/main" id="{EA59F813-58E4-48D3-99F7-3B938778086A}"/>
            </a:ext>
          </a:extLst>
        </xdr:cNvPr>
        <xdr:cNvSpPr txBox="1"/>
      </xdr:nvSpPr>
      <xdr:spPr>
        <a:xfrm>
          <a:off x="10515600" y="6508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FE44CD0F-61BB-4347-83A5-DEF7D4724E5B}"/>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07DFC06C-B604-4DA4-8986-35E349D270BA}"/>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1C945E6D-22CD-4C9D-BC3D-5B0971438483}"/>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92E6AC68-83AC-4F5B-B5AB-B39A0CD421C7}"/>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903CFA6A-8619-4DF5-BD14-D6967E8982EE}"/>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545224-5D9E-4D55-817C-8BAB2A6227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6133BF-C877-420C-84B7-115FC448220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E788925-11A9-4EC3-9EA6-EE3A93C393C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856C5C9-5396-451C-AAF8-533C77AA98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0DFED77-FC64-452B-9945-CF06F80D5E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48636</xdr:rowOff>
    </xdr:from>
    <xdr:to>
      <xdr:col>55</xdr:col>
      <xdr:colOff>50800</xdr:colOff>
      <xdr:row>39</xdr:row>
      <xdr:rowOff>150236</xdr:rowOff>
    </xdr:to>
    <xdr:sp macro="" textlink="">
      <xdr:nvSpPr>
        <xdr:cNvPr id="132" name="楕円 131">
          <a:extLst>
            <a:ext uri="{FF2B5EF4-FFF2-40B4-BE49-F238E27FC236}">
              <a16:creationId xmlns:a16="http://schemas.microsoft.com/office/drawing/2014/main" id="{1D336865-3317-4A61-8528-698B3661CFD8}"/>
            </a:ext>
          </a:extLst>
        </xdr:cNvPr>
        <xdr:cNvSpPr/>
      </xdr:nvSpPr>
      <xdr:spPr>
        <a:xfrm>
          <a:off x="10426700" y="673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27063</xdr:rowOff>
    </xdr:from>
    <xdr:ext cx="534377" cy="259045"/>
    <xdr:sp macro="" textlink="">
      <xdr:nvSpPr>
        <xdr:cNvPr id="133" name="【道路】&#10;一人当たり延長該当値テキスト">
          <a:extLst>
            <a:ext uri="{FF2B5EF4-FFF2-40B4-BE49-F238E27FC236}">
              <a16:creationId xmlns:a16="http://schemas.microsoft.com/office/drawing/2014/main" id="{808110A1-B729-4B53-957D-8E2B4CC809B8}"/>
            </a:ext>
          </a:extLst>
        </xdr:cNvPr>
        <xdr:cNvSpPr txBox="1"/>
      </xdr:nvSpPr>
      <xdr:spPr>
        <a:xfrm>
          <a:off x="10515600" y="671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62466</xdr:rowOff>
    </xdr:from>
    <xdr:to>
      <xdr:col>50</xdr:col>
      <xdr:colOff>165100</xdr:colOff>
      <xdr:row>39</xdr:row>
      <xdr:rowOff>164066</xdr:rowOff>
    </xdr:to>
    <xdr:sp macro="" textlink="">
      <xdr:nvSpPr>
        <xdr:cNvPr id="134" name="楕円 133">
          <a:extLst>
            <a:ext uri="{FF2B5EF4-FFF2-40B4-BE49-F238E27FC236}">
              <a16:creationId xmlns:a16="http://schemas.microsoft.com/office/drawing/2014/main" id="{144A8BC1-C751-4191-90FE-73A4BDFD9FE5}"/>
            </a:ext>
          </a:extLst>
        </xdr:cNvPr>
        <xdr:cNvSpPr/>
      </xdr:nvSpPr>
      <xdr:spPr>
        <a:xfrm>
          <a:off x="9588500" y="674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99436</xdr:rowOff>
    </xdr:from>
    <xdr:to>
      <xdr:col>55</xdr:col>
      <xdr:colOff>0</xdr:colOff>
      <xdr:row>39</xdr:row>
      <xdr:rowOff>113266</xdr:rowOff>
    </xdr:to>
    <xdr:cxnSp macro="">
      <xdr:nvCxnSpPr>
        <xdr:cNvPr id="135" name="直線コネクタ 134">
          <a:extLst>
            <a:ext uri="{FF2B5EF4-FFF2-40B4-BE49-F238E27FC236}">
              <a16:creationId xmlns:a16="http://schemas.microsoft.com/office/drawing/2014/main" id="{1946A6D7-1D6B-430E-9EFF-54E22886A928}"/>
            </a:ext>
          </a:extLst>
        </xdr:cNvPr>
        <xdr:cNvCxnSpPr/>
      </xdr:nvCxnSpPr>
      <xdr:spPr>
        <a:xfrm flipV="1">
          <a:off x="9639300" y="6785986"/>
          <a:ext cx="8382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74075</xdr:rowOff>
    </xdr:from>
    <xdr:to>
      <xdr:col>46</xdr:col>
      <xdr:colOff>38100</xdr:colOff>
      <xdr:row>40</xdr:row>
      <xdr:rowOff>4225</xdr:rowOff>
    </xdr:to>
    <xdr:sp macro="" textlink="">
      <xdr:nvSpPr>
        <xdr:cNvPr id="136" name="楕円 135">
          <a:extLst>
            <a:ext uri="{FF2B5EF4-FFF2-40B4-BE49-F238E27FC236}">
              <a16:creationId xmlns:a16="http://schemas.microsoft.com/office/drawing/2014/main" id="{E855989F-7753-4234-86D3-8EC6B52A0805}"/>
            </a:ext>
          </a:extLst>
        </xdr:cNvPr>
        <xdr:cNvSpPr/>
      </xdr:nvSpPr>
      <xdr:spPr>
        <a:xfrm>
          <a:off x="8699500" y="67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113266</xdr:rowOff>
    </xdr:from>
    <xdr:to>
      <xdr:col>50</xdr:col>
      <xdr:colOff>114300</xdr:colOff>
      <xdr:row>39</xdr:row>
      <xdr:rowOff>124875</xdr:rowOff>
    </xdr:to>
    <xdr:cxnSp macro="">
      <xdr:nvCxnSpPr>
        <xdr:cNvPr id="137" name="直線コネクタ 136">
          <a:extLst>
            <a:ext uri="{FF2B5EF4-FFF2-40B4-BE49-F238E27FC236}">
              <a16:creationId xmlns:a16="http://schemas.microsoft.com/office/drawing/2014/main" id="{F884200F-4153-4B34-860A-09609C36AC6C}"/>
            </a:ext>
          </a:extLst>
        </xdr:cNvPr>
        <xdr:cNvCxnSpPr/>
      </xdr:nvCxnSpPr>
      <xdr:spPr>
        <a:xfrm flipV="1">
          <a:off x="8750300" y="6799816"/>
          <a:ext cx="889000" cy="1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89277</xdr:rowOff>
    </xdr:from>
    <xdr:to>
      <xdr:col>41</xdr:col>
      <xdr:colOff>101600</xdr:colOff>
      <xdr:row>40</xdr:row>
      <xdr:rowOff>19427</xdr:rowOff>
    </xdr:to>
    <xdr:sp macro="" textlink="">
      <xdr:nvSpPr>
        <xdr:cNvPr id="138" name="楕円 137">
          <a:extLst>
            <a:ext uri="{FF2B5EF4-FFF2-40B4-BE49-F238E27FC236}">
              <a16:creationId xmlns:a16="http://schemas.microsoft.com/office/drawing/2014/main" id="{9F97F15C-9F8A-4820-ADCD-8FE7058AA57D}"/>
            </a:ext>
          </a:extLst>
        </xdr:cNvPr>
        <xdr:cNvSpPr/>
      </xdr:nvSpPr>
      <xdr:spPr>
        <a:xfrm>
          <a:off x="7810500" y="677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124875</xdr:rowOff>
    </xdr:from>
    <xdr:to>
      <xdr:col>45</xdr:col>
      <xdr:colOff>177800</xdr:colOff>
      <xdr:row>39</xdr:row>
      <xdr:rowOff>140077</xdr:rowOff>
    </xdr:to>
    <xdr:cxnSp macro="">
      <xdr:nvCxnSpPr>
        <xdr:cNvPr id="139" name="直線コネクタ 138">
          <a:extLst>
            <a:ext uri="{FF2B5EF4-FFF2-40B4-BE49-F238E27FC236}">
              <a16:creationId xmlns:a16="http://schemas.microsoft.com/office/drawing/2014/main" id="{E98DF9F0-0D3C-456A-9B38-173FFDA91464}"/>
            </a:ext>
          </a:extLst>
        </xdr:cNvPr>
        <xdr:cNvCxnSpPr/>
      </xdr:nvCxnSpPr>
      <xdr:spPr>
        <a:xfrm flipV="1">
          <a:off x="7861300" y="6811425"/>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96690</xdr:rowOff>
    </xdr:from>
    <xdr:to>
      <xdr:col>36</xdr:col>
      <xdr:colOff>165100</xdr:colOff>
      <xdr:row>40</xdr:row>
      <xdr:rowOff>26840</xdr:rowOff>
    </xdr:to>
    <xdr:sp macro="" textlink="">
      <xdr:nvSpPr>
        <xdr:cNvPr id="140" name="楕円 139">
          <a:extLst>
            <a:ext uri="{FF2B5EF4-FFF2-40B4-BE49-F238E27FC236}">
              <a16:creationId xmlns:a16="http://schemas.microsoft.com/office/drawing/2014/main" id="{D967A086-412E-409F-AEE9-6505DF3FE0F8}"/>
            </a:ext>
          </a:extLst>
        </xdr:cNvPr>
        <xdr:cNvSpPr/>
      </xdr:nvSpPr>
      <xdr:spPr>
        <a:xfrm>
          <a:off x="6921500" y="678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140077</xdr:rowOff>
    </xdr:from>
    <xdr:to>
      <xdr:col>41</xdr:col>
      <xdr:colOff>50800</xdr:colOff>
      <xdr:row>39</xdr:row>
      <xdr:rowOff>147490</xdr:rowOff>
    </xdr:to>
    <xdr:cxnSp macro="">
      <xdr:nvCxnSpPr>
        <xdr:cNvPr id="141" name="直線コネクタ 140">
          <a:extLst>
            <a:ext uri="{FF2B5EF4-FFF2-40B4-BE49-F238E27FC236}">
              <a16:creationId xmlns:a16="http://schemas.microsoft.com/office/drawing/2014/main" id="{E784E8FB-E198-420B-8985-3165AEF4E4AC}"/>
            </a:ext>
          </a:extLst>
        </xdr:cNvPr>
        <xdr:cNvCxnSpPr/>
      </xdr:nvCxnSpPr>
      <xdr:spPr>
        <a:xfrm flipV="1">
          <a:off x="6972300" y="6826627"/>
          <a:ext cx="889000" cy="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94117</xdr:rowOff>
    </xdr:from>
    <xdr:ext cx="534377" cy="259045"/>
    <xdr:sp macro="" textlink="">
      <xdr:nvSpPr>
        <xdr:cNvPr id="142" name="n_1aveValue【道路】&#10;一人当たり延長">
          <a:extLst>
            <a:ext uri="{FF2B5EF4-FFF2-40B4-BE49-F238E27FC236}">
              <a16:creationId xmlns:a16="http://schemas.microsoft.com/office/drawing/2014/main" id="{2D39821D-41D1-4C72-92CD-6F3350847C3C}"/>
            </a:ext>
          </a:extLst>
        </xdr:cNvPr>
        <xdr:cNvSpPr txBox="1"/>
      </xdr:nvSpPr>
      <xdr:spPr>
        <a:xfrm>
          <a:off x="9359411" y="64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107751</xdr:rowOff>
    </xdr:from>
    <xdr:ext cx="534377" cy="259045"/>
    <xdr:sp macro="" textlink="">
      <xdr:nvSpPr>
        <xdr:cNvPr id="143" name="n_2aveValue【道路】&#10;一人当たり延長">
          <a:extLst>
            <a:ext uri="{FF2B5EF4-FFF2-40B4-BE49-F238E27FC236}">
              <a16:creationId xmlns:a16="http://schemas.microsoft.com/office/drawing/2014/main" id="{9F7C9C37-56C3-4194-B18B-483B637E4898}"/>
            </a:ext>
          </a:extLst>
        </xdr:cNvPr>
        <xdr:cNvSpPr txBox="1"/>
      </xdr:nvSpPr>
      <xdr:spPr>
        <a:xfrm>
          <a:off x="8483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120112</xdr:rowOff>
    </xdr:from>
    <xdr:ext cx="534377" cy="259045"/>
    <xdr:sp macro="" textlink="">
      <xdr:nvSpPr>
        <xdr:cNvPr id="144" name="n_3aveValue【道路】&#10;一人当たり延長">
          <a:extLst>
            <a:ext uri="{FF2B5EF4-FFF2-40B4-BE49-F238E27FC236}">
              <a16:creationId xmlns:a16="http://schemas.microsoft.com/office/drawing/2014/main" id="{68D40C1F-012C-4852-B1FA-4BF673B88F5F}"/>
            </a:ext>
          </a:extLst>
        </xdr:cNvPr>
        <xdr:cNvSpPr txBox="1"/>
      </xdr:nvSpPr>
      <xdr:spPr>
        <a:xfrm>
          <a:off x="7594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159284</xdr:rowOff>
    </xdr:from>
    <xdr:ext cx="534377" cy="259045"/>
    <xdr:sp macro="" textlink="">
      <xdr:nvSpPr>
        <xdr:cNvPr id="145" name="n_4aveValue【道路】&#10;一人当たり延長">
          <a:extLst>
            <a:ext uri="{FF2B5EF4-FFF2-40B4-BE49-F238E27FC236}">
              <a16:creationId xmlns:a16="http://schemas.microsoft.com/office/drawing/2014/main" id="{2B37365B-3819-4B12-820F-B49FF3052CEF}"/>
            </a:ext>
          </a:extLst>
        </xdr:cNvPr>
        <xdr:cNvSpPr txBox="1"/>
      </xdr:nvSpPr>
      <xdr:spPr>
        <a:xfrm>
          <a:off x="6705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155193</xdr:rowOff>
    </xdr:from>
    <xdr:ext cx="534377" cy="259045"/>
    <xdr:sp macro="" textlink="">
      <xdr:nvSpPr>
        <xdr:cNvPr id="146" name="n_1mainValue【道路】&#10;一人当たり延長">
          <a:extLst>
            <a:ext uri="{FF2B5EF4-FFF2-40B4-BE49-F238E27FC236}">
              <a16:creationId xmlns:a16="http://schemas.microsoft.com/office/drawing/2014/main" id="{F60950CF-7723-4BCE-94A9-58AF81B0BC1E}"/>
            </a:ext>
          </a:extLst>
        </xdr:cNvPr>
        <xdr:cNvSpPr txBox="1"/>
      </xdr:nvSpPr>
      <xdr:spPr>
        <a:xfrm>
          <a:off x="9359411" y="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166802</xdr:rowOff>
    </xdr:from>
    <xdr:ext cx="534377" cy="259045"/>
    <xdr:sp macro="" textlink="">
      <xdr:nvSpPr>
        <xdr:cNvPr id="147" name="n_2mainValue【道路】&#10;一人当たり延長">
          <a:extLst>
            <a:ext uri="{FF2B5EF4-FFF2-40B4-BE49-F238E27FC236}">
              <a16:creationId xmlns:a16="http://schemas.microsoft.com/office/drawing/2014/main" id="{39DBEBE4-8ABF-4771-9FC5-7EBC3A763214}"/>
            </a:ext>
          </a:extLst>
        </xdr:cNvPr>
        <xdr:cNvSpPr txBox="1"/>
      </xdr:nvSpPr>
      <xdr:spPr>
        <a:xfrm>
          <a:off x="8483111" y="685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10554</xdr:rowOff>
    </xdr:from>
    <xdr:ext cx="534377" cy="259045"/>
    <xdr:sp macro="" textlink="">
      <xdr:nvSpPr>
        <xdr:cNvPr id="148" name="n_3mainValue【道路】&#10;一人当たり延長">
          <a:extLst>
            <a:ext uri="{FF2B5EF4-FFF2-40B4-BE49-F238E27FC236}">
              <a16:creationId xmlns:a16="http://schemas.microsoft.com/office/drawing/2014/main" id="{7F478E84-1042-4421-B9E5-8B5108481E88}"/>
            </a:ext>
          </a:extLst>
        </xdr:cNvPr>
        <xdr:cNvSpPr txBox="1"/>
      </xdr:nvSpPr>
      <xdr:spPr>
        <a:xfrm>
          <a:off x="7594111" y="686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17967</xdr:rowOff>
    </xdr:from>
    <xdr:ext cx="534377" cy="259045"/>
    <xdr:sp macro="" textlink="">
      <xdr:nvSpPr>
        <xdr:cNvPr id="149" name="n_4mainValue【道路】&#10;一人当たり延長">
          <a:extLst>
            <a:ext uri="{FF2B5EF4-FFF2-40B4-BE49-F238E27FC236}">
              <a16:creationId xmlns:a16="http://schemas.microsoft.com/office/drawing/2014/main" id="{79AC50B5-F933-441C-8358-5E6EE15C1D30}"/>
            </a:ext>
          </a:extLst>
        </xdr:cNvPr>
        <xdr:cNvSpPr txBox="1"/>
      </xdr:nvSpPr>
      <xdr:spPr>
        <a:xfrm>
          <a:off x="6705111" y="687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BFBFF45-113B-4135-9608-E64AE5CD8D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7E9D193-422F-40C8-915F-124E0A4D24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01AE5BD-F274-4966-89FF-153F7AACEF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FABDB85-ED27-4C26-94F5-62EE7410494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74FE89A-E25C-40E8-ABD2-651E8918C7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E60983C-27AB-4D73-820A-D2504D37C5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EFA09FB-D0F8-48DE-B0B7-CA1DE24BEE7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9DE3BAD-51C7-4F00-A59B-46997F32E1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127C08B-6DB1-46C2-A011-83879AAD40A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602AAB6-EEE7-4215-9961-CA578E32B68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1D03907-8691-48C5-AF13-39896EDEF62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2AB41D9-05D0-4989-AB96-CBDCF5146D1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B17E130-EF64-4A78-BE80-82B82414D39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40E5729-174D-49F5-94BD-F7BB8AB16C0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D6A0152-BAD8-4D0A-995D-677228A45FC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CDCD142-3F00-4502-A31F-005187AC39D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DE1B310-DEE8-4609-8210-830A11B6988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5CC3000-E305-40D4-BCAE-27E3442CDE6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AD8B093-8009-4E85-AE7C-2F22DE754AE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38FFE8B-47C0-441A-B9FC-90E4549BAFB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ACE8323-92BA-41A7-BBED-D2E7A10447A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882F0E8-C98A-4DE8-BA26-37A6B35A7FE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506A2BF-C24A-4DFC-8AD7-5CB46A922F5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989EECF-FDDD-4AAC-B178-107FEFA770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BC0A937-1868-4713-9336-F89BAB3CCA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134661F0-0A25-484C-9DB4-017BBCFE008C}"/>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53F913D-8B40-4EB0-8644-39CA7D983294}"/>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3CD060ED-B4E4-4748-8C1D-DBE0A70E791B}"/>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8A595F27-4AC0-4A8E-840E-609C0BEAC0D2}"/>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41899902-D353-4B1C-93F2-931903282D6C}"/>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E35AB72-9F86-47A4-9CAB-D92B9AF329E2}"/>
            </a:ext>
          </a:extLst>
        </xdr:cNvPr>
        <xdr:cNvSpPr txBox="1"/>
      </xdr:nvSpPr>
      <xdr:spPr>
        <a:xfrm>
          <a:off x="4673600" y="1044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F95D0A25-15B9-47E9-9E0D-FE710AF36AF3}"/>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C36ADF62-C996-48D8-8348-22C4D0413BBB}"/>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D3BEEEB9-02AD-44B6-AA97-0E2B3245632E}"/>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18C16945-E1EA-4E6E-9A9E-E88CA78FCF1A}"/>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1432E7CF-4C6B-40E1-9900-FE8A31E4D39D}"/>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8AA154-FEB9-4D92-B925-F63EF95206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943655A-9D6E-46A9-AE3F-973CABC5CEB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C14E1A7-42AC-4AF2-944B-851680EA9D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DAA821D-1949-4FB8-B3AD-6542359B38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1176989-4FA3-41FC-A63F-BAA5414512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91" name="楕円 190">
          <a:extLst>
            <a:ext uri="{FF2B5EF4-FFF2-40B4-BE49-F238E27FC236}">
              <a16:creationId xmlns:a16="http://schemas.microsoft.com/office/drawing/2014/main" id="{22593BB7-B40A-41CB-A853-AE01C9BFB017}"/>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168020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2A479D7-E92F-4167-9C89-1A37940601A6}"/>
            </a:ext>
          </a:extLst>
        </xdr:cNvPr>
        <xdr:cNvSpPr txBox="1"/>
      </xdr:nvSpPr>
      <xdr:spPr>
        <a:xfrm>
          <a:off x="4673600" y="1028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93" name="楕円 192">
          <a:extLst>
            <a:ext uri="{FF2B5EF4-FFF2-40B4-BE49-F238E27FC236}">
              <a16:creationId xmlns:a16="http://schemas.microsoft.com/office/drawing/2014/main" id="{D176EF18-69D6-4190-A559-DF3607DD5887}"/>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24493</xdr:rowOff>
    </xdr:to>
    <xdr:cxnSp macro="">
      <xdr:nvCxnSpPr>
        <xdr:cNvPr id="194" name="直線コネクタ 193">
          <a:extLst>
            <a:ext uri="{FF2B5EF4-FFF2-40B4-BE49-F238E27FC236}">
              <a16:creationId xmlns:a16="http://schemas.microsoft.com/office/drawing/2014/main" id="{A34E354F-BD7B-4161-B472-024E30C0AEA8}"/>
            </a:ext>
          </a:extLst>
        </xdr:cNvPr>
        <xdr:cNvCxnSpPr/>
      </xdr:nvCxnSpPr>
      <xdr:spPr>
        <a:xfrm>
          <a:off x="3797300" y="1046334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105954</xdr:rowOff>
    </xdr:from>
    <xdr:to>
      <xdr:col>15</xdr:col>
      <xdr:colOff>101600</xdr:colOff>
      <xdr:row>61</xdr:row>
      <xdr:rowOff>36104</xdr:rowOff>
    </xdr:to>
    <xdr:sp macro="" textlink="">
      <xdr:nvSpPr>
        <xdr:cNvPr id="195" name="楕円 194">
          <a:extLst>
            <a:ext uri="{FF2B5EF4-FFF2-40B4-BE49-F238E27FC236}">
              <a16:creationId xmlns:a16="http://schemas.microsoft.com/office/drawing/2014/main" id="{A44E3C11-6761-473F-AFFB-EEE5877077A2}"/>
            </a:ext>
          </a:extLst>
        </xdr:cNvPr>
        <xdr:cNvSpPr/>
      </xdr:nvSpPr>
      <xdr:spPr>
        <a:xfrm>
          <a:off x="2857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156754</xdr:rowOff>
    </xdr:from>
    <xdr:to>
      <xdr:col>19</xdr:col>
      <xdr:colOff>177800</xdr:colOff>
      <xdr:row>61</xdr:row>
      <xdr:rowOff>4899</xdr:rowOff>
    </xdr:to>
    <xdr:cxnSp macro="">
      <xdr:nvCxnSpPr>
        <xdr:cNvPr id="196" name="直線コネクタ 195">
          <a:extLst>
            <a:ext uri="{FF2B5EF4-FFF2-40B4-BE49-F238E27FC236}">
              <a16:creationId xmlns:a16="http://schemas.microsoft.com/office/drawing/2014/main" id="{649DA5CA-CFA0-45BB-BB81-229062422801}"/>
            </a:ext>
          </a:extLst>
        </xdr:cNvPr>
        <xdr:cNvCxnSpPr/>
      </xdr:nvCxnSpPr>
      <xdr:spPr>
        <a:xfrm>
          <a:off x="2908300" y="104437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78196</xdr:rowOff>
    </xdr:from>
    <xdr:to>
      <xdr:col>10</xdr:col>
      <xdr:colOff>165100</xdr:colOff>
      <xdr:row>61</xdr:row>
      <xdr:rowOff>8346</xdr:rowOff>
    </xdr:to>
    <xdr:sp macro="" textlink="">
      <xdr:nvSpPr>
        <xdr:cNvPr id="197" name="楕円 196">
          <a:extLst>
            <a:ext uri="{FF2B5EF4-FFF2-40B4-BE49-F238E27FC236}">
              <a16:creationId xmlns:a16="http://schemas.microsoft.com/office/drawing/2014/main" id="{64826A52-9C77-4807-A29D-671C9E45A777}"/>
            </a:ext>
          </a:extLst>
        </xdr:cNvPr>
        <xdr:cNvSpPr/>
      </xdr:nvSpPr>
      <xdr:spPr>
        <a:xfrm>
          <a:off x="1968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128996</xdr:rowOff>
    </xdr:from>
    <xdr:to>
      <xdr:col>15</xdr:col>
      <xdr:colOff>50800</xdr:colOff>
      <xdr:row>60</xdr:row>
      <xdr:rowOff>156754</xdr:rowOff>
    </xdr:to>
    <xdr:cxnSp macro="">
      <xdr:nvCxnSpPr>
        <xdr:cNvPr id="198" name="直線コネクタ 197">
          <a:extLst>
            <a:ext uri="{FF2B5EF4-FFF2-40B4-BE49-F238E27FC236}">
              <a16:creationId xmlns:a16="http://schemas.microsoft.com/office/drawing/2014/main" id="{9A9DAAB0-6A02-4130-893B-F052972A5E65}"/>
            </a:ext>
          </a:extLst>
        </xdr:cNvPr>
        <xdr:cNvCxnSpPr/>
      </xdr:nvCxnSpPr>
      <xdr:spPr>
        <a:xfrm>
          <a:off x="2019300" y="104159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79828</xdr:rowOff>
    </xdr:from>
    <xdr:to>
      <xdr:col>6</xdr:col>
      <xdr:colOff>38100</xdr:colOff>
      <xdr:row>61</xdr:row>
      <xdr:rowOff>9978</xdr:rowOff>
    </xdr:to>
    <xdr:sp macro="" textlink="">
      <xdr:nvSpPr>
        <xdr:cNvPr id="199" name="楕円 198">
          <a:extLst>
            <a:ext uri="{FF2B5EF4-FFF2-40B4-BE49-F238E27FC236}">
              <a16:creationId xmlns:a16="http://schemas.microsoft.com/office/drawing/2014/main" id="{066DE2E0-359B-4E0D-BF05-3957DEAB04FA}"/>
            </a:ext>
          </a:extLst>
        </xdr:cNvPr>
        <xdr:cNvSpPr/>
      </xdr:nvSpPr>
      <xdr:spPr>
        <a:xfrm>
          <a:off x="1079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128996</xdr:rowOff>
    </xdr:from>
    <xdr:to>
      <xdr:col>10</xdr:col>
      <xdr:colOff>114300</xdr:colOff>
      <xdr:row>60</xdr:row>
      <xdr:rowOff>130628</xdr:rowOff>
    </xdr:to>
    <xdr:cxnSp macro="">
      <xdr:nvCxnSpPr>
        <xdr:cNvPr id="200" name="直線コネクタ 199">
          <a:extLst>
            <a:ext uri="{FF2B5EF4-FFF2-40B4-BE49-F238E27FC236}">
              <a16:creationId xmlns:a16="http://schemas.microsoft.com/office/drawing/2014/main" id="{D35217D8-6CE0-4D25-B4EF-013B5C880795}"/>
            </a:ext>
          </a:extLst>
        </xdr:cNvPr>
        <xdr:cNvCxnSpPr/>
      </xdr:nvCxnSpPr>
      <xdr:spPr>
        <a:xfrm flipV="1">
          <a:off x="1130300" y="104159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471C8E6-3784-454A-87BB-3770FFDDC92E}"/>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79483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F5A792A5-3476-479F-B26C-AE283E9AEDF2}"/>
            </a:ext>
          </a:extLst>
        </xdr:cNvPr>
        <xdr:cNvSpPr txBox="1"/>
      </xdr:nvSpPr>
      <xdr:spPr>
        <a:xfrm>
          <a:off x="2705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10D7EC9-4BE2-426B-8925-AAD2A1FB3E7D}"/>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6BECCE8-24E8-4550-AC25-D444B9FBF829}"/>
            </a:ext>
          </a:extLst>
        </xdr:cNvPr>
        <xdr:cNvSpPr txBox="1"/>
      </xdr:nvSpPr>
      <xdr:spPr>
        <a:xfrm>
          <a:off x="927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D4EBA6F-9656-4DD9-9013-CFB0BD642750}"/>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52631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46E8ED8-A41A-43DD-9FF2-A16FA6DDBF28}"/>
            </a:ext>
          </a:extLst>
        </xdr:cNvPr>
        <xdr:cNvSpPr txBox="1"/>
      </xdr:nvSpPr>
      <xdr:spPr>
        <a:xfrm>
          <a:off x="2705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24873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C40334A-9E2B-4458-B3C0-30F929F894C2}"/>
            </a:ext>
          </a:extLst>
        </xdr:cNvPr>
        <xdr:cNvSpPr txBox="1"/>
      </xdr:nvSpPr>
      <xdr:spPr>
        <a:xfrm>
          <a:off x="1816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8CD38CB-00A2-430E-B666-AC3ABA842EAD}"/>
            </a:ext>
          </a:extLst>
        </xdr:cNvPr>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1D99CCC-5E95-40C2-91D9-79694F15DD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77E6B71-5DA7-47D4-93B5-C6C2C5D6EC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CC3C0A6-8FB3-4894-A5E2-3A3708BC47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DB2DDDF-9079-4557-AC67-01C45C35DE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20BF58D-27E6-40A9-BEAB-1AAC0A03E54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B892D52-DD09-4BC2-91D6-5BA28AFC1A2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D629958-615C-4E10-9EFF-1149560D698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5598CC8-8CC8-40BD-AD38-D11AECE3648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59202E2-4122-489A-8F4D-0372BFEE1E9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9A3F2A5-78A5-409F-83CB-E44EA0B389F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9FFAECC-54D6-4ED6-ABDE-7FFECDB82BB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3754738-B8BF-41D4-8FC7-6ED131E7FDF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3591CB7-1871-4808-8EC6-486E9F78652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F68071A-8F6F-473B-8BBD-75CDE63FD24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2970AFC-95F6-463B-AF4F-9E4554C136E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986EF46-D066-4945-BD91-D665AD07E55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15C0F9B-6859-4F22-96BF-6A1D807ACFC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95352FF-93BC-407B-8DB0-6EF73D11BBE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22EACC4-C482-4134-9086-006C7228BFF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7A133F7-A87E-491E-B100-E4421ECB8F9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5C3FC10-7715-49EE-87D4-8C5EC6C4FB1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05335ED-9E40-46DA-AB53-EFDA56D1491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26A8D47-FCC4-4F20-B8AC-539D90A3D7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0924FAE1-7D42-45FB-A807-E1A0DA36B0B2}"/>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3B83E25-F95A-42EB-9DC1-B1C582D0A504}"/>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9E06F137-E07E-4373-8910-EE056C5CD565}"/>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DE3F079-B130-4018-8FCC-D87B4C335085}"/>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C69490D3-FBBC-49DC-9F3A-9A1C2FF35523}"/>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108242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B5C6BFD-96DA-42B4-9DF7-942B5D5CCA90}"/>
            </a:ext>
          </a:extLst>
        </xdr:cNvPr>
        <xdr:cNvSpPr txBox="1"/>
      </xdr:nvSpPr>
      <xdr:spPr>
        <a:xfrm>
          <a:off x="10515600" y="10738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7A7DB889-C255-41B0-9074-E3605DC6588E}"/>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DA69F3C2-5BE2-48A6-84DF-2B466A2A48A4}"/>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1AA3938E-CCFE-47FF-9FFC-30EA60620E42}"/>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95B4AE38-F0E3-4FFD-8A79-15D7B9767AD7}"/>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C7399139-B352-4849-93D9-EE7AAF1E6708}"/>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3D8D203-69E0-4024-925F-7680A54CA6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38713A8-CE03-4455-BC0A-78B2F4ABC32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D195871-BBDB-4C10-8F88-40C79DF220D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0A58452-2336-4D6F-BA41-8CDF3C40C5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51FEAA2-0159-40F4-81D2-5B71E1C623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162644</xdr:rowOff>
    </xdr:from>
    <xdr:to>
      <xdr:col>55</xdr:col>
      <xdr:colOff>50800</xdr:colOff>
      <xdr:row>62</xdr:row>
      <xdr:rowOff>92794</xdr:rowOff>
    </xdr:to>
    <xdr:sp macro="" textlink="">
      <xdr:nvSpPr>
        <xdr:cNvPr id="248" name="楕円 247">
          <a:extLst>
            <a:ext uri="{FF2B5EF4-FFF2-40B4-BE49-F238E27FC236}">
              <a16:creationId xmlns:a16="http://schemas.microsoft.com/office/drawing/2014/main" id="{19CE4AEF-7D60-4083-A39D-3A0A36F051BF}"/>
            </a:ext>
          </a:extLst>
        </xdr:cNvPr>
        <xdr:cNvSpPr/>
      </xdr:nvSpPr>
      <xdr:spPr>
        <a:xfrm>
          <a:off x="10426700" y="106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14071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694CBB9-A7CD-406B-B5F2-A416B11BF8D0}"/>
            </a:ext>
          </a:extLst>
        </xdr:cNvPr>
        <xdr:cNvSpPr txBox="1"/>
      </xdr:nvSpPr>
      <xdr:spPr>
        <a:xfrm>
          <a:off x="10515600" y="1047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3783</xdr:rowOff>
    </xdr:from>
    <xdr:to>
      <xdr:col>50</xdr:col>
      <xdr:colOff>165100</xdr:colOff>
      <xdr:row>62</xdr:row>
      <xdr:rowOff>105383</xdr:rowOff>
    </xdr:to>
    <xdr:sp macro="" textlink="">
      <xdr:nvSpPr>
        <xdr:cNvPr id="250" name="楕円 249">
          <a:extLst>
            <a:ext uri="{FF2B5EF4-FFF2-40B4-BE49-F238E27FC236}">
              <a16:creationId xmlns:a16="http://schemas.microsoft.com/office/drawing/2014/main" id="{1CB7FBE3-3A11-4B54-BBA9-BDE7485E5B62}"/>
            </a:ext>
          </a:extLst>
        </xdr:cNvPr>
        <xdr:cNvSpPr/>
      </xdr:nvSpPr>
      <xdr:spPr>
        <a:xfrm>
          <a:off x="9588500" y="1063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41994</xdr:rowOff>
    </xdr:from>
    <xdr:to>
      <xdr:col>55</xdr:col>
      <xdr:colOff>0</xdr:colOff>
      <xdr:row>62</xdr:row>
      <xdr:rowOff>54583</xdr:rowOff>
    </xdr:to>
    <xdr:cxnSp macro="">
      <xdr:nvCxnSpPr>
        <xdr:cNvPr id="251" name="直線コネクタ 250">
          <a:extLst>
            <a:ext uri="{FF2B5EF4-FFF2-40B4-BE49-F238E27FC236}">
              <a16:creationId xmlns:a16="http://schemas.microsoft.com/office/drawing/2014/main" id="{5528063D-F3C8-410D-B4DF-560B2326D97C}"/>
            </a:ext>
          </a:extLst>
        </xdr:cNvPr>
        <xdr:cNvCxnSpPr/>
      </xdr:nvCxnSpPr>
      <xdr:spPr>
        <a:xfrm flipV="1">
          <a:off x="9639300" y="10671894"/>
          <a:ext cx="838200" cy="1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15166</xdr:rowOff>
    </xdr:from>
    <xdr:to>
      <xdr:col>46</xdr:col>
      <xdr:colOff>38100</xdr:colOff>
      <xdr:row>62</xdr:row>
      <xdr:rowOff>116766</xdr:rowOff>
    </xdr:to>
    <xdr:sp macro="" textlink="">
      <xdr:nvSpPr>
        <xdr:cNvPr id="252" name="楕円 251">
          <a:extLst>
            <a:ext uri="{FF2B5EF4-FFF2-40B4-BE49-F238E27FC236}">
              <a16:creationId xmlns:a16="http://schemas.microsoft.com/office/drawing/2014/main" id="{1276BD17-FC76-4709-83F0-40C7AFC621FC}"/>
            </a:ext>
          </a:extLst>
        </xdr:cNvPr>
        <xdr:cNvSpPr/>
      </xdr:nvSpPr>
      <xdr:spPr>
        <a:xfrm>
          <a:off x="8699500" y="1064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54583</xdr:rowOff>
    </xdr:from>
    <xdr:to>
      <xdr:col>50</xdr:col>
      <xdr:colOff>114300</xdr:colOff>
      <xdr:row>62</xdr:row>
      <xdr:rowOff>65966</xdr:rowOff>
    </xdr:to>
    <xdr:cxnSp macro="">
      <xdr:nvCxnSpPr>
        <xdr:cNvPr id="253" name="直線コネクタ 252">
          <a:extLst>
            <a:ext uri="{FF2B5EF4-FFF2-40B4-BE49-F238E27FC236}">
              <a16:creationId xmlns:a16="http://schemas.microsoft.com/office/drawing/2014/main" id="{E3EA3EF8-3EBD-414A-9E74-7ACD2912ABAA}"/>
            </a:ext>
          </a:extLst>
        </xdr:cNvPr>
        <xdr:cNvCxnSpPr/>
      </xdr:nvCxnSpPr>
      <xdr:spPr>
        <a:xfrm flipV="1">
          <a:off x="8750300" y="10684483"/>
          <a:ext cx="889000" cy="1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26301</xdr:rowOff>
    </xdr:from>
    <xdr:to>
      <xdr:col>41</xdr:col>
      <xdr:colOff>101600</xdr:colOff>
      <xdr:row>62</xdr:row>
      <xdr:rowOff>127901</xdr:rowOff>
    </xdr:to>
    <xdr:sp macro="" textlink="">
      <xdr:nvSpPr>
        <xdr:cNvPr id="254" name="楕円 253">
          <a:extLst>
            <a:ext uri="{FF2B5EF4-FFF2-40B4-BE49-F238E27FC236}">
              <a16:creationId xmlns:a16="http://schemas.microsoft.com/office/drawing/2014/main" id="{F9F09297-D192-40E1-B9DD-9D4F98722105}"/>
            </a:ext>
          </a:extLst>
        </xdr:cNvPr>
        <xdr:cNvSpPr/>
      </xdr:nvSpPr>
      <xdr:spPr>
        <a:xfrm>
          <a:off x="7810500" y="106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65966</xdr:rowOff>
    </xdr:from>
    <xdr:to>
      <xdr:col>45</xdr:col>
      <xdr:colOff>177800</xdr:colOff>
      <xdr:row>62</xdr:row>
      <xdr:rowOff>77101</xdr:rowOff>
    </xdr:to>
    <xdr:cxnSp macro="">
      <xdr:nvCxnSpPr>
        <xdr:cNvPr id="255" name="直線コネクタ 254">
          <a:extLst>
            <a:ext uri="{FF2B5EF4-FFF2-40B4-BE49-F238E27FC236}">
              <a16:creationId xmlns:a16="http://schemas.microsoft.com/office/drawing/2014/main" id="{793917EE-FCCD-41E8-BE60-415F579633BD}"/>
            </a:ext>
          </a:extLst>
        </xdr:cNvPr>
        <xdr:cNvCxnSpPr/>
      </xdr:nvCxnSpPr>
      <xdr:spPr>
        <a:xfrm flipV="1">
          <a:off x="7861300" y="10695866"/>
          <a:ext cx="889000" cy="1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169404</xdr:rowOff>
    </xdr:from>
    <xdr:to>
      <xdr:col>36</xdr:col>
      <xdr:colOff>165100</xdr:colOff>
      <xdr:row>62</xdr:row>
      <xdr:rowOff>99554</xdr:rowOff>
    </xdr:to>
    <xdr:sp macro="" textlink="">
      <xdr:nvSpPr>
        <xdr:cNvPr id="256" name="楕円 255">
          <a:extLst>
            <a:ext uri="{FF2B5EF4-FFF2-40B4-BE49-F238E27FC236}">
              <a16:creationId xmlns:a16="http://schemas.microsoft.com/office/drawing/2014/main" id="{7B16EB85-25C9-4ED7-8DAF-663780DC9A78}"/>
            </a:ext>
          </a:extLst>
        </xdr:cNvPr>
        <xdr:cNvSpPr/>
      </xdr:nvSpPr>
      <xdr:spPr>
        <a:xfrm>
          <a:off x="6921500" y="1062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48754</xdr:rowOff>
    </xdr:from>
    <xdr:to>
      <xdr:col>41</xdr:col>
      <xdr:colOff>50800</xdr:colOff>
      <xdr:row>62</xdr:row>
      <xdr:rowOff>77101</xdr:rowOff>
    </xdr:to>
    <xdr:cxnSp macro="">
      <xdr:nvCxnSpPr>
        <xdr:cNvPr id="257" name="直線コネクタ 256">
          <a:extLst>
            <a:ext uri="{FF2B5EF4-FFF2-40B4-BE49-F238E27FC236}">
              <a16:creationId xmlns:a16="http://schemas.microsoft.com/office/drawing/2014/main" id="{19EC08F2-57E2-446F-9D96-C32C2B120BB3}"/>
            </a:ext>
          </a:extLst>
        </xdr:cNvPr>
        <xdr:cNvCxnSpPr/>
      </xdr:nvCxnSpPr>
      <xdr:spPr>
        <a:xfrm>
          <a:off x="6972300" y="10678654"/>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53622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16BB802-C361-4C02-88CB-31FC3B21E0F0}"/>
            </a:ext>
          </a:extLst>
        </xdr:cNvPr>
        <xdr:cNvSpPr txBox="1"/>
      </xdr:nvSpPr>
      <xdr:spPr>
        <a:xfrm>
          <a:off x="9327095" y="1085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61093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0060107-4447-4F8D-A789-B0B14F1328A9}"/>
            </a:ext>
          </a:extLst>
        </xdr:cNvPr>
        <xdr:cNvSpPr txBox="1"/>
      </xdr:nvSpPr>
      <xdr:spPr>
        <a:xfrm>
          <a:off x="8450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67838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D95BF8F-46F0-4BBA-AB62-830EC19E358C}"/>
            </a:ext>
          </a:extLst>
        </xdr:cNvPr>
        <xdr:cNvSpPr txBox="1"/>
      </xdr:nvSpPr>
      <xdr:spPr>
        <a:xfrm>
          <a:off x="7561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85108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5497F44-90C6-4EE7-988C-377B9707C28A}"/>
            </a:ext>
          </a:extLst>
        </xdr:cNvPr>
        <xdr:cNvSpPr txBox="1"/>
      </xdr:nvSpPr>
      <xdr:spPr>
        <a:xfrm>
          <a:off x="6672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121910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7D6478C-F9DE-4942-813A-6DB4E9D3BB59}"/>
            </a:ext>
          </a:extLst>
        </xdr:cNvPr>
        <xdr:cNvSpPr txBox="1"/>
      </xdr:nvSpPr>
      <xdr:spPr>
        <a:xfrm>
          <a:off x="9327095" y="1040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133293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6126E60-AE5F-4528-A454-E264528C5CFD}"/>
            </a:ext>
          </a:extLst>
        </xdr:cNvPr>
        <xdr:cNvSpPr txBox="1"/>
      </xdr:nvSpPr>
      <xdr:spPr>
        <a:xfrm>
          <a:off x="8450795" y="1042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144428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7A2D4F2-9B42-4083-A1D0-CEF21D6B20B9}"/>
            </a:ext>
          </a:extLst>
        </xdr:cNvPr>
        <xdr:cNvSpPr txBox="1"/>
      </xdr:nvSpPr>
      <xdr:spPr>
        <a:xfrm>
          <a:off x="7561795" y="1043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116081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D367EAF-6F5C-42F5-9803-14E5ED4AE80D}"/>
            </a:ext>
          </a:extLst>
        </xdr:cNvPr>
        <xdr:cNvSpPr txBox="1"/>
      </xdr:nvSpPr>
      <xdr:spPr>
        <a:xfrm>
          <a:off x="6672795" y="1040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D46B1A3-AE11-4798-90E8-FDF68E304DA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968222E-4103-485B-8BB8-693FE9C4DA0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36B1877-0401-4EE6-BDC9-33D539C803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3E1C624-5EEB-4C59-A18A-9C56F8EDC2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0E063E9-4DDC-4664-A618-610BF814888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47C6F26-1A85-4A57-A688-1B5E898D948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2BC104A-34E4-4C4A-B560-26C56F84B1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24FB40F-4328-42D1-A1BD-9A3FB587E9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864303D-B25E-4C72-8E2E-2DCB1D841CD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C8C23A1-714C-473B-985D-4435BA0CB64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3BD063B-EB06-4CE8-82C9-F0A276039A3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B82C420-D005-4A53-B4B0-7989AC59494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D73884E-F0B9-44EF-9466-00A2E329710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62F7ACB-2194-4E37-82A3-97B219260BC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CC5A483-7AE5-48A9-8428-B75A1216979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C0AB2AB-2A38-4C14-BD4D-AB691F362AE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21A83771-C757-4871-A669-BD27E2E2174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A5F419F-24E5-4517-9202-AB408E5FF35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EB87800-7560-4739-9DCE-69AA6970562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5B6214B-9F28-4B45-8F88-CC894710072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AA5A367A-FE28-4E90-8570-428FB1549B5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8868ECB-20EA-480E-9E7C-2871D872E68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835C60B-1484-4A47-B53E-514E9B1BA5F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230035-AEC8-429C-8E6F-368809AE82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F9BF633-584A-44D0-8054-4B833836C7BA}"/>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B930955-C893-4DD7-AB7A-C0B01E62C94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BD0ED12-D064-4108-AAE5-73866E56A72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CE90E32-0D6A-43A0-8FD8-997BFEB55669}"/>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EAD8F52B-8DED-48EA-9B7C-08CBBCC14B0C}"/>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85741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EEFFC86-EC98-4AC3-8D52-7FE3D2A011B4}"/>
            </a:ext>
          </a:extLst>
        </xdr:cNvPr>
        <xdr:cNvSpPr txBox="1"/>
      </xdr:nvSpPr>
      <xdr:spPr>
        <a:xfrm>
          <a:off x="4673600" y="1414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79848B21-1C41-4A4E-8E78-68CC3F43B898}"/>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36BD342A-57C1-4551-A9D8-3E3B273F3081}"/>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50014369-DB6F-4982-AA58-5E904D1CE634}"/>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3DE6BA6F-1ED3-44A6-B0B1-0002EF9C27C1}"/>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6BFB7450-071F-4EC9-9353-8C753D940092}"/>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06F48B3-A0ED-4C36-938C-4D1100D5F68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B15902-9FC5-4238-8F89-17937A2C146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A75F15F-8A7A-4337-BBC1-1FF78C42C87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D2D8761-D5E5-468B-8776-BDBF8D3137D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C783527-19EA-4491-AA7D-3B9596CA337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73025</xdr:rowOff>
    </xdr:from>
    <xdr:to>
      <xdr:col>24</xdr:col>
      <xdr:colOff>114300</xdr:colOff>
      <xdr:row>82</xdr:row>
      <xdr:rowOff>3175</xdr:rowOff>
    </xdr:to>
    <xdr:sp macro="" textlink="">
      <xdr:nvSpPr>
        <xdr:cNvPr id="306" name="楕円 305">
          <a:extLst>
            <a:ext uri="{FF2B5EF4-FFF2-40B4-BE49-F238E27FC236}">
              <a16:creationId xmlns:a16="http://schemas.microsoft.com/office/drawing/2014/main" id="{A925F484-6666-460F-852D-0E3589176EA3}"/>
            </a:ext>
          </a:extLst>
        </xdr:cNvPr>
        <xdr:cNvSpPr/>
      </xdr:nvSpPr>
      <xdr:spPr>
        <a:xfrm>
          <a:off x="45847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95902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820EEEF-DE44-44F1-9F40-D9E4A4BCD8E2}"/>
            </a:ext>
          </a:extLst>
        </xdr:cNvPr>
        <xdr:cNvSpPr txBox="1"/>
      </xdr:nvSpPr>
      <xdr:spPr>
        <a:xfrm>
          <a:off x="4673600"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114936</xdr:rowOff>
    </xdr:from>
    <xdr:to>
      <xdr:col>20</xdr:col>
      <xdr:colOff>38100</xdr:colOff>
      <xdr:row>82</xdr:row>
      <xdr:rowOff>45086</xdr:rowOff>
    </xdr:to>
    <xdr:sp macro="" textlink="">
      <xdr:nvSpPr>
        <xdr:cNvPr id="308" name="楕円 307">
          <a:extLst>
            <a:ext uri="{FF2B5EF4-FFF2-40B4-BE49-F238E27FC236}">
              <a16:creationId xmlns:a16="http://schemas.microsoft.com/office/drawing/2014/main" id="{5969FDB8-4275-45E7-8CEC-12CC46BCF229}"/>
            </a:ext>
          </a:extLst>
        </xdr:cNvPr>
        <xdr:cNvSpPr/>
      </xdr:nvSpPr>
      <xdr:spPr>
        <a:xfrm>
          <a:off x="3746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123825</xdr:rowOff>
    </xdr:from>
    <xdr:to>
      <xdr:col>24</xdr:col>
      <xdr:colOff>63500</xdr:colOff>
      <xdr:row>81</xdr:row>
      <xdr:rowOff>165736</xdr:rowOff>
    </xdr:to>
    <xdr:cxnSp macro="">
      <xdr:nvCxnSpPr>
        <xdr:cNvPr id="309" name="直線コネクタ 308">
          <a:extLst>
            <a:ext uri="{FF2B5EF4-FFF2-40B4-BE49-F238E27FC236}">
              <a16:creationId xmlns:a16="http://schemas.microsoft.com/office/drawing/2014/main" id="{C7874BF1-1036-4354-BC64-C3918F88F405}"/>
            </a:ext>
          </a:extLst>
        </xdr:cNvPr>
        <xdr:cNvCxnSpPr/>
      </xdr:nvCxnSpPr>
      <xdr:spPr>
        <a:xfrm flipV="1">
          <a:off x="3797300" y="140112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57786</xdr:rowOff>
    </xdr:from>
    <xdr:to>
      <xdr:col>15</xdr:col>
      <xdr:colOff>101600</xdr:colOff>
      <xdr:row>81</xdr:row>
      <xdr:rowOff>159386</xdr:rowOff>
    </xdr:to>
    <xdr:sp macro="" textlink="">
      <xdr:nvSpPr>
        <xdr:cNvPr id="310" name="楕円 309">
          <a:extLst>
            <a:ext uri="{FF2B5EF4-FFF2-40B4-BE49-F238E27FC236}">
              <a16:creationId xmlns:a16="http://schemas.microsoft.com/office/drawing/2014/main" id="{B4D1F6AD-46D4-4CF6-BC27-B5A171A06F4A}"/>
            </a:ext>
          </a:extLst>
        </xdr:cNvPr>
        <xdr:cNvSpPr/>
      </xdr:nvSpPr>
      <xdr:spPr>
        <a:xfrm>
          <a:off x="2857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108586</xdr:rowOff>
    </xdr:from>
    <xdr:to>
      <xdr:col>19</xdr:col>
      <xdr:colOff>177800</xdr:colOff>
      <xdr:row>81</xdr:row>
      <xdr:rowOff>165736</xdr:rowOff>
    </xdr:to>
    <xdr:cxnSp macro="">
      <xdr:nvCxnSpPr>
        <xdr:cNvPr id="311" name="直線コネクタ 310">
          <a:extLst>
            <a:ext uri="{FF2B5EF4-FFF2-40B4-BE49-F238E27FC236}">
              <a16:creationId xmlns:a16="http://schemas.microsoft.com/office/drawing/2014/main" id="{C4C90202-D929-467B-903E-C60D9E53ED6F}"/>
            </a:ext>
          </a:extLst>
        </xdr:cNvPr>
        <xdr:cNvCxnSpPr/>
      </xdr:nvCxnSpPr>
      <xdr:spPr>
        <a:xfrm>
          <a:off x="2908300" y="139960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12064</xdr:rowOff>
    </xdr:from>
    <xdr:to>
      <xdr:col>10</xdr:col>
      <xdr:colOff>165100</xdr:colOff>
      <xdr:row>82</xdr:row>
      <xdr:rowOff>113664</xdr:rowOff>
    </xdr:to>
    <xdr:sp macro="" textlink="">
      <xdr:nvSpPr>
        <xdr:cNvPr id="312" name="楕円 311">
          <a:extLst>
            <a:ext uri="{FF2B5EF4-FFF2-40B4-BE49-F238E27FC236}">
              <a16:creationId xmlns:a16="http://schemas.microsoft.com/office/drawing/2014/main" id="{F538EDE5-F710-47E3-B374-6471EAA15063}"/>
            </a:ext>
          </a:extLst>
        </xdr:cNvPr>
        <xdr:cNvSpPr/>
      </xdr:nvSpPr>
      <xdr:spPr>
        <a:xfrm>
          <a:off x="1968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108586</xdr:rowOff>
    </xdr:from>
    <xdr:to>
      <xdr:col>15</xdr:col>
      <xdr:colOff>50800</xdr:colOff>
      <xdr:row>82</xdr:row>
      <xdr:rowOff>62864</xdr:rowOff>
    </xdr:to>
    <xdr:cxnSp macro="">
      <xdr:nvCxnSpPr>
        <xdr:cNvPr id="313" name="直線コネクタ 312">
          <a:extLst>
            <a:ext uri="{FF2B5EF4-FFF2-40B4-BE49-F238E27FC236}">
              <a16:creationId xmlns:a16="http://schemas.microsoft.com/office/drawing/2014/main" id="{F74B6FFB-DB68-4A83-9766-340CEEF234DD}"/>
            </a:ext>
          </a:extLst>
        </xdr:cNvPr>
        <xdr:cNvCxnSpPr/>
      </xdr:nvCxnSpPr>
      <xdr:spPr>
        <a:xfrm flipV="1">
          <a:off x="2019300" y="13996036"/>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93980</xdr:rowOff>
    </xdr:from>
    <xdr:to>
      <xdr:col>6</xdr:col>
      <xdr:colOff>38100</xdr:colOff>
      <xdr:row>82</xdr:row>
      <xdr:rowOff>24130</xdr:rowOff>
    </xdr:to>
    <xdr:sp macro="" textlink="">
      <xdr:nvSpPr>
        <xdr:cNvPr id="314" name="楕円 313">
          <a:extLst>
            <a:ext uri="{FF2B5EF4-FFF2-40B4-BE49-F238E27FC236}">
              <a16:creationId xmlns:a16="http://schemas.microsoft.com/office/drawing/2014/main" id="{682A9306-9365-4F3F-9F03-D343FEE9F875}"/>
            </a:ext>
          </a:extLst>
        </xdr:cNvPr>
        <xdr:cNvSpPr/>
      </xdr:nvSpPr>
      <xdr:spPr>
        <a:xfrm>
          <a:off x="1079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144780</xdr:rowOff>
    </xdr:from>
    <xdr:to>
      <xdr:col>10</xdr:col>
      <xdr:colOff>114300</xdr:colOff>
      <xdr:row>82</xdr:row>
      <xdr:rowOff>62864</xdr:rowOff>
    </xdr:to>
    <xdr:cxnSp macro="">
      <xdr:nvCxnSpPr>
        <xdr:cNvPr id="315" name="直線コネクタ 314">
          <a:extLst>
            <a:ext uri="{FF2B5EF4-FFF2-40B4-BE49-F238E27FC236}">
              <a16:creationId xmlns:a16="http://schemas.microsoft.com/office/drawing/2014/main" id="{8F18B657-9D5A-4B12-AA4F-23D16B84F6A4}"/>
            </a:ext>
          </a:extLst>
        </xdr:cNvPr>
        <xdr:cNvCxnSpPr/>
      </xdr:nvCxnSpPr>
      <xdr:spPr>
        <a:xfrm>
          <a:off x="1130300" y="1403223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C176C7DD-62DF-46B0-9D54-79AEF0EE0BFE}"/>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7" name="n_2aveValue【公営住宅】&#10;有形固定資産減価償却率">
          <a:extLst>
            <a:ext uri="{FF2B5EF4-FFF2-40B4-BE49-F238E27FC236}">
              <a16:creationId xmlns:a16="http://schemas.microsoft.com/office/drawing/2014/main" id="{DFB9F7A6-8E67-4A15-BF17-A5B13DCB7D76}"/>
            </a:ext>
          </a:extLst>
        </xdr:cNvPr>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11447</xdr:rowOff>
    </xdr:from>
    <xdr:ext cx="405111" cy="259045"/>
    <xdr:sp macro="" textlink="">
      <xdr:nvSpPr>
        <xdr:cNvPr id="318" name="n_3aveValue【公営住宅】&#10;有形固定資産減価償却率">
          <a:extLst>
            <a:ext uri="{FF2B5EF4-FFF2-40B4-BE49-F238E27FC236}">
              <a16:creationId xmlns:a16="http://schemas.microsoft.com/office/drawing/2014/main" id="{2756D7BC-CBDE-450A-ACD1-190FABF8FAB9}"/>
            </a:ext>
          </a:extLst>
        </xdr:cNvPr>
        <xdr:cNvSpPr txBox="1"/>
      </xdr:nvSpPr>
      <xdr:spPr>
        <a:xfrm>
          <a:off x="1816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9" name="n_4aveValue【公営住宅】&#10;有形固定資産減価償却率">
          <a:extLst>
            <a:ext uri="{FF2B5EF4-FFF2-40B4-BE49-F238E27FC236}">
              <a16:creationId xmlns:a16="http://schemas.microsoft.com/office/drawing/2014/main" id="{DEF6A9A9-DEB0-4BB3-8A7F-1F201E3B8DD4}"/>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61613</xdr:rowOff>
    </xdr:from>
    <xdr:ext cx="405111" cy="259045"/>
    <xdr:sp macro="" textlink="">
      <xdr:nvSpPr>
        <xdr:cNvPr id="320" name="n_1mainValue【公営住宅】&#10;有形固定資産減価償却率">
          <a:extLst>
            <a:ext uri="{FF2B5EF4-FFF2-40B4-BE49-F238E27FC236}">
              <a16:creationId xmlns:a16="http://schemas.microsoft.com/office/drawing/2014/main" id="{A4839F83-3B62-4972-B4A2-EC55CCBA17C4}"/>
            </a:ext>
          </a:extLst>
        </xdr:cNvPr>
        <xdr:cNvSpPr txBox="1"/>
      </xdr:nvSpPr>
      <xdr:spPr>
        <a:xfrm>
          <a:off x="35820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4463</xdr:rowOff>
    </xdr:from>
    <xdr:ext cx="405111" cy="259045"/>
    <xdr:sp macro="" textlink="">
      <xdr:nvSpPr>
        <xdr:cNvPr id="321" name="n_2mainValue【公営住宅】&#10;有形固定資産減価償却率">
          <a:extLst>
            <a:ext uri="{FF2B5EF4-FFF2-40B4-BE49-F238E27FC236}">
              <a16:creationId xmlns:a16="http://schemas.microsoft.com/office/drawing/2014/main" id="{A5C6A148-45B3-4099-9707-5E55D061D526}"/>
            </a:ext>
          </a:extLst>
        </xdr:cNvPr>
        <xdr:cNvSpPr txBox="1"/>
      </xdr:nvSpPr>
      <xdr:spPr>
        <a:xfrm>
          <a:off x="2705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130191</xdr:rowOff>
    </xdr:from>
    <xdr:ext cx="405111" cy="259045"/>
    <xdr:sp macro="" textlink="">
      <xdr:nvSpPr>
        <xdr:cNvPr id="322" name="n_3mainValue【公営住宅】&#10;有形固定資産減価償却率">
          <a:extLst>
            <a:ext uri="{FF2B5EF4-FFF2-40B4-BE49-F238E27FC236}">
              <a16:creationId xmlns:a16="http://schemas.microsoft.com/office/drawing/2014/main" id="{92432540-0F9A-4E36-97D0-F7800001E8DF}"/>
            </a:ext>
          </a:extLst>
        </xdr:cNvPr>
        <xdr:cNvSpPr txBox="1"/>
      </xdr:nvSpPr>
      <xdr:spPr>
        <a:xfrm>
          <a:off x="1816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40657</xdr:rowOff>
    </xdr:from>
    <xdr:ext cx="405111" cy="259045"/>
    <xdr:sp macro="" textlink="">
      <xdr:nvSpPr>
        <xdr:cNvPr id="323" name="n_4mainValue【公営住宅】&#10;有形固定資産減価償却率">
          <a:extLst>
            <a:ext uri="{FF2B5EF4-FFF2-40B4-BE49-F238E27FC236}">
              <a16:creationId xmlns:a16="http://schemas.microsoft.com/office/drawing/2014/main" id="{0AF0143F-38C1-402D-A170-D8BC9D0DE3B2}"/>
            </a:ext>
          </a:extLst>
        </xdr:cNvPr>
        <xdr:cNvSpPr txBox="1"/>
      </xdr:nvSpPr>
      <xdr:spPr>
        <a:xfrm>
          <a:off x="927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A12BEB1-397C-4EBA-8BA9-636027264C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4F8971A-9599-4F8C-B7AB-BF76A3EDE7B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8DC50CA-9787-47A3-90AC-1331F6BF932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C24E3B5-206E-42E7-8056-6C6BDD182CA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453A1FC-D1E2-4921-9F2C-3EEFFAB9C6A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3819C8B-24F9-450A-80CE-DD0A6D499C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62D5344-6C82-4976-BCCB-333D7F3C22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B4644AD-3540-41B5-859C-C900BB9A467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99B79B2-BDD1-43AC-98F7-12462682823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CBC654F-FAB0-44E6-BE3C-20E0B00229A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4B156D1-A93F-49DB-ADD7-D3B34F510C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9E67E94-04BD-49B2-9927-41AC8AE3CCD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8670B63-A476-4AF6-90C3-F12982BFBEA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609A40F-76D3-49BC-A1F9-2B9876626C1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20035A2-F06F-4C04-AB78-39CC6422E7A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2393361-7AC6-498A-8A39-6780E9B8F2B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1F01AA9-CC3E-48BC-A192-3C23E415BC4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68DFF97-9105-41F1-A733-EE303563BA9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C40645A-8942-4ECB-9FAF-BDA457FCA3D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7D901A1A-1505-4533-8E6F-6DC0BB05B9B9}"/>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1D332E0-E36F-4877-BA7B-402614C6C4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6BE85768-7473-4603-BC16-C2ED31C852B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2A983E9-D9DD-48AA-80AC-DF7C3DBEB8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492C8DF-23B5-4CBB-AAF4-2D3E802F022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DD68B17-76B0-48AB-BFEA-130E8485D97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7B628072-6BF7-4119-B653-B813DB7AFBDB}"/>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D26DCB84-DA20-4650-9030-8DCA246F51E9}"/>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10A550A-4EB7-4075-841E-5E3DC9A1DAE9}"/>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0AA664D0-3491-4D25-83F3-F6F2EA8A142A}"/>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DA946B55-6652-4540-B907-9B1FA59D8167}"/>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AED66046-118D-4238-BD99-368468327B08}"/>
            </a:ext>
          </a:extLst>
        </xdr:cNvPr>
        <xdr:cNvSpPr txBox="1"/>
      </xdr:nvSpPr>
      <xdr:spPr>
        <a:xfrm>
          <a:off x="10515600" y="1454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5C1EACB9-3A00-47BC-89BF-3FE8AE750A5C}"/>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5AA52B7B-E37A-4EFE-A4A8-F9895AAF2001}"/>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909AB83B-5AB3-42F6-BE62-96967AAF743D}"/>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C3B95FD8-26CB-4696-83E1-426C0CEC313B}"/>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4DB1F166-87E1-44D7-9149-BDEA6AEB3DFE}"/>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91A4497-399C-441A-95EF-330FAD93C93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8D8E74A-E5DA-4812-8A26-DAB73C25A31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2529805-E413-4439-B124-F5CCE463E29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B09AF4A-2576-4800-848F-02C0D93ADF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115E21C-C1C5-4AE0-B188-25BDE9443B6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125549</xdr:rowOff>
    </xdr:from>
    <xdr:to>
      <xdr:col>55</xdr:col>
      <xdr:colOff>50800</xdr:colOff>
      <xdr:row>86</xdr:row>
      <xdr:rowOff>55699</xdr:rowOff>
    </xdr:to>
    <xdr:sp macro="" textlink="">
      <xdr:nvSpPr>
        <xdr:cNvPr id="365" name="楕円 364">
          <a:extLst>
            <a:ext uri="{FF2B5EF4-FFF2-40B4-BE49-F238E27FC236}">
              <a16:creationId xmlns:a16="http://schemas.microsoft.com/office/drawing/2014/main" id="{4EC37F73-FF8C-418A-AE40-5523B6662655}"/>
            </a:ext>
          </a:extLst>
        </xdr:cNvPr>
        <xdr:cNvSpPr/>
      </xdr:nvSpPr>
      <xdr:spPr>
        <a:xfrm>
          <a:off x="10426700" y="1469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103976</xdr:rowOff>
    </xdr:from>
    <xdr:ext cx="469744" cy="259045"/>
    <xdr:sp macro="" textlink="">
      <xdr:nvSpPr>
        <xdr:cNvPr id="366" name="【公営住宅】&#10;一人当たり面積該当値テキスト">
          <a:extLst>
            <a:ext uri="{FF2B5EF4-FFF2-40B4-BE49-F238E27FC236}">
              <a16:creationId xmlns:a16="http://schemas.microsoft.com/office/drawing/2014/main" id="{EE56DE05-963C-4896-A159-2F16C0AE35A9}"/>
            </a:ext>
          </a:extLst>
        </xdr:cNvPr>
        <xdr:cNvSpPr txBox="1"/>
      </xdr:nvSpPr>
      <xdr:spPr>
        <a:xfrm>
          <a:off x="10515600" y="1467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129902</xdr:rowOff>
    </xdr:from>
    <xdr:to>
      <xdr:col>50</xdr:col>
      <xdr:colOff>165100</xdr:colOff>
      <xdr:row>86</xdr:row>
      <xdr:rowOff>60052</xdr:rowOff>
    </xdr:to>
    <xdr:sp macro="" textlink="">
      <xdr:nvSpPr>
        <xdr:cNvPr id="367" name="楕円 366">
          <a:extLst>
            <a:ext uri="{FF2B5EF4-FFF2-40B4-BE49-F238E27FC236}">
              <a16:creationId xmlns:a16="http://schemas.microsoft.com/office/drawing/2014/main" id="{5C603076-E086-47B0-A5A1-53335741D070}"/>
            </a:ext>
          </a:extLst>
        </xdr:cNvPr>
        <xdr:cNvSpPr/>
      </xdr:nvSpPr>
      <xdr:spPr>
        <a:xfrm>
          <a:off x="9588500" y="1470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4899</xdr:rowOff>
    </xdr:from>
    <xdr:to>
      <xdr:col>55</xdr:col>
      <xdr:colOff>0</xdr:colOff>
      <xdr:row>86</xdr:row>
      <xdr:rowOff>9252</xdr:rowOff>
    </xdr:to>
    <xdr:cxnSp macro="">
      <xdr:nvCxnSpPr>
        <xdr:cNvPr id="368" name="直線コネクタ 367">
          <a:extLst>
            <a:ext uri="{FF2B5EF4-FFF2-40B4-BE49-F238E27FC236}">
              <a16:creationId xmlns:a16="http://schemas.microsoft.com/office/drawing/2014/main" id="{BE56BBBC-06B6-481D-B6DB-DF9ADE7985AC}"/>
            </a:ext>
          </a:extLst>
        </xdr:cNvPr>
        <xdr:cNvCxnSpPr/>
      </xdr:nvCxnSpPr>
      <xdr:spPr>
        <a:xfrm flipV="1">
          <a:off x="9639300" y="14749599"/>
          <a:ext cx="8382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9" name="楕円 368">
          <a:extLst>
            <a:ext uri="{FF2B5EF4-FFF2-40B4-BE49-F238E27FC236}">
              <a16:creationId xmlns:a16="http://schemas.microsoft.com/office/drawing/2014/main" id="{2161D476-1648-4C86-BD32-6128E130E7C6}"/>
            </a:ext>
          </a:extLst>
        </xdr:cNvPr>
        <xdr:cNvSpPr/>
      </xdr:nvSpPr>
      <xdr:spPr>
        <a:xfrm>
          <a:off x="8699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9252</xdr:rowOff>
    </xdr:from>
    <xdr:to>
      <xdr:col>50</xdr:col>
      <xdr:colOff>114300</xdr:colOff>
      <xdr:row>86</xdr:row>
      <xdr:rowOff>12954</xdr:rowOff>
    </xdr:to>
    <xdr:cxnSp macro="">
      <xdr:nvCxnSpPr>
        <xdr:cNvPr id="370" name="直線コネクタ 369">
          <a:extLst>
            <a:ext uri="{FF2B5EF4-FFF2-40B4-BE49-F238E27FC236}">
              <a16:creationId xmlns:a16="http://schemas.microsoft.com/office/drawing/2014/main" id="{15ECA6D9-099D-4205-9702-3D7D9FC2BD8A}"/>
            </a:ext>
          </a:extLst>
        </xdr:cNvPr>
        <xdr:cNvCxnSpPr/>
      </xdr:nvCxnSpPr>
      <xdr:spPr>
        <a:xfrm flipV="1">
          <a:off x="8750300" y="14753952"/>
          <a:ext cx="8890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105301</xdr:rowOff>
    </xdr:from>
    <xdr:to>
      <xdr:col>41</xdr:col>
      <xdr:colOff>101600</xdr:colOff>
      <xdr:row>86</xdr:row>
      <xdr:rowOff>35451</xdr:rowOff>
    </xdr:to>
    <xdr:sp macro="" textlink="">
      <xdr:nvSpPr>
        <xdr:cNvPr id="371" name="楕円 370">
          <a:extLst>
            <a:ext uri="{FF2B5EF4-FFF2-40B4-BE49-F238E27FC236}">
              <a16:creationId xmlns:a16="http://schemas.microsoft.com/office/drawing/2014/main" id="{0DD173B2-00D6-49F0-80BF-461AD1242290}"/>
            </a:ext>
          </a:extLst>
        </xdr:cNvPr>
        <xdr:cNvSpPr/>
      </xdr:nvSpPr>
      <xdr:spPr>
        <a:xfrm>
          <a:off x="7810500" y="146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156101</xdr:rowOff>
    </xdr:from>
    <xdr:to>
      <xdr:col>45</xdr:col>
      <xdr:colOff>177800</xdr:colOff>
      <xdr:row>86</xdr:row>
      <xdr:rowOff>12954</xdr:rowOff>
    </xdr:to>
    <xdr:cxnSp macro="">
      <xdr:nvCxnSpPr>
        <xdr:cNvPr id="372" name="直線コネクタ 371">
          <a:extLst>
            <a:ext uri="{FF2B5EF4-FFF2-40B4-BE49-F238E27FC236}">
              <a16:creationId xmlns:a16="http://schemas.microsoft.com/office/drawing/2014/main" id="{45EAEEA9-B123-43E0-A235-D5034CBFA5FC}"/>
            </a:ext>
          </a:extLst>
        </xdr:cNvPr>
        <xdr:cNvCxnSpPr/>
      </xdr:nvCxnSpPr>
      <xdr:spPr>
        <a:xfrm>
          <a:off x="7861300" y="14729351"/>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110091</xdr:rowOff>
    </xdr:from>
    <xdr:to>
      <xdr:col>36</xdr:col>
      <xdr:colOff>165100</xdr:colOff>
      <xdr:row>86</xdr:row>
      <xdr:rowOff>40241</xdr:rowOff>
    </xdr:to>
    <xdr:sp macro="" textlink="">
      <xdr:nvSpPr>
        <xdr:cNvPr id="373" name="楕円 372">
          <a:extLst>
            <a:ext uri="{FF2B5EF4-FFF2-40B4-BE49-F238E27FC236}">
              <a16:creationId xmlns:a16="http://schemas.microsoft.com/office/drawing/2014/main" id="{472254FD-7E5B-45B8-8CD8-CE96ACAEE827}"/>
            </a:ext>
          </a:extLst>
        </xdr:cNvPr>
        <xdr:cNvSpPr/>
      </xdr:nvSpPr>
      <xdr:spPr>
        <a:xfrm>
          <a:off x="6921500" y="1468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156101</xdr:rowOff>
    </xdr:from>
    <xdr:to>
      <xdr:col>41</xdr:col>
      <xdr:colOff>50800</xdr:colOff>
      <xdr:row>85</xdr:row>
      <xdr:rowOff>160891</xdr:rowOff>
    </xdr:to>
    <xdr:cxnSp macro="">
      <xdr:nvCxnSpPr>
        <xdr:cNvPr id="374" name="直線コネクタ 373">
          <a:extLst>
            <a:ext uri="{FF2B5EF4-FFF2-40B4-BE49-F238E27FC236}">
              <a16:creationId xmlns:a16="http://schemas.microsoft.com/office/drawing/2014/main" id="{4519ABD7-53F7-4F99-8EEC-71BAA1A0FFE2}"/>
            </a:ext>
          </a:extLst>
        </xdr:cNvPr>
        <xdr:cNvCxnSpPr/>
      </xdr:nvCxnSpPr>
      <xdr:spPr>
        <a:xfrm flipV="1">
          <a:off x="6972300" y="14729351"/>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76E77F87-4F03-4194-AD1D-10BB515EFCE2}"/>
            </a:ext>
          </a:extLst>
        </xdr:cNvPr>
        <xdr:cNvSpPr txBox="1"/>
      </xdr:nvSpPr>
      <xdr:spPr>
        <a:xfrm>
          <a:off x="939172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60650</xdr:rowOff>
    </xdr:from>
    <xdr:ext cx="469744" cy="259045"/>
    <xdr:sp macro="" textlink="">
      <xdr:nvSpPr>
        <xdr:cNvPr id="376" name="n_2aveValue【公営住宅】&#10;一人当たり面積">
          <a:extLst>
            <a:ext uri="{FF2B5EF4-FFF2-40B4-BE49-F238E27FC236}">
              <a16:creationId xmlns:a16="http://schemas.microsoft.com/office/drawing/2014/main" id="{4D452C8F-E625-40A0-B081-ED677F120872}"/>
            </a:ext>
          </a:extLst>
        </xdr:cNvPr>
        <xdr:cNvSpPr txBox="1"/>
      </xdr:nvSpPr>
      <xdr:spPr>
        <a:xfrm>
          <a:off x="8515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52378</xdr:rowOff>
    </xdr:from>
    <xdr:ext cx="469744" cy="259045"/>
    <xdr:sp macro="" textlink="">
      <xdr:nvSpPr>
        <xdr:cNvPr id="377" name="n_3aveValue【公営住宅】&#10;一人当たり面積">
          <a:extLst>
            <a:ext uri="{FF2B5EF4-FFF2-40B4-BE49-F238E27FC236}">
              <a16:creationId xmlns:a16="http://schemas.microsoft.com/office/drawing/2014/main" id="{484E3DE9-C1B3-4802-83DC-33F603360501}"/>
            </a:ext>
          </a:extLst>
        </xdr:cNvPr>
        <xdr:cNvSpPr txBox="1"/>
      </xdr:nvSpPr>
      <xdr:spPr>
        <a:xfrm>
          <a:off x="7626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64352</xdr:rowOff>
    </xdr:from>
    <xdr:ext cx="469744" cy="259045"/>
    <xdr:sp macro="" textlink="">
      <xdr:nvSpPr>
        <xdr:cNvPr id="378" name="n_4aveValue【公営住宅】&#10;一人当たり面積">
          <a:extLst>
            <a:ext uri="{FF2B5EF4-FFF2-40B4-BE49-F238E27FC236}">
              <a16:creationId xmlns:a16="http://schemas.microsoft.com/office/drawing/2014/main" id="{0D587162-4B23-4E28-B5B9-34C86A75E43A}"/>
            </a:ext>
          </a:extLst>
        </xdr:cNvPr>
        <xdr:cNvSpPr txBox="1"/>
      </xdr:nvSpPr>
      <xdr:spPr>
        <a:xfrm>
          <a:off x="6737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51179</xdr:rowOff>
    </xdr:from>
    <xdr:ext cx="469744" cy="259045"/>
    <xdr:sp macro="" textlink="">
      <xdr:nvSpPr>
        <xdr:cNvPr id="379" name="n_1mainValue【公営住宅】&#10;一人当たり面積">
          <a:extLst>
            <a:ext uri="{FF2B5EF4-FFF2-40B4-BE49-F238E27FC236}">
              <a16:creationId xmlns:a16="http://schemas.microsoft.com/office/drawing/2014/main" id="{567A66FB-A05E-4E8C-A154-813AC5316CC2}"/>
            </a:ext>
          </a:extLst>
        </xdr:cNvPr>
        <xdr:cNvSpPr txBox="1"/>
      </xdr:nvSpPr>
      <xdr:spPr>
        <a:xfrm>
          <a:off x="9391727" y="147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80281</xdr:rowOff>
    </xdr:from>
    <xdr:ext cx="469744" cy="259045"/>
    <xdr:sp macro="" textlink="">
      <xdr:nvSpPr>
        <xdr:cNvPr id="380" name="n_2mainValue【公営住宅】&#10;一人当たり面積">
          <a:extLst>
            <a:ext uri="{FF2B5EF4-FFF2-40B4-BE49-F238E27FC236}">
              <a16:creationId xmlns:a16="http://schemas.microsoft.com/office/drawing/2014/main" id="{F3374645-BAE0-497F-9BAB-FC24EFD05B38}"/>
            </a:ext>
          </a:extLst>
        </xdr:cNvPr>
        <xdr:cNvSpPr txBox="1"/>
      </xdr:nvSpPr>
      <xdr:spPr>
        <a:xfrm>
          <a:off x="8515427" y="144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51978</xdr:rowOff>
    </xdr:from>
    <xdr:ext cx="469744" cy="259045"/>
    <xdr:sp macro="" textlink="">
      <xdr:nvSpPr>
        <xdr:cNvPr id="381" name="n_3mainValue【公営住宅】&#10;一人当たり面積">
          <a:extLst>
            <a:ext uri="{FF2B5EF4-FFF2-40B4-BE49-F238E27FC236}">
              <a16:creationId xmlns:a16="http://schemas.microsoft.com/office/drawing/2014/main" id="{807ABCAF-120C-40B3-85E3-DA4BA71734AF}"/>
            </a:ext>
          </a:extLst>
        </xdr:cNvPr>
        <xdr:cNvSpPr txBox="1"/>
      </xdr:nvSpPr>
      <xdr:spPr>
        <a:xfrm>
          <a:off x="7626427" y="144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56768</xdr:rowOff>
    </xdr:from>
    <xdr:ext cx="469744" cy="259045"/>
    <xdr:sp macro="" textlink="">
      <xdr:nvSpPr>
        <xdr:cNvPr id="382" name="n_4mainValue【公営住宅】&#10;一人当たり面積">
          <a:extLst>
            <a:ext uri="{FF2B5EF4-FFF2-40B4-BE49-F238E27FC236}">
              <a16:creationId xmlns:a16="http://schemas.microsoft.com/office/drawing/2014/main" id="{70AD8349-7050-4B41-8417-247F37651644}"/>
            </a:ext>
          </a:extLst>
        </xdr:cNvPr>
        <xdr:cNvSpPr txBox="1"/>
      </xdr:nvSpPr>
      <xdr:spPr>
        <a:xfrm>
          <a:off x="6737427" y="1445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ADC1AA1-0303-4579-B4AE-9AB1B99FA1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3DEDB392-0421-4EAC-A7F3-B417EF378B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6E0089C-0EFB-4CF3-B7E6-D649612AEE7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053F159-A065-4715-80AC-55CF8BF0F98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591A3E5-C996-408C-A244-F498BB64CF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139694F-BA7B-4926-9C37-4793603252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E06E8AC-255D-4E6A-AFF4-D80C099B14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F5EE15A-040D-4E33-93B8-9E5FBC84A56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733F769-28F6-4C3A-BEDF-A4460F71523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5C67EDE-75B1-41E7-8781-B9A279B6048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C7C96A6-8E8B-4B1E-9E9F-8E407831DA9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A8C564C-22D7-4E0A-8ECA-89D7680C8AF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70ED8AB-34B2-4A6A-B64B-4FA38192D01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68AF871F-95B5-46DB-BF63-EF9BEBFA38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3D5355B-3144-464F-8881-81245D570DE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06FCCF1-715E-4FE6-BB69-B89BD8470F4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6D4BC66-5FD2-48F4-9998-A90A6AFC2B7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9D598B3-3F7E-461F-B2BA-AE5F1218D2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38820478-27D8-4C41-9117-892AA378B5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51C348DF-70C1-4FBC-96DF-B4BFC877B09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6AA56522-51AA-47D4-BE79-574D24F173A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9477A0A-DFCA-4576-8C33-55719B2240B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C92FEEA6-20C2-457A-A18E-59D89684A3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4E10615-8442-4DA6-B4C6-A4EE691BA13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CCB3F10A-572E-42A8-9F27-56C47917ED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CF74E6CA-2AD3-4208-B653-955E302FBA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A8AA9ED8-9B22-44FB-BDE7-AD6D6A20682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82A4AC48-B82A-4520-88F6-1546FD781B5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1C2002E5-0896-47F1-AAD7-1FCF2F66D5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10B5C86F-AD8E-4A6C-A10B-A3AB733E961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3512A59C-521F-454D-8DC9-BEBDAF8D96D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2D8BB8B4-CAD0-44B7-9DC8-AD6DC06202F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4FE42CDA-A23D-4777-994E-22059FE631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225A90CF-2D70-47A8-82BB-EE07D726EC8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BE0572AD-5ED4-41BC-B6F5-09087B57E7D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2315953C-9F48-43D0-B898-B0270769F53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736AC950-DF64-43D0-8EB3-E082F4B2A3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33BDA5E7-D139-4DAD-AC2C-8F283CB339D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5D515478-E1C3-4369-AE00-9ADEDB89922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27D58975-650A-449A-9AD2-083F901E938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9FDBFF60-80B2-4D27-A2AD-48D40237326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CC9B1C08-064A-4952-8E62-3F95CFD8685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C21CDDAD-F171-4512-BB63-452CB587F96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B13AA18D-62DB-44E4-8E81-BBBCF58F450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D1C513CB-7EAC-4CFF-AC4F-14729598831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BB416A5D-1013-41ED-86D0-375D2106E38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31627D53-EE34-46A8-B39C-BEC2AEECC91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26F27B8A-077A-4D77-9CEB-04DA4CB780F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391CA0F5-8F02-4668-AB3C-A8B3CB48242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666DE359-3FFA-494B-80C8-7FECB69DD13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4A7C9A71-6FA6-401A-8FBB-0CB0B0A5C3C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D179123B-71FC-41E5-B60E-4BB7F394870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E87B4BAE-0037-4409-8083-B7E36001F07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42E7C1E8-1333-4F3C-B2DF-4D3FC2658FB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1B9801FD-E890-4FD6-9869-8C090B7550A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1A16DA0E-37A2-49BC-A6A7-DA2F7F5749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439" name="直線コネクタ 438">
          <a:extLst>
            <a:ext uri="{FF2B5EF4-FFF2-40B4-BE49-F238E27FC236}">
              <a16:creationId xmlns:a16="http://schemas.microsoft.com/office/drawing/2014/main" id="{EF6643DE-191D-4B6E-9C4E-BCDF2C44FFD2}"/>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33227CCD-B527-4CED-AF27-C6791CE56FC9}"/>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441" name="直線コネクタ 440">
          <a:extLst>
            <a:ext uri="{FF2B5EF4-FFF2-40B4-BE49-F238E27FC236}">
              <a16:creationId xmlns:a16="http://schemas.microsoft.com/office/drawing/2014/main" id="{0360BB72-9414-4636-9672-B5832B76FF13}"/>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0C1DC406-B0B0-4F35-8AA0-DF491C229D2B}"/>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443" name="直線コネクタ 442">
          <a:extLst>
            <a:ext uri="{FF2B5EF4-FFF2-40B4-BE49-F238E27FC236}">
              <a16:creationId xmlns:a16="http://schemas.microsoft.com/office/drawing/2014/main" id="{782C4137-B051-4011-AE28-027990868611}"/>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1C73A0E9-E2EB-47D6-B8A7-21FDE5FA457C}"/>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5" name="フローチャート: 判断 444">
          <a:extLst>
            <a:ext uri="{FF2B5EF4-FFF2-40B4-BE49-F238E27FC236}">
              <a16:creationId xmlns:a16="http://schemas.microsoft.com/office/drawing/2014/main" id="{9DE80424-99E8-474F-A71E-9F73B74EABA2}"/>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446" name="フローチャート: 判断 445">
          <a:extLst>
            <a:ext uri="{FF2B5EF4-FFF2-40B4-BE49-F238E27FC236}">
              <a16:creationId xmlns:a16="http://schemas.microsoft.com/office/drawing/2014/main" id="{97B0CE96-E59B-43D6-ABB8-76ADF307F868}"/>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447" name="フローチャート: 判断 446">
          <a:extLst>
            <a:ext uri="{FF2B5EF4-FFF2-40B4-BE49-F238E27FC236}">
              <a16:creationId xmlns:a16="http://schemas.microsoft.com/office/drawing/2014/main" id="{9DF3D3BF-1200-4A67-9051-093641F6942A}"/>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448" name="フローチャート: 判断 447">
          <a:extLst>
            <a:ext uri="{FF2B5EF4-FFF2-40B4-BE49-F238E27FC236}">
              <a16:creationId xmlns:a16="http://schemas.microsoft.com/office/drawing/2014/main" id="{BB59F82C-D330-4C58-9C5D-4971AEA4437D}"/>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449" name="フローチャート: 判断 448">
          <a:extLst>
            <a:ext uri="{FF2B5EF4-FFF2-40B4-BE49-F238E27FC236}">
              <a16:creationId xmlns:a16="http://schemas.microsoft.com/office/drawing/2014/main" id="{6736736B-5408-4B24-B25E-5CE54EAE6235}"/>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CE7E3BC-8444-4BB4-A71A-0BC4F11B7E9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685E8E4B-BC5A-4144-9D0C-B556E6A2B33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435E4EE4-043C-4EB0-8DF6-996278DF44A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AC941E9E-56BC-4760-A772-EBC31CABD8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5248B47C-9660-441F-A003-63753A79BC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139700</xdr:rowOff>
    </xdr:from>
    <xdr:to>
      <xdr:col>85</xdr:col>
      <xdr:colOff>177800</xdr:colOff>
      <xdr:row>61</xdr:row>
      <xdr:rowOff>69850</xdr:rowOff>
    </xdr:to>
    <xdr:sp macro="" textlink="">
      <xdr:nvSpPr>
        <xdr:cNvPr id="455" name="楕円 454">
          <a:extLst>
            <a:ext uri="{FF2B5EF4-FFF2-40B4-BE49-F238E27FC236}">
              <a16:creationId xmlns:a16="http://schemas.microsoft.com/office/drawing/2014/main" id="{4B337D96-5A9B-439B-8143-FCC115A806BC}"/>
            </a:ext>
          </a:extLst>
        </xdr:cNvPr>
        <xdr:cNvSpPr/>
      </xdr:nvSpPr>
      <xdr:spPr>
        <a:xfrm>
          <a:off x="16268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118127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C8F092B7-56DB-4C16-BB57-CD0B8E3C0498}"/>
            </a:ext>
          </a:extLst>
        </xdr:cNvPr>
        <xdr:cNvSpPr txBox="1"/>
      </xdr:nvSpPr>
      <xdr:spPr>
        <a:xfrm>
          <a:off x="16357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457" name="楕円 456">
          <a:extLst>
            <a:ext uri="{FF2B5EF4-FFF2-40B4-BE49-F238E27FC236}">
              <a16:creationId xmlns:a16="http://schemas.microsoft.com/office/drawing/2014/main" id="{8696DD17-D902-43AE-ACA9-7BCDCE4874F1}"/>
            </a:ext>
          </a:extLst>
        </xdr:cNvPr>
        <xdr:cNvSpPr/>
      </xdr:nvSpPr>
      <xdr:spPr>
        <a:xfrm>
          <a:off x="15430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125730</xdr:rowOff>
    </xdr:from>
    <xdr:to>
      <xdr:col>85</xdr:col>
      <xdr:colOff>127000</xdr:colOff>
      <xdr:row>61</xdr:row>
      <xdr:rowOff>19050</xdr:rowOff>
    </xdr:to>
    <xdr:cxnSp macro="">
      <xdr:nvCxnSpPr>
        <xdr:cNvPr id="458" name="直線コネクタ 457">
          <a:extLst>
            <a:ext uri="{FF2B5EF4-FFF2-40B4-BE49-F238E27FC236}">
              <a16:creationId xmlns:a16="http://schemas.microsoft.com/office/drawing/2014/main" id="{8064EBA9-A989-489C-9A42-32E388EA176B}"/>
            </a:ext>
          </a:extLst>
        </xdr:cNvPr>
        <xdr:cNvCxnSpPr/>
      </xdr:nvCxnSpPr>
      <xdr:spPr>
        <a:xfrm>
          <a:off x="15481300" y="104127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13970</xdr:rowOff>
    </xdr:from>
    <xdr:to>
      <xdr:col>76</xdr:col>
      <xdr:colOff>165100</xdr:colOff>
      <xdr:row>60</xdr:row>
      <xdr:rowOff>115570</xdr:rowOff>
    </xdr:to>
    <xdr:sp macro="" textlink="">
      <xdr:nvSpPr>
        <xdr:cNvPr id="459" name="楕円 458">
          <a:extLst>
            <a:ext uri="{FF2B5EF4-FFF2-40B4-BE49-F238E27FC236}">
              <a16:creationId xmlns:a16="http://schemas.microsoft.com/office/drawing/2014/main" id="{873A85A6-CE5F-4477-8DFB-BDA23084F22B}"/>
            </a:ext>
          </a:extLst>
        </xdr:cNvPr>
        <xdr:cNvSpPr/>
      </xdr:nvSpPr>
      <xdr:spPr>
        <a:xfrm>
          <a:off x="14541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64770</xdr:rowOff>
    </xdr:from>
    <xdr:to>
      <xdr:col>81</xdr:col>
      <xdr:colOff>50800</xdr:colOff>
      <xdr:row>60</xdr:row>
      <xdr:rowOff>125730</xdr:rowOff>
    </xdr:to>
    <xdr:cxnSp macro="">
      <xdr:nvCxnSpPr>
        <xdr:cNvPr id="460" name="直線コネクタ 459">
          <a:extLst>
            <a:ext uri="{FF2B5EF4-FFF2-40B4-BE49-F238E27FC236}">
              <a16:creationId xmlns:a16="http://schemas.microsoft.com/office/drawing/2014/main" id="{357182A8-ED13-4EF3-BC2C-FDC763884262}"/>
            </a:ext>
          </a:extLst>
        </xdr:cNvPr>
        <xdr:cNvCxnSpPr/>
      </xdr:nvCxnSpPr>
      <xdr:spPr>
        <a:xfrm>
          <a:off x="14592300" y="103517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19685</xdr:rowOff>
    </xdr:from>
    <xdr:to>
      <xdr:col>72</xdr:col>
      <xdr:colOff>38100</xdr:colOff>
      <xdr:row>60</xdr:row>
      <xdr:rowOff>121285</xdr:rowOff>
    </xdr:to>
    <xdr:sp macro="" textlink="">
      <xdr:nvSpPr>
        <xdr:cNvPr id="461" name="楕円 460">
          <a:extLst>
            <a:ext uri="{FF2B5EF4-FFF2-40B4-BE49-F238E27FC236}">
              <a16:creationId xmlns:a16="http://schemas.microsoft.com/office/drawing/2014/main" id="{7D7995F1-B80B-40B2-B298-2F0F6497A75E}"/>
            </a:ext>
          </a:extLst>
        </xdr:cNvPr>
        <xdr:cNvSpPr/>
      </xdr:nvSpPr>
      <xdr:spPr>
        <a:xfrm>
          <a:off x="13652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70485</xdr:rowOff>
    </xdr:to>
    <xdr:cxnSp macro="">
      <xdr:nvCxnSpPr>
        <xdr:cNvPr id="462" name="直線コネクタ 461">
          <a:extLst>
            <a:ext uri="{FF2B5EF4-FFF2-40B4-BE49-F238E27FC236}">
              <a16:creationId xmlns:a16="http://schemas.microsoft.com/office/drawing/2014/main" id="{3205E036-6C67-4D50-88E4-BC6D207B90E6}"/>
            </a:ext>
          </a:extLst>
        </xdr:cNvPr>
        <xdr:cNvCxnSpPr/>
      </xdr:nvCxnSpPr>
      <xdr:spPr>
        <a:xfrm flipV="1">
          <a:off x="13703300" y="103517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50165</xdr:rowOff>
    </xdr:from>
    <xdr:to>
      <xdr:col>67</xdr:col>
      <xdr:colOff>101600</xdr:colOff>
      <xdr:row>60</xdr:row>
      <xdr:rowOff>151765</xdr:rowOff>
    </xdr:to>
    <xdr:sp macro="" textlink="">
      <xdr:nvSpPr>
        <xdr:cNvPr id="463" name="楕円 462">
          <a:extLst>
            <a:ext uri="{FF2B5EF4-FFF2-40B4-BE49-F238E27FC236}">
              <a16:creationId xmlns:a16="http://schemas.microsoft.com/office/drawing/2014/main" id="{3B0D59AC-BF0F-4505-A1DD-D30D80DED3BD}"/>
            </a:ext>
          </a:extLst>
        </xdr:cNvPr>
        <xdr:cNvSpPr/>
      </xdr:nvSpPr>
      <xdr:spPr>
        <a:xfrm>
          <a:off x="12763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70485</xdr:rowOff>
    </xdr:from>
    <xdr:to>
      <xdr:col>71</xdr:col>
      <xdr:colOff>177800</xdr:colOff>
      <xdr:row>60</xdr:row>
      <xdr:rowOff>100965</xdr:rowOff>
    </xdr:to>
    <xdr:cxnSp macro="">
      <xdr:nvCxnSpPr>
        <xdr:cNvPr id="464" name="直線コネクタ 463">
          <a:extLst>
            <a:ext uri="{FF2B5EF4-FFF2-40B4-BE49-F238E27FC236}">
              <a16:creationId xmlns:a16="http://schemas.microsoft.com/office/drawing/2014/main" id="{C6BD7F22-36BD-4D02-A4B3-A2C52481A4DA}"/>
            </a:ext>
          </a:extLst>
        </xdr:cNvPr>
        <xdr:cNvCxnSpPr/>
      </xdr:nvCxnSpPr>
      <xdr:spPr>
        <a:xfrm flipV="1">
          <a:off x="12814300" y="10357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465" name="n_1aveValue【学校施設】&#10;有形固定資産減価償却率">
          <a:extLst>
            <a:ext uri="{FF2B5EF4-FFF2-40B4-BE49-F238E27FC236}">
              <a16:creationId xmlns:a16="http://schemas.microsoft.com/office/drawing/2014/main" id="{3F5603E0-0C2E-4690-AEF1-A37E3D508E4A}"/>
            </a:ext>
          </a:extLst>
        </xdr:cNvPr>
        <xdr:cNvSpPr txBox="1"/>
      </xdr:nvSpPr>
      <xdr:spPr>
        <a:xfrm>
          <a:off x="15266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466" name="n_2aveValue【学校施設】&#10;有形固定資産減価償却率">
          <a:extLst>
            <a:ext uri="{FF2B5EF4-FFF2-40B4-BE49-F238E27FC236}">
              <a16:creationId xmlns:a16="http://schemas.microsoft.com/office/drawing/2014/main" id="{D9793000-AEB4-412B-99D2-7B731DBCFA99}"/>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118762</xdr:rowOff>
    </xdr:from>
    <xdr:ext cx="405111" cy="259045"/>
    <xdr:sp macro="" textlink="">
      <xdr:nvSpPr>
        <xdr:cNvPr id="467" name="n_3aveValue【学校施設】&#10;有形固定資産減価償却率">
          <a:extLst>
            <a:ext uri="{FF2B5EF4-FFF2-40B4-BE49-F238E27FC236}">
              <a16:creationId xmlns:a16="http://schemas.microsoft.com/office/drawing/2014/main" id="{0B8BEF79-C8FD-4D69-AC46-C84ED26ED182}"/>
            </a:ext>
          </a:extLst>
        </xdr:cNvPr>
        <xdr:cNvSpPr txBox="1"/>
      </xdr:nvSpPr>
      <xdr:spPr>
        <a:xfrm>
          <a:off x="13500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468" name="n_4aveValue【学校施設】&#10;有形固定資産減価償却率">
          <a:extLst>
            <a:ext uri="{FF2B5EF4-FFF2-40B4-BE49-F238E27FC236}">
              <a16:creationId xmlns:a16="http://schemas.microsoft.com/office/drawing/2014/main" id="{77EED9F9-E399-4B02-8E63-74655613ABF1}"/>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167657</xdr:rowOff>
    </xdr:from>
    <xdr:ext cx="405111" cy="259045"/>
    <xdr:sp macro="" textlink="">
      <xdr:nvSpPr>
        <xdr:cNvPr id="469" name="n_1mainValue【学校施設】&#10;有形固定資産減価償却率">
          <a:extLst>
            <a:ext uri="{FF2B5EF4-FFF2-40B4-BE49-F238E27FC236}">
              <a16:creationId xmlns:a16="http://schemas.microsoft.com/office/drawing/2014/main" id="{46AE6111-ECB4-4A63-9D76-AD1642B6A52B}"/>
            </a:ext>
          </a:extLst>
        </xdr:cNvPr>
        <xdr:cNvSpPr txBox="1"/>
      </xdr:nvSpPr>
      <xdr:spPr>
        <a:xfrm>
          <a:off x="152660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106697</xdr:rowOff>
    </xdr:from>
    <xdr:ext cx="405111" cy="259045"/>
    <xdr:sp macro="" textlink="">
      <xdr:nvSpPr>
        <xdr:cNvPr id="470" name="n_2mainValue【学校施設】&#10;有形固定資産減価償却率">
          <a:extLst>
            <a:ext uri="{FF2B5EF4-FFF2-40B4-BE49-F238E27FC236}">
              <a16:creationId xmlns:a16="http://schemas.microsoft.com/office/drawing/2014/main" id="{B5D7015B-4C9E-4690-8323-D59257EB0A23}"/>
            </a:ext>
          </a:extLst>
        </xdr:cNvPr>
        <xdr:cNvSpPr txBox="1"/>
      </xdr:nvSpPr>
      <xdr:spPr>
        <a:xfrm>
          <a:off x="14389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112412</xdr:rowOff>
    </xdr:from>
    <xdr:ext cx="405111" cy="259045"/>
    <xdr:sp macro="" textlink="">
      <xdr:nvSpPr>
        <xdr:cNvPr id="471" name="n_3mainValue【学校施設】&#10;有形固定資産減価償却率">
          <a:extLst>
            <a:ext uri="{FF2B5EF4-FFF2-40B4-BE49-F238E27FC236}">
              <a16:creationId xmlns:a16="http://schemas.microsoft.com/office/drawing/2014/main" id="{4670097B-FC23-489D-8C15-ECE09EB2ECC5}"/>
            </a:ext>
          </a:extLst>
        </xdr:cNvPr>
        <xdr:cNvSpPr txBox="1"/>
      </xdr:nvSpPr>
      <xdr:spPr>
        <a:xfrm>
          <a:off x="13500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142892</xdr:rowOff>
    </xdr:from>
    <xdr:ext cx="405111" cy="259045"/>
    <xdr:sp macro="" textlink="">
      <xdr:nvSpPr>
        <xdr:cNvPr id="472" name="n_4mainValue【学校施設】&#10;有形固定資産減価償却率">
          <a:extLst>
            <a:ext uri="{FF2B5EF4-FFF2-40B4-BE49-F238E27FC236}">
              <a16:creationId xmlns:a16="http://schemas.microsoft.com/office/drawing/2014/main" id="{C1A932C9-5E91-4EB5-8B36-D60AD704142B}"/>
            </a:ext>
          </a:extLst>
        </xdr:cNvPr>
        <xdr:cNvSpPr txBox="1"/>
      </xdr:nvSpPr>
      <xdr:spPr>
        <a:xfrm>
          <a:off x="12611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9990E852-C6C3-49A6-8AC6-F01568BB78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A3F1F98E-3811-41CA-B115-1C68810394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EDBA7243-3423-4289-B668-8E26687DD4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E0238EED-CDC2-4235-9FD4-26706A9CDF8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D6F3A49C-4FE3-4CAF-8795-CE7BE8B9A4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AEC9243B-FCA7-4237-B2EE-875216ACC4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EEF78E7E-BF22-47D1-9042-2E97D4BF10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9E6E7468-E684-4937-802F-5E6173E0C7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AFB8C4FE-4457-4278-BBEE-8BD656984CA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2C5AF50A-C2A0-4FFE-B594-2159CD10B58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E3D9CB8D-1F5E-469B-94B5-FEA8D31D066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EC3C548F-643B-4ABA-A7E0-DAB238C904A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6D291765-8FDA-4028-8B0F-53E9CCE9C07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7EAECE1F-383A-48CE-87D9-5B4EF0AC5ED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02466AD6-B874-4126-9FA1-6B6C06085B6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0002C6F0-D556-413A-BA44-DFB30662E34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8B1C075F-33FB-41E4-A28E-67F11972C1C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A9F66CC6-E1CE-41FA-B294-27B3F05B3FC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77726279-9132-4C35-A0C2-15B9B7BB141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43994FC4-6288-4703-B7DA-B8E7C535D09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AE91ADDC-57B8-468A-819A-660B5A0F2D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6762B737-63E8-456B-AE87-0A2BE37F6D1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8AD1655E-F07F-4014-A355-F27019F65C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496" name="直線コネクタ 495">
          <a:extLst>
            <a:ext uri="{FF2B5EF4-FFF2-40B4-BE49-F238E27FC236}">
              <a16:creationId xmlns:a16="http://schemas.microsoft.com/office/drawing/2014/main" id="{7348AABA-D96C-4778-95AA-76BE66DE40A3}"/>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497" name="【学校施設】&#10;一人当たり面積最小値テキスト">
          <a:extLst>
            <a:ext uri="{FF2B5EF4-FFF2-40B4-BE49-F238E27FC236}">
              <a16:creationId xmlns:a16="http://schemas.microsoft.com/office/drawing/2014/main" id="{10C84077-2791-4315-B546-54C7E06DA095}"/>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498" name="直線コネクタ 497">
          <a:extLst>
            <a:ext uri="{FF2B5EF4-FFF2-40B4-BE49-F238E27FC236}">
              <a16:creationId xmlns:a16="http://schemas.microsoft.com/office/drawing/2014/main" id="{BE9C9846-EC71-4737-88DA-852E5709E2A8}"/>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499" name="【学校施設】&#10;一人当たり面積最大値テキスト">
          <a:extLst>
            <a:ext uri="{FF2B5EF4-FFF2-40B4-BE49-F238E27FC236}">
              <a16:creationId xmlns:a16="http://schemas.microsoft.com/office/drawing/2014/main" id="{243BDF77-E021-49B7-9EF6-A7CAE6648145}"/>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500" name="直線コネクタ 499">
          <a:extLst>
            <a:ext uri="{FF2B5EF4-FFF2-40B4-BE49-F238E27FC236}">
              <a16:creationId xmlns:a16="http://schemas.microsoft.com/office/drawing/2014/main" id="{EB20DEA1-3D8C-4D5A-871C-D34B76083551}"/>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40276</xdr:rowOff>
    </xdr:from>
    <xdr:ext cx="469744" cy="259045"/>
    <xdr:sp macro="" textlink="">
      <xdr:nvSpPr>
        <xdr:cNvPr id="501" name="【学校施設】&#10;一人当たり面積平均値テキスト">
          <a:extLst>
            <a:ext uri="{FF2B5EF4-FFF2-40B4-BE49-F238E27FC236}">
              <a16:creationId xmlns:a16="http://schemas.microsoft.com/office/drawing/2014/main" id="{CEDA7EE0-7BD0-4284-9B87-CAB710C7D465}"/>
            </a:ext>
          </a:extLst>
        </xdr:cNvPr>
        <xdr:cNvSpPr txBox="1"/>
      </xdr:nvSpPr>
      <xdr:spPr>
        <a:xfrm>
          <a:off x="22199600" y="10327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502" name="フローチャート: 判断 501">
          <a:extLst>
            <a:ext uri="{FF2B5EF4-FFF2-40B4-BE49-F238E27FC236}">
              <a16:creationId xmlns:a16="http://schemas.microsoft.com/office/drawing/2014/main" id="{1BEB65DE-ACA1-4A7B-B2C8-6D4737B67E61}"/>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503" name="フローチャート: 判断 502">
          <a:extLst>
            <a:ext uri="{FF2B5EF4-FFF2-40B4-BE49-F238E27FC236}">
              <a16:creationId xmlns:a16="http://schemas.microsoft.com/office/drawing/2014/main" id="{AD88C69D-5905-46D4-876C-7C156CDEA19D}"/>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504" name="フローチャート: 判断 503">
          <a:extLst>
            <a:ext uri="{FF2B5EF4-FFF2-40B4-BE49-F238E27FC236}">
              <a16:creationId xmlns:a16="http://schemas.microsoft.com/office/drawing/2014/main" id="{FC8244FE-0C59-4A74-88E6-B769A7D5E552}"/>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505" name="フローチャート: 判断 504">
          <a:extLst>
            <a:ext uri="{FF2B5EF4-FFF2-40B4-BE49-F238E27FC236}">
              <a16:creationId xmlns:a16="http://schemas.microsoft.com/office/drawing/2014/main" id="{3EC5F184-7417-471C-B50A-F58ADF616C6D}"/>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506" name="フローチャート: 判断 505">
          <a:extLst>
            <a:ext uri="{FF2B5EF4-FFF2-40B4-BE49-F238E27FC236}">
              <a16:creationId xmlns:a16="http://schemas.microsoft.com/office/drawing/2014/main" id="{B64E7798-C2FC-4CA2-821F-9091D0CFA5C5}"/>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DD25BA50-92FC-42F5-87B9-9A24FC52440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7BE79556-EF94-446A-8422-C80312C41E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AF8E46E4-80B3-409D-91A5-90CBB744587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F483FD9D-36C4-4F45-AE95-5529D69F0AA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6B46CE92-2854-4671-86C5-E67D31777E9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152654</xdr:rowOff>
    </xdr:from>
    <xdr:to>
      <xdr:col>116</xdr:col>
      <xdr:colOff>114300</xdr:colOff>
      <xdr:row>62</xdr:row>
      <xdr:rowOff>82804</xdr:rowOff>
    </xdr:to>
    <xdr:sp macro="" textlink="">
      <xdr:nvSpPr>
        <xdr:cNvPr id="512" name="楕円 511">
          <a:extLst>
            <a:ext uri="{FF2B5EF4-FFF2-40B4-BE49-F238E27FC236}">
              <a16:creationId xmlns:a16="http://schemas.microsoft.com/office/drawing/2014/main" id="{C8BB35A1-3A01-41EA-AC72-BA0B7C85BCE4}"/>
            </a:ext>
          </a:extLst>
        </xdr:cNvPr>
        <xdr:cNvSpPr/>
      </xdr:nvSpPr>
      <xdr:spPr>
        <a:xfrm>
          <a:off x="22110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131081</xdr:rowOff>
    </xdr:from>
    <xdr:ext cx="469744" cy="259045"/>
    <xdr:sp macro="" textlink="">
      <xdr:nvSpPr>
        <xdr:cNvPr id="513" name="【学校施設】&#10;一人当たり面積該当値テキスト">
          <a:extLst>
            <a:ext uri="{FF2B5EF4-FFF2-40B4-BE49-F238E27FC236}">
              <a16:creationId xmlns:a16="http://schemas.microsoft.com/office/drawing/2014/main" id="{1C6CEF6D-F466-420D-97D7-69A8F7355F24}"/>
            </a:ext>
          </a:extLst>
        </xdr:cNvPr>
        <xdr:cNvSpPr txBox="1"/>
      </xdr:nvSpPr>
      <xdr:spPr>
        <a:xfrm>
          <a:off x="2219960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162941</xdr:rowOff>
    </xdr:from>
    <xdr:to>
      <xdr:col>112</xdr:col>
      <xdr:colOff>38100</xdr:colOff>
      <xdr:row>62</xdr:row>
      <xdr:rowOff>93091</xdr:rowOff>
    </xdr:to>
    <xdr:sp macro="" textlink="">
      <xdr:nvSpPr>
        <xdr:cNvPr id="514" name="楕円 513">
          <a:extLst>
            <a:ext uri="{FF2B5EF4-FFF2-40B4-BE49-F238E27FC236}">
              <a16:creationId xmlns:a16="http://schemas.microsoft.com/office/drawing/2014/main" id="{8173F8EE-3411-4F2F-B5DF-1F5A9EEF4BB6}"/>
            </a:ext>
          </a:extLst>
        </xdr:cNvPr>
        <xdr:cNvSpPr/>
      </xdr:nvSpPr>
      <xdr:spPr>
        <a:xfrm>
          <a:off x="21272500" y="1062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32004</xdr:rowOff>
    </xdr:from>
    <xdr:to>
      <xdr:col>116</xdr:col>
      <xdr:colOff>63500</xdr:colOff>
      <xdr:row>62</xdr:row>
      <xdr:rowOff>42291</xdr:rowOff>
    </xdr:to>
    <xdr:cxnSp macro="">
      <xdr:nvCxnSpPr>
        <xdr:cNvPr id="515" name="直線コネクタ 514">
          <a:extLst>
            <a:ext uri="{FF2B5EF4-FFF2-40B4-BE49-F238E27FC236}">
              <a16:creationId xmlns:a16="http://schemas.microsoft.com/office/drawing/2014/main" id="{C682621D-C076-4510-852B-7463791B15C1}"/>
            </a:ext>
          </a:extLst>
        </xdr:cNvPr>
        <xdr:cNvCxnSpPr/>
      </xdr:nvCxnSpPr>
      <xdr:spPr>
        <a:xfrm flipV="1">
          <a:off x="21323300" y="10661904"/>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144653</xdr:rowOff>
    </xdr:from>
    <xdr:to>
      <xdr:col>107</xdr:col>
      <xdr:colOff>101600</xdr:colOff>
      <xdr:row>60</xdr:row>
      <xdr:rowOff>74803</xdr:rowOff>
    </xdr:to>
    <xdr:sp macro="" textlink="">
      <xdr:nvSpPr>
        <xdr:cNvPr id="516" name="楕円 515">
          <a:extLst>
            <a:ext uri="{FF2B5EF4-FFF2-40B4-BE49-F238E27FC236}">
              <a16:creationId xmlns:a16="http://schemas.microsoft.com/office/drawing/2014/main" id="{3185F6D0-3A91-4369-9615-160C668D6971}"/>
            </a:ext>
          </a:extLst>
        </xdr:cNvPr>
        <xdr:cNvSpPr/>
      </xdr:nvSpPr>
      <xdr:spPr>
        <a:xfrm>
          <a:off x="20383500" y="102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24003</xdr:rowOff>
    </xdr:from>
    <xdr:to>
      <xdr:col>111</xdr:col>
      <xdr:colOff>177800</xdr:colOff>
      <xdr:row>62</xdr:row>
      <xdr:rowOff>42291</xdr:rowOff>
    </xdr:to>
    <xdr:cxnSp macro="">
      <xdr:nvCxnSpPr>
        <xdr:cNvPr id="517" name="直線コネクタ 516">
          <a:extLst>
            <a:ext uri="{FF2B5EF4-FFF2-40B4-BE49-F238E27FC236}">
              <a16:creationId xmlns:a16="http://schemas.microsoft.com/office/drawing/2014/main" id="{633FA408-7EB1-4546-907D-9CCDF521F87D}"/>
            </a:ext>
          </a:extLst>
        </xdr:cNvPr>
        <xdr:cNvCxnSpPr/>
      </xdr:nvCxnSpPr>
      <xdr:spPr>
        <a:xfrm>
          <a:off x="20434300" y="10311003"/>
          <a:ext cx="8890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18923</xdr:rowOff>
    </xdr:from>
    <xdr:to>
      <xdr:col>102</xdr:col>
      <xdr:colOff>165100</xdr:colOff>
      <xdr:row>60</xdr:row>
      <xdr:rowOff>120523</xdr:rowOff>
    </xdr:to>
    <xdr:sp macro="" textlink="">
      <xdr:nvSpPr>
        <xdr:cNvPr id="518" name="楕円 517">
          <a:extLst>
            <a:ext uri="{FF2B5EF4-FFF2-40B4-BE49-F238E27FC236}">
              <a16:creationId xmlns:a16="http://schemas.microsoft.com/office/drawing/2014/main" id="{1675FA20-E7C2-4469-BB1D-07D707D41169}"/>
            </a:ext>
          </a:extLst>
        </xdr:cNvPr>
        <xdr:cNvSpPr/>
      </xdr:nvSpPr>
      <xdr:spPr>
        <a:xfrm>
          <a:off x="19494500" y="103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24003</xdr:rowOff>
    </xdr:from>
    <xdr:to>
      <xdr:col>107</xdr:col>
      <xdr:colOff>50800</xdr:colOff>
      <xdr:row>60</xdr:row>
      <xdr:rowOff>69723</xdr:rowOff>
    </xdr:to>
    <xdr:cxnSp macro="">
      <xdr:nvCxnSpPr>
        <xdr:cNvPr id="519" name="直線コネクタ 518">
          <a:extLst>
            <a:ext uri="{FF2B5EF4-FFF2-40B4-BE49-F238E27FC236}">
              <a16:creationId xmlns:a16="http://schemas.microsoft.com/office/drawing/2014/main" id="{3724EF66-E5C4-4825-A824-8556A6556F2E}"/>
            </a:ext>
          </a:extLst>
        </xdr:cNvPr>
        <xdr:cNvCxnSpPr/>
      </xdr:nvCxnSpPr>
      <xdr:spPr>
        <a:xfrm flipV="1">
          <a:off x="19545300" y="103110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37211</xdr:rowOff>
    </xdr:from>
    <xdr:to>
      <xdr:col>98</xdr:col>
      <xdr:colOff>38100</xdr:colOff>
      <xdr:row>60</xdr:row>
      <xdr:rowOff>138811</xdr:rowOff>
    </xdr:to>
    <xdr:sp macro="" textlink="">
      <xdr:nvSpPr>
        <xdr:cNvPr id="520" name="楕円 519">
          <a:extLst>
            <a:ext uri="{FF2B5EF4-FFF2-40B4-BE49-F238E27FC236}">
              <a16:creationId xmlns:a16="http://schemas.microsoft.com/office/drawing/2014/main" id="{1CEFF9B0-2C0D-4414-8A91-2BA02A7DE169}"/>
            </a:ext>
          </a:extLst>
        </xdr:cNvPr>
        <xdr:cNvSpPr/>
      </xdr:nvSpPr>
      <xdr:spPr>
        <a:xfrm>
          <a:off x="18605500" y="1032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69723</xdr:rowOff>
    </xdr:from>
    <xdr:to>
      <xdr:col>102</xdr:col>
      <xdr:colOff>114300</xdr:colOff>
      <xdr:row>60</xdr:row>
      <xdr:rowOff>88011</xdr:rowOff>
    </xdr:to>
    <xdr:cxnSp macro="">
      <xdr:nvCxnSpPr>
        <xdr:cNvPr id="521" name="直線コネクタ 520">
          <a:extLst>
            <a:ext uri="{FF2B5EF4-FFF2-40B4-BE49-F238E27FC236}">
              <a16:creationId xmlns:a16="http://schemas.microsoft.com/office/drawing/2014/main" id="{9FC0C79B-FC23-47BD-AB56-56B96A077811}"/>
            </a:ext>
          </a:extLst>
        </xdr:cNvPr>
        <xdr:cNvCxnSpPr/>
      </xdr:nvCxnSpPr>
      <xdr:spPr>
        <a:xfrm flipV="1">
          <a:off x="18656300" y="1035672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136097</xdr:rowOff>
    </xdr:from>
    <xdr:ext cx="469744" cy="259045"/>
    <xdr:sp macro="" textlink="">
      <xdr:nvSpPr>
        <xdr:cNvPr id="522" name="n_1aveValue【学校施設】&#10;一人当たり面積">
          <a:extLst>
            <a:ext uri="{FF2B5EF4-FFF2-40B4-BE49-F238E27FC236}">
              <a16:creationId xmlns:a16="http://schemas.microsoft.com/office/drawing/2014/main" id="{E76015D3-1FA8-4C64-A3D1-F1E6301F8ED2}"/>
            </a:ext>
          </a:extLst>
        </xdr:cNvPr>
        <xdr:cNvSpPr txBox="1"/>
      </xdr:nvSpPr>
      <xdr:spPr>
        <a:xfrm>
          <a:off x="21075727" y="102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120794</xdr:rowOff>
    </xdr:from>
    <xdr:ext cx="469744" cy="259045"/>
    <xdr:sp macro="" textlink="">
      <xdr:nvSpPr>
        <xdr:cNvPr id="523" name="n_2aveValue【学校施設】&#10;一人当たり面積">
          <a:extLst>
            <a:ext uri="{FF2B5EF4-FFF2-40B4-BE49-F238E27FC236}">
              <a16:creationId xmlns:a16="http://schemas.microsoft.com/office/drawing/2014/main" id="{D609FFF4-6A63-4124-B125-688850008BE1}"/>
            </a:ext>
          </a:extLst>
        </xdr:cNvPr>
        <xdr:cNvSpPr txBox="1"/>
      </xdr:nvSpPr>
      <xdr:spPr>
        <a:xfrm>
          <a:off x="20199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144035</xdr:rowOff>
    </xdr:from>
    <xdr:ext cx="469744" cy="259045"/>
    <xdr:sp macro="" textlink="">
      <xdr:nvSpPr>
        <xdr:cNvPr id="524" name="n_3aveValue【学校施設】&#10;一人当たり面積">
          <a:extLst>
            <a:ext uri="{FF2B5EF4-FFF2-40B4-BE49-F238E27FC236}">
              <a16:creationId xmlns:a16="http://schemas.microsoft.com/office/drawing/2014/main" id="{EA0E46A4-5EEC-4500-8C4E-C7F2CB1C17C8}"/>
            </a:ext>
          </a:extLst>
        </xdr:cNvPr>
        <xdr:cNvSpPr txBox="1"/>
      </xdr:nvSpPr>
      <xdr:spPr>
        <a:xfrm>
          <a:off x="19310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525" name="n_4aveValue【学校施設】&#10;一人当たり面積">
          <a:extLst>
            <a:ext uri="{FF2B5EF4-FFF2-40B4-BE49-F238E27FC236}">
              <a16:creationId xmlns:a16="http://schemas.microsoft.com/office/drawing/2014/main" id="{FA28C5F6-66C4-44AB-A094-1F0DEBA09C53}"/>
            </a:ext>
          </a:extLst>
        </xdr:cNvPr>
        <xdr:cNvSpPr txBox="1"/>
      </xdr:nvSpPr>
      <xdr:spPr>
        <a:xfrm>
          <a:off x="18421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84218</xdr:rowOff>
    </xdr:from>
    <xdr:ext cx="469744" cy="259045"/>
    <xdr:sp macro="" textlink="">
      <xdr:nvSpPr>
        <xdr:cNvPr id="526" name="n_1mainValue【学校施設】&#10;一人当たり面積">
          <a:extLst>
            <a:ext uri="{FF2B5EF4-FFF2-40B4-BE49-F238E27FC236}">
              <a16:creationId xmlns:a16="http://schemas.microsoft.com/office/drawing/2014/main" id="{67C2B02F-208E-409A-95BE-853EBBCFFD7D}"/>
            </a:ext>
          </a:extLst>
        </xdr:cNvPr>
        <xdr:cNvSpPr txBox="1"/>
      </xdr:nvSpPr>
      <xdr:spPr>
        <a:xfrm>
          <a:off x="21075727" y="1071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91330</xdr:rowOff>
    </xdr:from>
    <xdr:ext cx="469744" cy="259045"/>
    <xdr:sp macro="" textlink="">
      <xdr:nvSpPr>
        <xdr:cNvPr id="527" name="n_2mainValue【学校施設】&#10;一人当たり面積">
          <a:extLst>
            <a:ext uri="{FF2B5EF4-FFF2-40B4-BE49-F238E27FC236}">
              <a16:creationId xmlns:a16="http://schemas.microsoft.com/office/drawing/2014/main" id="{8626956D-F020-42B7-ADAA-5998EB530586}"/>
            </a:ext>
          </a:extLst>
        </xdr:cNvPr>
        <xdr:cNvSpPr txBox="1"/>
      </xdr:nvSpPr>
      <xdr:spPr>
        <a:xfrm>
          <a:off x="20199427" y="1003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137050</xdr:rowOff>
    </xdr:from>
    <xdr:ext cx="469744" cy="259045"/>
    <xdr:sp macro="" textlink="">
      <xdr:nvSpPr>
        <xdr:cNvPr id="528" name="n_3mainValue【学校施設】&#10;一人当たり面積">
          <a:extLst>
            <a:ext uri="{FF2B5EF4-FFF2-40B4-BE49-F238E27FC236}">
              <a16:creationId xmlns:a16="http://schemas.microsoft.com/office/drawing/2014/main" id="{184A111E-C4C4-4159-8955-B5197C1A2A7B}"/>
            </a:ext>
          </a:extLst>
        </xdr:cNvPr>
        <xdr:cNvSpPr txBox="1"/>
      </xdr:nvSpPr>
      <xdr:spPr>
        <a:xfrm>
          <a:off x="19310427" y="100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155338</xdr:rowOff>
    </xdr:from>
    <xdr:ext cx="469744" cy="259045"/>
    <xdr:sp macro="" textlink="">
      <xdr:nvSpPr>
        <xdr:cNvPr id="529" name="n_4mainValue【学校施設】&#10;一人当たり面積">
          <a:extLst>
            <a:ext uri="{FF2B5EF4-FFF2-40B4-BE49-F238E27FC236}">
              <a16:creationId xmlns:a16="http://schemas.microsoft.com/office/drawing/2014/main" id="{DBCC9827-F0B8-4935-A35D-CF65C23B48AD}"/>
            </a:ext>
          </a:extLst>
        </xdr:cNvPr>
        <xdr:cNvSpPr txBox="1"/>
      </xdr:nvSpPr>
      <xdr:spPr>
        <a:xfrm>
          <a:off x="18421427" y="1009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B5D89891-AFB2-4E2C-9201-CF6C6EC092A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FC227EBE-5027-4F54-A07A-2B15B45773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707FF508-7233-43B3-A196-FEC899D68BA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ED8B4E0B-6B3D-451A-9654-29F5B9FB6F6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6FD1C70C-96FB-41DE-99F8-D572AF3F65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46E99051-81E1-4491-AE59-F8AD2180C4E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EA9E927D-77E6-4505-88F2-A749447333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7E220F44-0515-4EEB-9C0D-6F86C351074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6B1808C9-5179-44CD-9216-A185AE57AF4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367A49A2-039A-4AE5-B315-BB817B71809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9E0F6FBF-39E4-4DFA-B3C2-B05B75E6167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5CF1B807-6F24-4A53-A067-EC1736FCF6F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9BBD4C2D-3DEC-411C-9DFF-3A3F5BA22BB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A9183469-F860-4096-859A-15F6D0CB92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3C8CE888-2BC2-49A1-B3C8-33AA7A0E49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EACC1F79-E57A-42DA-B4CB-19751479487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AEECCB1A-92CA-4F5C-BAC8-387CAF6B545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D084051E-8795-4984-ADA6-928665ED35B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3A90A7E5-33EC-44AB-848D-FA039BD2DD0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FF10EFDF-074B-4F5A-B446-57119386E7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28F19163-1D1F-402B-B653-B25B24D8B1A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94B8A4A4-0764-49E1-92D7-1638334249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F3D91172-BF1A-4533-B1E0-19B3C5E7862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9D629716-15EE-4D48-A62C-F4841F51A2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0C095106-665F-490F-B02B-4AA234AA3F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2D436237-2E38-4EE4-BB36-99CABEF649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4EDC5DC7-EAE1-4DA5-A9AA-CEEE8E3FBE8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7" name="直線コネクタ 556">
          <a:extLst>
            <a:ext uri="{FF2B5EF4-FFF2-40B4-BE49-F238E27FC236}">
              <a16:creationId xmlns:a16="http://schemas.microsoft.com/office/drawing/2014/main" id="{9F25B947-ACDD-4EC3-BAAA-F992F8C12C6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8" name="テキスト ボックス 557">
          <a:extLst>
            <a:ext uri="{FF2B5EF4-FFF2-40B4-BE49-F238E27FC236}">
              <a16:creationId xmlns:a16="http://schemas.microsoft.com/office/drawing/2014/main" id="{79236E82-93CD-46CA-BC79-99FBB1DE576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9" name="直線コネクタ 558">
          <a:extLst>
            <a:ext uri="{FF2B5EF4-FFF2-40B4-BE49-F238E27FC236}">
              <a16:creationId xmlns:a16="http://schemas.microsoft.com/office/drawing/2014/main" id="{50A865F6-4190-4F82-82AB-2402BD35366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0" name="テキスト ボックス 559">
          <a:extLst>
            <a:ext uri="{FF2B5EF4-FFF2-40B4-BE49-F238E27FC236}">
              <a16:creationId xmlns:a16="http://schemas.microsoft.com/office/drawing/2014/main" id="{7C0426E9-498B-4169-9E7B-43C7523784B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1" name="直線コネクタ 560">
          <a:extLst>
            <a:ext uri="{FF2B5EF4-FFF2-40B4-BE49-F238E27FC236}">
              <a16:creationId xmlns:a16="http://schemas.microsoft.com/office/drawing/2014/main" id="{B42B14FB-6D63-4CF5-856A-85E4BAE7CC3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2" name="テキスト ボックス 561">
          <a:extLst>
            <a:ext uri="{FF2B5EF4-FFF2-40B4-BE49-F238E27FC236}">
              <a16:creationId xmlns:a16="http://schemas.microsoft.com/office/drawing/2014/main" id="{D38FE7F5-FAB7-41D4-B140-24A2005C4F2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3" name="直線コネクタ 562">
          <a:extLst>
            <a:ext uri="{FF2B5EF4-FFF2-40B4-BE49-F238E27FC236}">
              <a16:creationId xmlns:a16="http://schemas.microsoft.com/office/drawing/2014/main" id="{85A6F838-D5ED-476F-9580-3CAF867A7EC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4" name="テキスト ボックス 563">
          <a:extLst>
            <a:ext uri="{FF2B5EF4-FFF2-40B4-BE49-F238E27FC236}">
              <a16:creationId xmlns:a16="http://schemas.microsoft.com/office/drawing/2014/main" id="{81F59C94-91BB-493A-A3BE-21C1DD2A44B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5" name="直線コネクタ 564">
          <a:extLst>
            <a:ext uri="{FF2B5EF4-FFF2-40B4-BE49-F238E27FC236}">
              <a16:creationId xmlns:a16="http://schemas.microsoft.com/office/drawing/2014/main" id="{C4C63D38-36ED-4AB2-80FD-C7039B1B392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6" name="テキスト ボックス 565">
          <a:extLst>
            <a:ext uri="{FF2B5EF4-FFF2-40B4-BE49-F238E27FC236}">
              <a16:creationId xmlns:a16="http://schemas.microsoft.com/office/drawing/2014/main" id="{9EE6FC20-78F2-44E3-A56A-485576DBC97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6455E166-DF69-459A-A56C-607CB97E65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8" name="テキスト ボックス 567">
          <a:extLst>
            <a:ext uri="{FF2B5EF4-FFF2-40B4-BE49-F238E27FC236}">
              <a16:creationId xmlns:a16="http://schemas.microsoft.com/office/drawing/2014/main" id="{B4E74967-C268-43BC-976F-73EBA590D0D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9" name="【公民館】&#10;有形固定資産減価償却率グラフ枠">
          <a:extLst>
            <a:ext uri="{FF2B5EF4-FFF2-40B4-BE49-F238E27FC236}">
              <a16:creationId xmlns:a16="http://schemas.microsoft.com/office/drawing/2014/main" id="{87BD2307-9212-42D2-8CD3-745529C3D8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570" name="直線コネクタ 569">
          <a:extLst>
            <a:ext uri="{FF2B5EF4-FFF2-40B4-BE49-F238E27FC236}">
              <a16:creationId xmlns:a16="http://schemas.microsoft.com/office/drawing/2014/main" id="{9EB63206-E509-4039-A733-097FD0F043CA}"/>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1" name="【公民館】&#10;有形固定資産減価償却率最小値テキスト">
          <a:extLst>
            <a:ext uri="{FF2B5EF4-FFF2-40B4-BE49-F238E27FC236}">
              <a16:creationId xmlns:a16="http://schemas.microsoft.com/office/drawing/2014/main" id="{9E334326-4EB8-4CCE-84BE-C4DB5B5D0A8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2" name="直線コネクタ 571">
          <a:extLst>
            <a:ext uri="{FF2B5EF4-FFF2-40B4-BE49-F238E27FC236}">
              <a16:creationId xmlns:a16="http://schemas.microsoft.com/office/drawing/2014/main" id="{D6D7C842-F7A9-4580-95BB-64CA124CB8E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573" name="【公民館】&#10;有形固定資産減価償却率最大値テキスト">
          <a:extLst>
            <a:ext uri="{FF2B5EF4-FFF2-40B4-BE49-F238E27FC236}">
              <a16:creationId xmlns:a16="http://schemas.microsoft.com/office/drawing/2014/main" id="{D7B83CD3-5972-4C18-94B4-976B85B83C86}"/>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574" name="直線コネクタ 573">
          <a:extLst>
            <a:ext uri="{FF2B5EF4-FFF2-40B4-BE49-F238E27FC236}">
              <a16:creationId xmlns:a16="http://schemas.microsoft.com/office/drawing/2014/main" id="{FD8A12A2-6738-4AD2-9658-275CA85F5DC4}"/>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575" name="【公民館】&#10;有形固定資産減価償却率平均値テキスト">
          <a:extLst>
            <a:ext uri="{FF2B5EF4-FFF2-40B4-BE49-F238E27FC236}">
              <a16:creationId xmlns:a16="http://schemas.microsoft.com/office/drawing/2014/main" id="{4DB24506-0571-41D9-A143-075D29D673BC}"/>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576" name="フローチャート: 判断 575">
          <a:extLst>
            <a:ext uri="{FF2B5EF4-FFF2-40B4-BE49-F238E27FC236}">
              <a16:creationId xmlns:a16="http://schemas.microsoft.com/office/drawing/2014/main" id="{224BF83B-63C3-4C74-95FF-7B2C101B3EE5}"/>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577" name="フローチャート: 判断 576">
          <a:extLst>
            <a:ext uri="{FF2B5EF4-FFF2-40B4-BE49-F238E27FC236}">
              <a16:creationId xmlns:a16="http://schemas.microsoft.com/office/drawing/2014/main" id="{2ED45500-267B-4466-B615-7320B1321C53}"/>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578" name="フローチャート: 判断 577">
          <a:extLst>
            <a:ext uri="{FF2B5EF4-FFF2-40B4-BE49-F238E27FC236}">
              <a16:creationId xmlns:a16="http://schemas.microsoft.com/office/drawing/2014/main" id="{201410B6-BF6E-455D-ADFC-20A8DF496BEF}"/>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579" name="フローチャート: 判断 578">
          <a:extLst>
            <a:ext uri="{FF2B5EF4-FFF2-40B4-BE49-F238E27FC236}">
              <a16:creationId xmlns:a16="http://schemas.microsoft.com/office/drawing/2014/main" id="{3F99EBF4-D687-459D-A077-D207E6D1C7B6}"/>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580" name="フローチャート: 判断 579">
          <a:extLst>
            <a:ext uri="{FF2B5EF4-FFF2-40B4-BE49-F238E27FC236}">
              <a16:creationId xmlns:a16="http://schemas.microsoft.com/office/drawing/2014/main" id="{0A5FD952-E151-4238-8372-9F3CCB8716F8}"/>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52BCA07-6E48-45ED-AC5F-FC0AD3E1FBE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7D662E48-0B1C-4B7A-93B6-C2E059F93C8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34411A03-A740-46F2-A4EF-A1BACB01CE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9C2E003E-5001-4DD2-87D2-68D4062CCC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845A70FE-1849-48CC-B6F6-A5E2CBFDBB7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48261</xdr:rowOff>
    </xdr:from>
    <xdr:to>
      <xdr:col>81</xdr:col>
      <xdr:colOff>101600</xdr:colOff>
      <xdr:row>108</xdr:row>
      <xdr:rowOff>149861</xdr:rowOff>
    </xdr:to>
    <xdr:sp macro="" textlink="">
      <xdr:nvSpPr>
        <xdr:cNvPr id="586" name="楕円 585">
          <a:extLst>
            <a:ext uri="{FF2B5EF4-FFF2-40B4-BE49-F238E27FC236}">
              <a16:creationId xmlns:a16="http://schemas.microsoft.com/office/drawing/2014/main" id="{6B5F5B7B-1DFD-4B2F-8B59-D129405BD799}"/>
            </a:ext>
          </a:extLst>
        </xdr:cNvPr>
        <xdr:cNvSpPr/>
      </xdr:nvSpPr>
      <xdr:spPr>
        <a:xfrm>
          <a:off x="15430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99695</xdr:rowOff>
    </xdr:from>
    <xdr:to>
      <xdr:col>76</xdr:col>
      <xdr:colOff>165100</xdr:colOff>
      <xdr:row>109</xdr:row>
      <xdr:rowOff>29845</xdr:rowOff>
    </xdr:to>
    <xdr:sp macro="" textlink="">
      <xdr:nvSpPr>
        <xdr:cNvPr id="587" name="楕円 586">
          <a:extLst>
            <a:ext uri="{FF2B5EF4-FFF2-40B4-BE49-F238E27FC236}">
              <a16:creationId xmlns:a16="http://schemas.microsoft.com/office/drawing/2014/main" id="{4C176FBD-5C59-4E2C-835E-5D26D771664B}"/>
            </a:ext>
          </a:extLst>
        </xdr:cNvPr>
        <xdr:cNvSpPr/>
      </xdr:nvSpPr>
      <xdr:spPr>
        <a:xfrm>
          <a:off x="14541500" y="186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99061</xdr:rowOff>
    </xdr:from>
    <xdr:to>
      <xdr:col>81</xdr:col>
      <xdr:colOff>50800</xdr:colOff>
      <xdr:row>108</xdr:row>
      <xdr:rowOff>150495</xdr:rowOff>
    </xdr:to>
    <xdr:cxnSp macro="">
      <xdr:nvCxnSpPr>
        <xdr:cNvPr id="588" name="直線コネクタ 587">
          <a:extLst>
            <a:ext uri="{FF2B5EF4-FFF2-40B4-BE49-F238E27FC236}">
              <a16:creationId xmlns:a16="http://schemas.microsoft.com/office/drawing/2014/main" id="{3FAF0FD6-9281-40D2-8518-65F8FE8A1711}"/>
            </a:ext>
          </a:extLst>
        </xdr:cNvPr>
        <xdr:cNvCxnSpPr/>
      </xdr:nvCxnSpPr>
      <xdr:spPr>
        <a:xfrm flipV="1">
          <a:off x="14592300" y="186156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38736</xdr:rowOff>
    </xdr:from>
    <xdr:to>
      <xdr:col>72</xdr:col>
      <xdr:colOff>38100</xdr:colOff>
      <xdr:row>108</xdr:row>
      <xdr:rowOff>140336</xdr:rowOff>
    </xdr:to>
    <xdr:sp macro="" textlink="">
      <xdr:nvSpPr>
        <xdr:cNvPr id="589" name="楕円 588">
          <a:extLst>
            <a:ext uri="{FF2B5EF4-FFF2-40B4-BE49-F238E27FC236}">
              <a16:creationId xmlns:a16="http://schemas.microsoft.com/office/drawing/2014/main" id="{73C11FB2-DEE6-4004-80F3-2105E1F5642B}"/>
            </a:ext>
          </a:extLst>
        </xdr:cNvPr>
        <xdr:cNvSpPr/>
      </xdr:nvSpPr>
      <xdr:spPr>
        <a:xfrm>
          <a:off x="13652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89536</xdr:rowOff>
    </xdr:from>
    <xdr:to>
      <xdr:col>76</xdr:col>
      <xdr:colOff>114300</xdr:colOff>
      <xdr:row>108</xdr:row>
      <xdr:rowOff>150495</xdr:rowOff>
    </xdr:to>
    <xdr:cxnSp macro="">
      <xdr:nvCxnSpPr>
        <xdr:cNvPr id="590" name="直線コネクタ 589">
          <a:extLst>
            <a:ext uri="{FF2B5EF4-FFF2-40B4-BE49-F238E27FC236}">
              <a16:creationId xmlns:a16="http://schemas.microsoft.com/office/drawing/2014/main" id="{E578CB4F-EEC4-4805-9870-19D088580FC3}"/>
            </a:ext>
          </a:extLst>
        </xdr:cNvPr>
        <xdr:cNvCxnSpPr/>
      </xdr:nvCxnSpPr>
      <xdr:spPr>
        <a:xfrm>
          <a:off x="13703300" y="18606136"/>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97789</xdr:rowOff>
    </xdr:from>
    <xdr:to>
      <xdr:col>67</xdr:col>
      <xdr:colOff>101600</xdr:colOff>
      <xdr:row>109</xdr:row>
      <xdr:rowOff>27939</xdr:rowOff>
    </xdr:to>
    <xdr:sp macro="" textlink="">
      <xdr:nvSpPr>
        <xdr:cNvPr id="591" name="楕円 590">
          <a:extLst>
            <a:ext uri="{FF2B5EF4-FFF2-40B4-BE49-F238E27FC236}">
              <a16:creationId xmlns:a16="http://schemas.microsoft.com/office/drawing/2014/main" id="{4C72F416-D81D-4751-A3E6-60024A025CC1}"/>
            </a:ext>
          </a:extLst>
        </xdr:cNvPr>
        <xdr:cNvSpPr/>
      </xdr:nvSpPr>
      <xdr:spPr>
        <a:xfrm>
          <a:off x="12763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89536</xdr:rowOff>
    </xdr:from>
    <xdr:to>
      <xdr:col>71</xdr:col>
      <xdr:colOff>177800</xdr:colOff>
      <xdr:row>108</xdr:row>
      <xdr:rowOff>148589</xdr:rowOff>
    </xdr:to>
    <xdr:cxnSp macro="">
      <xdr:nvCxnSpPr>
        <xdr:cNvPr id="592" name="直線コネクタ 591">
          <a:extLst>
            <a:ext uri="{FF2B5EF4-FFF2-40B4-BE49-F238E27FC236}">
              <a16:creationId xmlns:a16="http://schemas.microsoft.com/office/drawing/2014/main" id="{3D46E371-81F4-48EE-AA8B-DF0788869CDC}"/>
            </a:ext>
          </a:extLst>
        </xdr:cNvPr>
        <xdr:cNvCxnSpPr/>
      </xdr:nvCxnSpPr>
      <xdr:spPr>
        <a:xfrm flipV="1">
          <a:off x="12814300" y="1860613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593" name="n_1aveValue【公民館】&#10;有形固定資産減価償却率">
          <a:extLst>
            <a:ext uri="{FF2B5EF4-FFF2-40B4-BE49-F238E27FC236}">
              <a16:creationId xmlns:a16="http://schemas.microsoft.com/office/drawing/2014/main" id="{DAE09F71-A72B-47A6-81DE-762940A2E0B6}"/>
            </a:ext>
          </a:extLst>
        </xdr:cNvPr>
        <xdr:cNvSpPr txBox="1"/>
      </xdr:nvSpPr>
      <xdr:spPr>
        <a:xfrm>
          <a:off x="15266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594" name="n_2aveValue【公民館】&#10;有形固定資産減価償却率">
          <a:extLst>
            <a:ext uri="{FF2B5EF4-FFF2-40B4-BE49-F238E27FC236}">
              <a16:creationId xmlns:a16="http://schemas.microsoft.com/office/drawing/2014/main" id="{3A57605D-8AF3-431B-96C6-1E05D29497C6}"/>
            </a:ext>
          </a:extLst>
        </xdr:cNvPr>
        <xdr:cNvSpPr txBox="1"/>
      </xdr:nvSpPr>
      <xdr:spPr>
        <a:xfrm>
          <a:off x="14389744"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595" name="n_3aveValue【公民館】&#10;有形固定資産減価償却率">
          <a:extLst>
            <a:ext uri="{FF2B5EF4-FFF2-40B4-BE49-F238E27FC236}">
              <a16:creationId xmlns:a16="http://schemas.microsoft.com/office/drawing/2014/main" id="{9BF612EE-DBA4-48F9-82F3-C9E8F1BB8A8D}"/>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596" name="n_4aveValue【公民館】&#10;有形固定資産減価償却率">
          <a:extLst>
            <a:ext uri="{FF2B5EF4-FFF2-40B4-BE49-F238E27FC236}">
              <a16:creationId xmlns:a16="http://schemas.microsoft.com/office/drawing/2014/main" id="{B7F70514-CB97-4F18-8093-BFC2B0E17E6B}"/>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140988</xdr:rowOff>
    </xdr:from>
    <xdr:ext cx="405111" cy="259045"/>
    <xdr:sp macro="" textlink="">
      <xdr:nvSpPr>
        <xdr:cNvPr id="597" name="n_1mainValue【公民館】&#10;有形固定資産減価償却率">
          <a:extLst>
            <a:ext uri="{FF2B5EF4-FFF2-40B4-BE49-F238E27FC236}">
              <a16:creationId xmlns:a16="http://schemas.microsoft.com/office/drawing/2014/main" id="{34CFAA77-DFFC-471D-AA1F-E33A2258115E}"/>
            </a:ext>
          </a:extLst>
        </xdr:cNvPr>
        <xdr:cNvSpPr txBox="1"/>
      </xdr:nvSpPr>
      <xdr:spPr>
        <a:xfrm>
          <a:off x="152660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20972</xdr:rowOff>
    </xdr:from>
    <xdr:ext cx="405111" cy="259045"/>
    <xdr:sp macro="" textlink="">
      <xdr:nvSpPr>
        <xdr:cNvPr id="598" name="n_2mainValue【公民館】&#10;有形固定資産減価償却率">
          <a:extLst>
            <a:ext uri="{FF2B5EF4-FFF2-40B4-BE49-F238E27FC236}">
              <a16:creationId xmlns:a16="http://schemas.microsoft.com/office/drawing/2014/main" id="{419FF07D-0D1B-489A-B335-E61100F58A33}"/>
            </a:ext>
          </a:extLst>
        </xdr:cNvPr>
        <xdr:cNvSpPr txBox="1"/>
      </xdr:nvSpPr>
      <xdr:spPr>
        <a:xfrm>
          <a:off x="14389744" y="187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131463</xdr:rowOff>
    </xdr:from>
    <xdr:ext cx="405111" cy="259045"/>
    <xdr:sp macro="" textlink="">
      <xdr:nvSpPr>
        <xdr:cNvPr id="599" name="n_3mainValue【公民館】&#10;有形固定資産減価償却率">
          <a:extLst>
            <a:ext uri="{FF2B5EF4-FFF2-40B4-BE49-F238E27FC236}">
              <a16:creationId xmlns:a16="http://schemas.microsoft.com/office/drawing/2014/main" id="{CBE5FD45-3188-4054-B733-7D8372D41863}"/>
            </a:ext>
          </a:extLst>
        </xdr:cNvPr>
        <xdr:cNvSpPr txBox="1"/>
      </xdr:nvSpPr>
      <xdr:spPr>
        <a:xfrm>
          <a:off x="13500744"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19066</xdr:rowOff>
    </xdr:from>
    <xdr:ext cx="405111" cy="259045"/>
    <xdr:sp macro="" textlink="">
      <xdr:nvSpPr>
        <xdr:cNvPr id="600" name="n_4mainValue【公民館】&#10;有形固定資産減価償却率">
          <a:extLst>
            <a:ext uri="{FF2B5EF4-FFF2-40B4-BE49-F238E27FC236}">
              <a16:creationId xmlns:a16="http://schemas.microsoft.com/office/drawing/2014/main" id="{AADE8D2F-18A5-4C2B-84E3-85C251776107}"/>
            </a:ext>
          </a:extLst>
        </xdr:cNvPr>
        <xdr:cNvSpPr txBox="1"/>
      </xdr:nvSpPr>
      <xdr:spPr>
        <a:xfrm>
          <a:off x="12611744" y="187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014593CE-68DD-4EC9-997A-F6D192F7B21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A357C383-9D00-408C-B989-41068D718B1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12E0C595-0902-4BAC-A6A0-5C08F3A99C3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BACDF27D-55D9-4461-B1DB-D629646BA50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F1EEBFE3-0A0A-45C8-B734-B1A135B3AB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00739F00-669A-49AC-B3CF-30558E389E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D2021575-5446-40DD-A11A-3D84491598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45288DB1-A3AF-430E-89C2-74715770C6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38F06524-A35C-45CB-847A-7E36D7FF9B3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36ADBE9A-6A76-4BB6-8A80-72CD1F682D7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23060032-5590-4B5C-A519-40CEF186DC6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28CE662E-41F6-4F8C-B01D-EAF641DB852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54C11DDD-7FC4-4941-842B-B02AB51ED43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D643EC93-771F-4054-9D5C-7A6245BA084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96648EE2-66BE-4733-B8C9-356305E5811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16F67EAD-6439-47C4-BB58-043F5B079E3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6D39F426-8B8A-40C6-9942-A0A933634BB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6EB7E26E-BF12-4686-8C6B-548EBE0E5C6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544DEADF-FC50-4159-9BC6-693A171D54C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502865B4-18BD-4C50-9567-1C80F9DF0F2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DB329AD6-0927-4C89-B64E-9A30A7363C7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A9996F60-EFDF-44F6-BDC8-0E9BF2A3192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FF533A10-852C-4459-B082-9DB9E57A0EE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6E6504A4-A12C-4FEA-92C7-975396F919B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公民館】&#10;一人当たり面積グラフ枠">
          <a:extLst>
            <a:ext uri="{FF2B5EF4-FFF2-40B4-BE49-F238E27FC236}">
              <a16:creationId xmlns:a16="http://schemas.microsoft.com/office/drawing/2014/main" id="{74427CDB-E2FF-4886-8CA0-54FB7488CB8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626" name="直線コネクタ 625">
          <a:extLst>
            <a:ext uri="{FF2B5EF4-FFF2-40B4-BE49-F238E27FC236}">
              <a16:creationId xmlns:a16="http://schemas.microsoft.com/office/drawing/2014/main" id="{D2BB5A65-01C2-4B9A-9133-1C22EA27A6ED}"/>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27" name="【公民館】&#10;一人当たり面積最小値テキスト">
          <a:extLst>
            <a:ext uri="{FF2B5EF4-FFF2-40B4-BE49-F238E27FC236}">
              <a16:creationId xmlns:a16="http://schemas.microsoft.com/office/drawing/2014/main" id="{C6611CCE-CE61-4363-9A5A-B597F1210AEA}"/>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28" name="直線コネクタ 627">
          <a:extLst>
            <a:ext uri="{FF2B5EF4-FFF2-40B4-BE49-F238E27FC236}">
              <a16:creationId xmlns:a16="http://schemas.microsoft.com/office/drawing/2014/main" id="{11852F4E-6EC7-4C32-91CC-9FD093A67BC1}"/>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629" name="【公民館】&#10;一人当たり面積最大値テキスト">
          <a:extLst>
            <a:ext uri="{FF2B5EF4-FFF2-40B4-BE49-F238E27FC236}">
              <a16:creationId xmlns:a16="http://schemas.microsoft.com/office/drawing/2014/main" id="{B1DE958F-2D19-4407-BC38-B9F2C30C75BE}"/>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630" name="直線コネクタ 629">
          <a:extLst>
            <a:ext uri="{FF2B5EF4-FFF2-40B4-BE49-F238E27FC236}">
              <a16:creationId xmlns:a16="http://schemas.microsoft.com/office/drawing/2014/main" id="{8E79BE4E-6B37-4D20-AE68-E0D09545B45E}"/>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110616</xdr:rowOff>
    </xdr:from>
    <xdr:ext cx="469744" cy="259045"/>
    <xdr:sp macro="" textlink="">
      <xdr:nvSpPr>
        <xdr:cNvPr id="631" name="【公民館】&#10;一人当たり面積平均値テキスト">
          <a:extLst>
            <a:ext uri="{FF2B5EF4-FFF2-40B4-BE49-F238E27FC236}">
              <a16:creationId xmlns:a16="http://schemas.microsoft.com/office/drawing/2014/main" id="{81EBF627-2549-43E0-8018-6088F72132BA}"/>
            </a:ext>
          </a:extLst>
        </xdr:cNvPr>
        <xdr:cNvSpPr txBox="1"/>
      </xdr:nvSpPr>
      <xdr:spPr>
        <a:xfrm>
          <a:off x="22199600" y="18455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632" name="フローチャート: 判断 631">
          <a:extLst>
            <a:ext uri="{FF2B5EF4-FFF2-40B4-BE49-F238E27FC236}">
              <a16:creationId xmlns:a16="http://schemas.microsoft.com/office/drawing/2014/main" id="{6921345E-4346-430D-A1CA-419EF0AE93DE}"/>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633" name="フローチャート: 判断 632">
          <a:extLst>
            <a:ext uri="{FF2B5EF4-FFF2-40B4-BE49-F238E27FC236}">
              <a16:creationId xmlns:a16="http://schemas.microsoft.com/office/drawing/2014/main" id="{6A86A476-3421-43BC-B98A-D440F4072160}"/>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634" name="フローチャート: 判断 633">
          <a:extLst>
            <a:ext uri="{FF2B5EF4-FFF2-40B4-BE49-F238E27FC236}">
              <a16:creationId xmlns:a16="http://schemas.microsoft.com/office/drawing/2014/main" id="{D643141D-F098-4D95-B714-1AC9C16F88BB}"/>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635" name="フローチャート: 判断 634">
          <a:extLst>
            <a:ext uri="{FF2B5EF4-FFF2-40B4-BE49-F238E27FC236}">
              <a16:creationId xmlns:a16="http://schemas.microsoft.com/office/drawing/2014/main" id="{E52E3075-1EA9-4207-AD99-2C9D652AE649}"/>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636" name="フローチャート: 判断 635">
          <a:extLst>
            <a:ext uri="{FF2B5EF4-FFF2-40B4-BE49-F238E27FC236}">
              <a16:creationId xmlns:a16="http://schemas.microsoft.com/office/drawing/2014/main" id="{BF891F5D-D419-4BA7-8C5F-26BE354BCD04}"/>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FF0233A4-0EEC-492C-855E-DD30AA7E3E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94B214B8-5521-4E2B-B01E-379D8BB19AA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113176F1-FFC9-4F8B-9873-20B592E11C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DDADBDC0-93CF-456E-BEAD-C07C3EDE6E3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D3128232-FDA1-4921-AE40-9291A244D8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61649</xdr:rowOff>
    </xdr:from>
    <xdr:to>
      <xdr:col>112</xdr:col>
      <xdr:colOff>38100</xdr:colOff>
      <xdr:row>108</xdr:row>
      <xdr:rowOff>163249</xdr:rowOff>
    </xdr:to>
    <xdr:sp macro="" textlink="">
      <xdr:nvSpPr>
        <xdr:cNvPr id="642" name="楕円 641">
          <a:extLst>
            <a:ext uri="{FF2B5EF4-FFF2-40B4-BE49-F238E27FC236}">
              <a16:creationId xmlns:a16="http://schemas.microsoft.com/office/drawing/2014/main" id="{FC6FA07F-E6D4-4742-9488-959671DDCF42}"/>
            </a:ext>
          </a:extLst>
        </xdr:cNvPr>
        <xdr:cNvSpPr/>
      </xdr:nvSpPr>
      <xdr:spPr>
        <a:xfrm>
          <a:off x="21272500" y="1857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50546</xdr:rowOff>
    </xdr:from>
    <xdr:to>
      <xdr:col>107</xdr:col>
      <xdr:colOff>101600</xdr:colOff>
      <xdr:row>108</xdr:row>
      <xdr:rowOff>152146</xdr:rowOff>
    </xdr:to>
    <xdr:sp macro="" textlink="">
      <xdr:nvSpPr>
        <xdr:cNvPr id="643" name="楕円 642">
          <a:extLst>
            <a:ext uri="{FF2B5EF4-FFF2-40B4-BE49-F238E27FC236}">
              <a16:creationId xmlns:a16="http://schemas.microsoft.com/office/drawing/2014/main" id="{49E7AF93-C01B-4DD3-B9F4-4AD54F9DE9BE}"/>
            </a:ext>
          </a:extLst>
        </xdr:cNvPr>
        <xdr:cNvSpPr/>
      </xdr:nvSpPr>
      <xdr:spPr>
        <a:xfrm>
          <a:off x="20383500" y="1856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101346</xdr:rowOff>
    </xdr:from>
    <xdr:to>
      <xdr:col>111</xdr:col>
      <xdr:colOff>177800</xdr:colOff>
      <xdr:row>108</xdr:row>
      <xdr:rowOff>112449</xdr:rowOff>
    </xdr:to>
    <xdr:cxnSp macro="">
      <xdr:nvCxnSpPr>
        <xdr:cNvPr id="644" name="直線コネクタ 643">
          <a:extLst>
            <a:ext uri="{FF2B5EF4-FFF2-40B4-BE49-F238E27FC236}">
              <a16:creationId xmlns:a16="http://schemas.microsoft.com/office/drawing/2014/main" id="{47787989-B6DC-404B-8899-BECF5228F284}"/>
            </a:ext>
          </a:extLst>
        </xdr:cNvPr>
        <xdr:cNvCxnSpPr/>
      </xdr:nvCxnSpPr>
      <xdr:spPr>
        <a:xfrm>
          <a:off x="20434300" y="18617946"/>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56097</xdr:rowOff>
    </xdr:from>
    <xdr:to>
      <xdr:col>102</xdr:col>
      <xdr:colOff>165100</xdr:colOff>
      <xdr:row>108</xdr:row>
      <xdr:rowOff>157697</xdr:rowOff>
    </xdr:to>
    <xdr:sp macro="" textlink="">
      <xdr:nvSpPr>
        <xdr:cNvPr id="645" name="楕円 644">
          <a:extLst>
            <a:ext uri="{FF2B5EF4-FFF2-40B4-BE49-F238E27FC236}">
              <a16:creationId xmlns:a16="http://schemas.microsoft.com/office/drawing/2014/main" id="{B4A10A84-4650-4A45-B9D8-3881D4183ABE}"/>
            </a:ext>
          </a:extLst>
        </xdr:cNvPr>
        <xdr:cNvSpPr/>
      </xdr:nvSpPr>
      <xdr:spPr>
        <a:xfrm>
          <a:off x="19494500" y="1857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101346</xdr:rowOff>
    </xdr:from>
    <xdr:to>
      <xdr:col>107</xdr:col>
      <xdr:colOff>50800</xdr:colOff>
      <xdr:row>108</xdr:row>
      <xdr:rowOff>106897</xdr:rowOff>
    </xdr:to>
    <xdr:cxnSp macro="">
      <xdr:nvCxnSpPr>
        <xdr:cNvPr id="646" name="直線コネクタ 645">
          <a:extLst>
            <a:ext uri="{FF2B5EF4-FFF2-40B4-BE49-F238E27FC236}">
              <a16:creationId xmlns:a16="http://schemas.microsoft.com/office/drawing/2014/main" id="{7A0034DB-FCD5-4A12-A6EA-CD9C1830E690}"/>
            </a:ext>
          </a:extLst>
        </xdr:cNvPr>
        <xdr:cNvCxnSpPr/>
      </xdr:nvCxnSpPr>
      <xdr:spPr>
        <a:xfrm flipV="1">
          <a:off x="19545300" y="1861794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58710</xdr:rowOff>
    </xdr:from>
    <xdr:to>
      <xdr:col>98</xdr:col>
      <xdr:colOff>38100</xdr:colOff>
      <xdr:row>108</xdr:row>
      <xdr:rowOff>160310</xdr:rowOff>
    </xdr:to>
    <xdr:sp macro="" textlink="">
      <xdr:nvSpPr>
        <xdr:cNvPr id="647" name="楕円 646">
          <a:extLst>
            <a:ext uri="{FF2B5EF4-FFF2-40B4-BE49-F238E27FC236}">
              <a16:creationId xmlns:a16="http://schemas.microsoft.com/office/drawing/2014/main" id="{4FFDF89E-00E3-45F1-A104-85EF49FD86D1}"/>
            </a:ext>
          </a:extLst>
        </xdr:cNvPr>
        <xdr:cNvSpPr/>
      </xdr:nvSpPr>
      <xdr:spPr>
        <a:xfrm>
          <a:off x="18605500" y="185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106897</xdr:rowOff>
    </xdr:from>
    <xdr:to>
      <xdr:col>102</xdr:col>
      <xdr:colOff>114300</xdr:colOff>
      <xdr:row>108</xdr:row>
      <xdr:rowOff>109510</xdr:rowOff>
    </xdr:to>
    <xdr:cxnSp macro="">
      <xdr:nvCxnSpPr>
        <xdr:cNvPr id="648" name="直線コネクタ 647">
          <a:extLst>
            <a:ext uri="{FF2B5EF4-FFF2-40B4-BE49-F238E27FC236}">
              <a16:creationId xmlns:a16="http://schemas.microsoft.com/office/drawing/2014/main" id="{6BA04AB2-EB35-4FB8-8950-EC1EE507ED14}"/>
            </a:ext>
          </a:extLst>
        </xdr:cNvPr>
        <xdr:cNvCxnSpPr/>
      </xdr:nvCxnSpPr>
      <xdr:spPr>
        <a:xfrm flipV="1">
          <a:off x="18656300" y="18623497"/>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649" name="n_1aveValue【公民館】&#10;一人当たり面積">
          <a:extLst>
            <a:ext uri="{FF2B5EF4-FFF2-40B4-BE49-F238E27FC236}">
              <a16:creationId xmlns:a16="http://schemas.microsoft.com/office/drawing/2014/main" id="{8C4AB069-9D1D-4044-AA25-861C90FC3E2F}"/>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650" name="n_2aveValue【公民館】&#10;一人当たり面積">
          <a:extLst>
            <a:ext uri="{FF2B5EF4-FFF2-40B4-BE49-F238E27FC236}">
              <a16:creationId xmlns:a16="http://schemas.microsoft.com/office/drawing/2014/main" id="{DD5F48E7-0EA9-46AD-AEE5-413B8602512C}"/>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651" name="n_3aveValue【公民館】&#10;一人当たり面積">
          <a:extLst>
            <a:ext uri="{FF2B5EF4-FFF2-40B4-BE49-F238E27FC236}">
              <a16:creationId xmlns:a16="http://schemas.microsoft.com/office/drawing/2014/main" id="{FAC97426-AA50-4F04-BC8B-66BC8D8D7C36}"/>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652" name="n_4aveValue【公民館】&#10;一人当たり面積">
          <a:extLst>
            <a:ext uri="{FF2B5EF4-FFF2-40B4-BE49-F238E27FC236}">
              <a16:creationId xmlns:a16="http://schemas.microsoft.com/office/drawing/2014/main" id="{9BC7CB0F-7FA1-472C-B96A-B703A56F5894}"/>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154376</xdr:rowOff>
    </xdr:from>
    <xdr:ext cx="469744" cy="259045"/>
    <xdr:sp macro="" textlink="">
      <xdr:nvSpPr>
        <xdr:cNvPr id="653" name="n_1mainValue【公民館】&#10;一人当たり面積">
          <a:extLst>
            <a:ext uri="{FF2B5EF4-FFF2-40B4-BE49-F238E27FC236}">
              <a16:creationId xmlns:a16="http://schemas.microsoft.com/office/drawing/2014/main" id="{7975C1B1-3E6F-41FE-BE32-DABF27D4F157}"/>
            </a:ext>
          </a:extLst>
        </xdr:cNvPr>
        <xdr:cNvSpPr txBox="1"/>
      </xdr:nvSpPr>
      <xdr:spPr>
        <a:xfrm>
          <a:off x="21075727" y="1867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143273</xdr:rowOff>
    </xdr:from>
    <xdr:ext cx="469744" cy="259045"/>
    <xdr:sp macro="" textlink="">
      <xdr:nvSpPr>
        <xdr:cNvPr id="654" name="n_2mainValue【公民館】&#10;一人当たり面積">
          <a:extLst>
            <a:ext uri="{FF2B5EF4-FFF2-40B4-BE49-F238E27FC236}">
              <a16:creationId xmlns:a16="http://schemas.microsoft.com/office/drawing/2014/main" id="{89C4F5CC-6D1D-4076-8DF4-6C41729BE55A}"/>
            </a:ext>
          </a:extLst>
        </xdr:cNvPr>
        <xdr:cNvSpPr txBox="1"/>
      </xdr:nvSpPr>
      <xdr:spPr>
        <a:xfrm>
          <a:off x="20199427" y="186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148824</xdr:rowOff>
    </xdr:from>
    <xdr:ext cx="469744" cy="259045"/>
    <xdr:sp macro="" textlink="">
      <xdr:nvSpPr>
        <xdr:cNvPr id="655" name="n_3mainValue【公民館】&#10;一人当たり面積">
          <a:extLst>
            <a:ext uri="{FF2B5EF4-FFF2-40B4-BE49-F238E27FC236}">
              <a16:creationId xmlns:a16="http://schemas.microsoft.com/office/drawing/2014/main" id="{90213636-26EE-4792-88D9-F476C105A5E3}"/>
            </a:ext>
          </a:extLst>
        </xdr:cNvPr>
        <xdr:cNvSpPr txBox="1"/>
      </xdr:nvSpPr>
      <xdr:spPr>
        <a:xfrm>
          <a:off x="19310427" y="1866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151437</xdr:rowOff>
    </xdr:from>
    <xdr:ext cx="469744" cy="259045"/>
    <xdr:sp macro="" textlink="">
      <xdr:nvSpPr>
        <xdr:cNvPr id="656" name="n_4mainValue【公民館】&#10;一人当たり面積">
          <a:extLst>
            <a:ext uri="{FF2B5EF4-FFF2-40B4-BE49-F238E27FC236}">
              <a16:creationId xmlns:a16="http://schemas.microsoft.com/office/drawing/2014/main" id="{2850D8B3-7984-472C-8857-467494E42F4C}"/>
            </a:ext>
          </a:extLst>
        </xdr:cNvPr>
        <xdr:cNvSpPr txBox="1"/>
      </xdr:nvSpPr>
      <xdr:spPr>
        <a:xfrm>
          <a:off x="18421427" y="186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B1470D9-F774-46BC-90E6-B9FB8EAEA1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EB6D6D4F-9BFC-40B4-9FA5-90C89A6EDD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43A42FEF-BBA2-4161-99AB-CC32C3E576F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町唯一の公民館施設である中央公民館は、昭和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年に建設後、約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年が経過しており、老朽が著しく有形固定資産減価償却率が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高止まりしていた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年度に農村環境改善センターへ機能移転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年度に旧中央公民館を除却したため、有形固定資産減価償却率はゼロとなっている。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道路、橋りょう・トンネル、公営住宅、学校施設については、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同水準若しくは下回っており、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いずれも利用率の高い施設であることから、計画的な改修等を施し、適正に施設管理していく。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年度から小学校</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校へ統合したことにより、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人当たり面積は大きく減少した。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8AEA9D-5EE2-49AF-8F9C-D90984D30C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9A04E4-93BC-4FD3-9E0E-DB9CF4AF4B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31BAB5-BE1C-4A0C-92FE-F59D10546E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BF0315-B646-47C9-937A-F0D3A3C3782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F61DC9-1EF4-471C-857E-432C7C94D2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37A428-8BBF-4061-ADF4-E8968E3562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8FADBD-5168-4F93-87CC-F8F0198E02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3B6BFE-A14C-4994-BC95-9F1DFCCDB11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51404D-0BCC-4509-AF23-803851FD3C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622D70-705F-4F3B-8D28-1B875AA388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
4,786
161.67
5,018,244
4,699,758
283,619
2,788,867
3,584,690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9E9003-6481-4B3D-B57B-00B7A4565A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BB6CB5-EEEF-471D-9542-58689824DF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A954E3-329E-4D4B-807E-20B4490496D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8F5252-F158-47C8-A174-A18D68FB97B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9F0336-9DB8-49AB-BD85-9F7C5B95582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9BF4D39-76E6-4636-A15B-AD0469B779D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D768EF-A89B-4BD9-BB96-0D4AC1361C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CCBD12-C82D-415A-893D-A08B684FF9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87242E-0E2D-49EA-9DEA-CA72E87E996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C5417C-93D7-45F1-8235-7A1F13D6A3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26AC60-27D5-427E-B329-82F2E170D9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C71D46-C823-4C06-A227-8741F4E7D8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CC9971-D3B4-4DEE-B9D5-A945D03E11E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642FE2-303F-4080-8B42-52542ADB139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17CDC3-E716-477E-86BD-267512BA4F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32ADAD-475D-471D-B61F-C73195ADEF9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96E092-2D2B-40F5-A2E8-39643D7D880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9D0A4B-5657-4ED5-A9A8-0658B81324C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CE5A5E-1298-4CB5-8A19-B5E9C6B0B02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D39B46-2F10-4B5B-8A9E-10D5DC5E6B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7C3671-A3E4-475C-B588-CCBB07BC671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CD42DE-7455-41AC-9282-A794DFD171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F997C8-E4EA-4A57-BC08-DDD2038642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2980E1-5CDC-41EC-AE2B-98EADED895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6B6608-561F-49C7-AC81-A959333B701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4FBEC6-F580-43D1-8A5A-1EC80D0D93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040BCF-DC8B-40CC-9253-D9DD1D599F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61318B-48A3-4C3A-887E-78F53E4F41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C4FEB6-649B-4C84-BC80-4EB55004E4A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075493C-739C-4BA4-A885-353F6094F25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1F2F413-FF1E-45A5-89C8-901A3BD5218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32DFE25-6C31-4141-AACA-56E25FA5218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837E9FD-64A4-4DD0-972D-4CAEF720F1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2DE3F1A-C1A4-494B-9276-E396C5A8054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F009E02-20E2-4875-9DF1-8773534D43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E4AC764-B2F3-48B9-847B-F4BD7586835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19C23DB-6B34-48F0-A738-24116DB723A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C5DDF7B-CDFB-482B-87D8-B5946C636B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7473840-E2ED-4666-A288-F45712AC94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A25277E-54B5-4F94-8D3D-F8763FF2FF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A3A9BCE-E402-448E-8156-0571445A21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AB66D40-0332-4A80-B628-0803ADC117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91E4CC2-B989-4772-84F6-F3CA8B8A25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3369B93-E3F0-4A67-83FB-E1CD0EA85C7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0A0F4F6-0368-4E74-9169-5494FE809A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165C3FD-95A0-4A66-8B22-204BA737AFB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E4C82EB-70B3-4FF7-9C4E-7B3799B6A69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EB8F970-47F7-49BC-881A-EE398573178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A652CCD6-8D43-46DF-9025-F2317AD8EE0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68EC5C6-937A-4000-A40C-A2383AF5206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6C1E160-C407-4537-8610-CB5631E1182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812450E-C151-46B4-A251-B9FBF003163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CAE6CF61-F898-4E53-9872-665CCB81175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A43CE14D-8821-4B15-BB4A-3C09A5E8D7C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2485D62-E889-47DA-BB41-FF188C13B62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E0C8AC67-8CF4-4607-B1BA-80A5C246BD5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A149B26-77E2-4978-9554-A9B38F5A04F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37420E9-6B53-499D-A8F3-3A7779E5267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C6113B1-1FC9-4F5C-859A-BC584D83B88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74B040D-9AA9-463C-B262-B38C0E501AD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23ABD3E-ED1B-40ED-A1BA-B93D08A1D23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61D2D6F-1074-4F15-B5EE-3F6EC6B3AD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C2F0D606-CC45-4C78-B623-0ECC1805D5BE}"/>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8780062F-9D34-4E29-8A5B-B3463B1A1D1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790E4BCC-AB01-401A-9A31-12DDB3BC37F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628C13F9-D7DE-4A10-ABAB-037D8526D534}"/>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189C951D-5E53-4BD3-868D-EDAE3D614118}"/>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312FECE-F01E-48E3-956D-C39B89FDDB25}"/>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5F0EECFE-753C-4E7C-8A53-23B0CAB397EF}"/>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D104EB51-C141-4C86-B806-8CF38769EEE3}"/>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6D780472-F17B-48F2-8793-6FB1F7E90B71}"/>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F8265465-E687-48E9-A48D-5E25A23DA499}"/>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3FA1FDB6-0F69-4426-8D9A-CC4DB8A9910F}"/>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1283FB0-352D-47FB-BFB0-05393F6BA3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111CC53-7DB1-41BF-9170-B88D1E9DC5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D608CCF-C19C-4660-AF60-B1AD985026D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386013E-4326-4B91-9429-3AFC3AF7AD9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19BDDB9-E846-4921-BBBA-799A4B7B8F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15AECC2B-0CC0-4872-B55E-DC596D737D9B}"/>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01430078-27F7-46DA-A6DE-318A2458408A}"/>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AB1E45FF-FBB3-4FF6-868A-2BB8B142CEE3}"/>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B3D35E99-E7DD-458C-AD5A-F45C27753701}"/>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94" name="楕円 93">
          <a:extLst>
            <a:ext uri="{FF2B5EF4-FFF2-40B4-BE49-F238E27FC236}">
              <a16:creationId xmlns:a16="http://schemas.microsoft.com/office/drawing/2014/main" id="{54BB37A0-A88D-4A63-B666-75E5F7B41FDC}"/>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5E26C8DD-4559-4D85-AAA5-970FC1182354}"/>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DAF5F246-1FA6-4E2C-AE82-18EF5D477547}"/>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A53CEBBB-88C6-4F76-95BD-D9153E7B8154}"/>
            </a:ext>
          </a:extLst>
        </xdr:cNvPr>
        <xdr:cNvCxnSpPr/>
      </xdr:nvCxnSpPr>
      <xdr:spPr>
        <a:xfrm>
          <a:off x="2019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107587</xdr:rowOff>
    </xdr:from>
    <xdr:to>
      <xdr:col>6</xdr:col>
      <xdr:colOff>38100</xdr:colOff>
      <xdr:row>64</xdr:row>
      <xdr:rowOff>37737</xdr:rowOff>
    </xdr:to>
    <xdr:sp macro="" textlink="">
      <xdr:nvSpPr>
        <xdr:cNvPr id="98" name="楕円 97">
          <a:extLst>
            <a:ext uri="{FF2B5EF4-FFF2-40B4-BE49-F238E27FC236}">
              <a16:creationId xmlns:a16="http://schemas.microsoft.com/office/drawing/2014/main" id="{530938B1-333B-4860-8239-FB7A194DCBA6}"/>
            </a:ext>
          </a:extLst>
        </xdr:cNvPr>
        <xdr:cNvSpPr/>
      </xdr:nvSpPr>
      <xdr:spPr>
        <a:xfrm>
          <a:off x="1079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158387</xdr:rowOff>
    </xdr:from>
    <xdr:to>
      <xdr:col>10</xdr:col>
      <xdr:colOff>114300</xdr:colOff>
      <xdr:row>64</xdr:row>
      <xdr:rowOff>130628</xdr:rowOff>
    </xdr:to>
    <xdr:cxnSp macro="">
      <xdr:nvCxnSpPr>
        <xdr:cNvPr id="99" name="直線コネクタ 98">
          <a:extLst>
            <a:ext uri="{FF2B5EF4-FFF2-40B4-BE49-F238E27FC236}">
              <a16:creationId xmlns:a16="http://schemas.microsoft.com/office/drawing/2014/main" id="{8566D27C-75E4-4BE4-88F9-37768759AFB3}"/>
            </a:ext>
          </a:extLst>
        </xdr:cNvPr>
        <xdr:cNvCxnSpPr/>
      </xdr:nvCxnSpPr>
      <xdr:spPr>
        <a:xfrm>
          <a:off x="1130300" y="10959737"/>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DC3D45D3-0512-447A-B48A-F671F9777416}"/>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950771BD-31F8-4F3A-A5DF-D3A3BB02AD57}"/>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016091BB-9AC7-4535-9DCB-2DA92FF5574D}"/>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F39734D4-CC63-4113-952A-D84A52B5DB38}"/>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4" name="n_1mainValue【体育館・プール】&#10;有形固定資産減価償却率">
          <a:extLst>
            <a:ext uri="{FF2B5EF4-FFF2-40B4-BE49-F238E27FC236}">
              <a16:creationId xmlns:a16="http://schemas.microsoft.com/office/drawing/2014/main" id="{1EDC4E8A-0EBA-40DD-A779-E0C13586D7C4}"/>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5" name="n_2mainValue【体育館・プール】&#10;有形固定資産減価償却率">
          <a:extLst>
            <a:ext uri="{FF2B5EF4-FFF2-40B4-BE49-F238E27FC236}">
              <a16:creationId xmlns:a16="http://schemas.microsoft.com/office/drawing/2014/main" id="{5DB79D8A-414D-4D57-BA7E-AD69F7BC5885}"/>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6" name="n_3mainValue【体育館・プール】&#10;有形固定資産減価償却率">
          <a:extLst>
            <a:ext uri="{FF2B5EF4-FFF2-40B4-BE49-F238E27FC236}">
              <a16:creationId xmlns:a16="http://schemas.microsoft.com/office/drawing/2014/main" id="{61E9E863-DFE0-427C-B658-EEBC6E70246B}"/>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28864</xdr:rowOff>
    </xdr:from>
    <xdr:ext cx="405111" cy="259045"/>
    <xdr:sp macro="" textlink="">
      <xdr:nvSpPr>
        <xdr:cNvPr id="107" name="n_4mainValue【体育館・プール】&#10;有形固定資産減価償却率">
          <a:extLst>
            <a:ext uri="{FF2B5EF4-FFF2-40B4-BE49-F238E27FC236}">
              <a16:creationId xmlns:a16="http://schemas.microsoft.com/office/drawing/2014/main" id="{F488645F-B2D6-47FE-9298-E5300E6A7CB9}"/>
            </a:ext>
          </a:extLst>
        </xdr:cNvPr>
        <xdr:cNvSpPr txBox="1"/>
      </xdr:nvSpPr>
      <xdr:spPr>
        <a:xfrm>
          <a:off x="927744" y="1100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78D73914-5D16-43ED-A1E9-5E59D56EB4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593E371-4CB7-44A4-9A73-543A4B5CBF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E4CDA6F3-224E-4FB4-BA6D-7FB61416D8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58DF5254-1F38-4B32-8BA5-CD6AAAF1462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FC37FFC8-A4E1-4FE6-B0A0-EE6AD396BA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C45DEAE5-3DBE-4E74-B3D8-8F1BADBD061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5A77DB88-166E-45B5-B8A5-C46F4A7D65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B66701B4-423E-4412-B514-920D340282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DCFD4698-3BAC-4B58-A5D0-4D6CA500087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B4507D2-46C4-43C8-88A8-81919030A7C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5A9A05E7-CCD7-4CE8-90BC-CC426995D21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4B011841-AB6F-40B3-9967-4D8DBC8F35A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C81A567B-061C-4237-999A-8EE3F4AA8AB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253187DD-C23E-45BD-8DF8-44B56623FD6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1E011DAD-A93B-4038-81BB-EBFEA9C1CCA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17740C6A-0C59-4706-BABA-FBCE3BEE413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4DC72457-FA79-490B-A7DC-BCD8FA521F5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5D1157C2-0986-44EC-8862-89AB0039B88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EBB90A3F-8BF3-4D03-BF2D-43A4EDC6E54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E26619B-A89E-4A54-99BC-C159A8247B4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DF62ECBE-DE57-4208-B468-8A64E084B1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9DB5080-7BC3-484F-82E9-94342FB9B87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7CED2C07-4E6B-4BEC-9E2C-6336006D2D1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9E165819-47A2-4FC4-820B-D55DB801FD40}"/>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552A84F9-EBEA-4E7B-8EDF-22107CC5D16A}"/>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D1DA1C03-1C81-4703-90EF-2DA760698336}"/>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F3EA83C0-0FDC-44BE-BFA8-35ABA594EEB6}"/>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38B985F9-36C5-415E-9244-56DF86CF876D}"/>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136" name="【体育館・プール】&#10;一人当たり面積平均値テキスト">
          <a:extLst>
            <a:ext uri="{FF2B5EF4-FFF2-40B4-BE49-F238E27FC236}">
              <a16:creationId xmlns:a16="http://schemas.microsoft.com/office/drawing/2014/main" id="{91B4EF51-009E-41C8-89AE-F56F44FF2E0A}"/>
            </a:ext>
          </a:extLst>
        </xdr:cNvPr>
        <xdr:cNvSpPr txBox="1"/>
      </xdr:nvSpPr>
      <xdr:spPr>
        <a:xfrm>
          <a:off x="10515600" y="1034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10891871-D7EE-4295-85F3-BBA1C7AF069D}"/>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CD1D4431-1D9C-477C-9F83-3F6D4CDEE9D2}"/>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8E71AA7D-F4C8-447F-B3F0-6A9793B23E8B}"/>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F23781E8-74D2-4A11-ABD9-3B83D7352510}"/>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D425E93E-5EC0-4819-9DF1-6276871B6856}"/>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5A6AA75-7992-498E-BAEE-AAF979F4AD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CEB5121-4F1C-42B4-8D3A-2D6DDA4E12E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4CB0C3A-2EDC-4F39-9F78-BC785B8FC74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2EC0E12-5F70-491A-94CA-B38B6C8D11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46B220D7-F5BF-4431-8BC0-B7501FAFC5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74930</xdr:rowOff>
    </xdr:from>
    <xdr:to>
      <xdr:col>55</xdr:col>
      <xdr:colOff>50800</xdr:colOff>
      <xdr:row>64</xdr:row>
      <xdr:rowOff>5080</xdr:rowOff>
    </xdr:to>
    <xdr:sp macro="" textlink="">
      <xdr:nvSpPr>
        <xdr:cNvPr id="147" name="楕円 146">
          <a:extLst>
            <a:ext uri="{FF2B5EF4-FFF2-40B4-BE49-F238E27FC236}">
              <a16:creationId xmlns:a16="http://schemas.microsoft.com/office/drawing/2014/main" id="{26AB08CF-7918-4B6E-86DA-FEEFB67CA644}"/>
            </a:ext>
          </a:extLst>
        </xdr:cNvPr>
        <xdr:cNvSpPr/>
      </xdr:nvSpPr>
      <xdr:spPr>
        <a:xfrm>
          <a:off x="10426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161307</xdr:rowOff>
    </xdr:from>
    <xdr:ext cx="469744" cy="259045"/>
    <xdr:sp macro="" textlink="">
      <xdr:nvSpPr>
        <xdr:cNvPr id="148" name="【体育館・プール】&#10;一人当たり面積該当値テキスト">
          <a:extLst>
            <a:ext uri="{FF2B5EF4-FFF2-40B4-BE49-F238E27FC236}">
              <a16:creationId xmlns:a16="http://schemas.microsoft.com/office/drawing/2014/main" id="{46E334AB-595D-4A56-B979-DF9CF4B26D6C}"/>
            </a:ext>
          </a:extLst>
        </xdr:cNvPr>
        <xdr:cNvSpPr txBox="1"/>
      </xdr:nvSpPr>
      <xdr:spPr>
        <a:xfrm>
          <a:off x="10515600" y="1079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77978</xdr:rowOff>
    </xdr:from>
    <xdr:to>
      <xdr:col>50</xdr:col>
      <xdr:colOff>165100</xdr:colOff>
      <xdr:row>64</xdr:row>
      <xdr:rowOff>8128</xdr:rowOff>
    </xdr:to>
    <xdr:sp macro="" textlink="">
      <xdr:nvSpPr>
        <xdr:cNvPr id="149" name="楕円 148">
          <a:extLst>
            <a:ext uri="{FF2B5EF4-FFF2-40B4-BE49-F238E27FC236}">
              <a16:creationId xmlns:a16="http://schemas.microsoft.com/office/drawing/2014/main" id="{BCBBEFDF-E86B-4491-8E64-8D2FDB6D90CD}"/>
            </a:ext>
          </a:extLst>
        </xdr:cNvPr>
        <xdr:cNvSpPr/>
      </xdr:nvSpPr>
      <xdr:spPr>
        <a:xfrm>
          <a:off x="95885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125730</xdr:rowOff>
    </xdr:from>
    <xdr:to>
      <xdr:col>55</xdr:col>
      <xdr:colOff>0</xdr:colOff>
      <xdr:row>63</xdr:row>
      <xdr:rowOff>128778</xdr:rowOff>
    </xdr:to>
    <xdr:cxnSp macro="">
      <xdr:nvCxnSpPr>
        <xdr:cNvPr id="150" name="直線コネクタ 149">
          <a:extLst>
            <a:ext uri="{FF2B5EF4-FFF2-40B4-BE49-F238E27FC236}">
              <a16:creationId xmlns:a16="http://schemas.microsoft.com/office/drawing/2014/main" id="{BA2ABB31-D6A1-4365-9D06-C76399249743}"/>
            </a:ext>
          </a:extLst>
        </xdr:cNvPr>
        <xdr:cNvCxnSpPr/>
      </xdr:nvCxnSpPr>
      <xdr:spPr>
        <a:xfrm flipV="1">
          <a:off x="9639300" y="1092708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81026</xdr:rowOff>
    </xdr:from>
    <xdr:to>
      <xdr:col>46</xdr:col>
      <xdr:colOff>38100</xdr:colOff>
      <xdr:row>64</xdr:row>
      <xdr:rowOff>11176</xdr:rowOff>
    </xdr:to>
    <xdr:sp macro="" textlink="">
      <xdr:nvSpPr>
        <xdr:cNvPr id="151" name="楕円 150">
          <a:extLst>
            <a:ext uri="{FF2B5EF4-FFF2-40B4-BE49-F238E27FC236}">
              <a16:creationId xmlns:a16="http://schemas.microsoft.com/office/drawing/2014/main" id="{5317394B-BD7D-444B-9F34-62BCB4194FA1}"/>
            </a:ext>
          </a:extLst>
        </xdr:cNvPr>
        <xdr:cNvSpPr/>
      </xdr:nvSpPr>
      <xdr:spPr>
        <a:xfrm>
          <a:off x="8699500" y="108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128778</xdr:rowOff>
    </xdr:from>
    <xdr:to>
      <xdr:col>50</xdr:col>
      <xdr:colOff>114300</xdr:colOff>
      <xdr:row>63</xdr:row>
      <xdr:rowOff>131826</xdr:rowOff>
    </xdr:to>
    <xdr:cxnSp macro="">
      <xdr:nvCxnSpPr>
        <xdr:cNvPr id="152" name="直線コネクタ 151">
          <a:extLst>
            <a:ext uri="{FF2B5EF4-FFF2-40B4-BE49-F238E27FC236}">
              <a16:creationId xmlns:a16="http://schemas.microsoft.com/office/drawing/2014/main" id="{3C35DE6D-3009-45AB-A4AE-6762CD520B3B}"/>
            </a:ext>
          </a:extLst>
        </xdr:cNvPr>
        <xdr:cNvCxnSpPr/>
      </xdr:nvCxnSpPr>
      <xdr:spPr>
        <a:xfrm flipV="1">
          <a:off x="8750300" y="109301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84836</xdr:rowOff>
    </xdr:from>
    <xdr:to>
      <xdr:col>41</xdr:col>
      <xdr:colOff>101600</xdr:colOff>
      <xdr:row>64</xdr:row>
      <xdr:rowOff>14986</xdr:rowOff>
    </xdr:to>
    <xdr:sp macro="" textlink="">
      <xdr:nvSpPr>
        <xdr:cNvPr id="153" name="楕円 152">
          <a:extLst>
            <a:ext uri="{FF2B5EF4-FFF2-40B4-BE49-F238E27FC236}">
              <a16:creationId xmlns:a16="http://schemas.microsoft.com/office/drawing/2014/main" id="{D45975E0-59C3-4AA4-99E3-27B40D052C2C}"/>
            </a:ext>
          </a:extLst>
        </xdr:cNvPr>
        <xdr:cNvSpPr/>
      </xdr:nvSpPr>
      <xdr:spPr>
        <a:xfrm>
          <a:off x="7810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131826</xdr:rowOff>
    </xdr:from>
    <xdr:to>
      <xdr:col>45</xdr:col>
      <xdr:colOff>177800</xdr:colOff>
      <xdr:row>63</xdr:row>
      <xdr:rowOff>135636</xdr:rowOff>
    </xdr:to>
    <xdr:cxnSp macro="">
      <xdr:nvCxnSpPr>
        <xdr:cNvPr id="154" name="直線コネクタ 153">
          <a:extLst>
            <a:ext uri="{FF2B5EF4-FFF2-40B4-BE49-F238E27FC236}">
              <a16:creationId xmlns:a16="http://schemas.microsoft.com/office/drawing/2014/main" id="{0FBFC110-656B-4B6D-89AC-7D6E1E066980}"/>
            </a:ext>
          </a:extLst>
        </xdr:cNvPr>
        <xdr:cNvCxnSpPr/>
      </xdr:nvCxnSpPr>
      <xdr:spPr>
        <a:xfrm flipV="1">
          <a:off x="7861300" y="1093317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87122</xdr:rowOff>
    </xdr:from>
    <xdr:to>
      <xdr:col>36</xdr:col>
      <xdr:colOff>165100</xdr:colOff>
      <xdr:row>64</xdr:row>
      <xdr:rowOff>17272</xdr:rowOff>
    </xdr:to>
    <xdr:sp macro="" textlink="">
      <xdr:nvSpPr>
        <xdr:cNvPr id="155" name="楕円 154">
          <a:extLst>
            <a:ext uri="{FF2B5EF4-FFF2-40B4-BE49-F238E27FC236}">
              <a16:creationId xmlns:a16="http://schemas.microsoft.com/office/drawing/2014/main" id="{8FC8F41F-D166-4DFE-995F-C0FDE52A4F53}"/>
            </a:ext>
          </a:extLst>
        </xdr:cNvPr>
        <xdr:cNvSpPr/>
      </xdr:nvSpPr>
      <xdr:spPr>
        <a:xfrm>
          <a:off x="6921500" y="1088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135636</xdr:rowOff>
    </xdr:from>
    <xdr:to>
      <xdr:col>41</xdr:col>
      <xdr:colOff>50800</xdr:colOff>
      <xdr:row>63</xdr:row>
      <xdr:rowOff>137922</xdr:rowOff>
    </xdr:to>
    <xdr:cxnSp macro="">
      <xdr:nvCxnSpPr>
        <xdr:cNvPr id="156" name="直線コネクタ 155">
          <a:extLst>
            <a:ext uri="{FF2B5EF4-FFF2-40B4-BE49-F238E27FC236}">
              <a16:creationId xmlns:a16="http://schemas.microsoft.com/office/drawing/2014/main" id="{F4CD6729-349B-4C5A-B4BC-6CC9EE7E9A78}"/>
            </a:ext>
          </a:extLst>
        </xdr:cNvPr>
        <xdr:cNvCxnSpPr/>
      </xdr:nvCxnSpPr>
      <xdr:spPr>
        <a:xfrm flipV="1">
          <a:off x="6972300" y="109369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A9A5A73E-060E-4DE2-B7CB-740B96B9713A}"/>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158" name="n_2aveValue【体育館・プール】&#10;一人当たり面積">
          <a:extLst>
            <a:ext uri="{FF2B5EF4-FFF2-40B4-BE49-F238E27FC236}">
              <a16:creationId xmlns:a16="http://schemas.microsoft.com/office/drawing/2014/main" id="{4E4B92C3-2909-498F-A5F2-2E2689FC0F44}"/>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50E7E5E1-352E-442E-A97C-FF277B05A7BA}"/>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160" name="n_4aveValue【体育館・プール】&#10;一人当たり面積">
          <a:extLst>
            <a:ext uri="{FF2B5EF4-FFF2-40B4-BE49-F238E27FC236}">
              <a16:creationId xmlns:a16="http://schemas.microsoft.com/office/drawing/2014/main" id="{C2A9E5D9-A8E7-43A6-B92A-18AD5FC02E39}"/>
            </a:ext>
          </a:extLst>
        </xdr:cNvPr>
        <xdr:cNvSpPr txBox="1"/>
      </xdr:nvSpPr>
      <xdr:spPr>
        <a:xfrm>
          <a:off x="6737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170705</xdr:rowOff>
    </xdr:from>
    <xdr:ext cx="469744" cy="259045"/>
    <xdr:sp macro="" textlink="">
      <xdr:nvSpPr>
        <xdr:cNvPr id="161" name="n_1mainValue【体育館・プール】&#10;一人当たり面積">
          <a:extLst>
            <a:ext uri="{FF2B5EF4-FFF2-40B4-BE49-F238E27FC236}">
              <a16:creationId xmlns:a16="http://schemas.microsoft.com/office/drawing/2014/main" id="{6DA9B882-31CA-47BB-BD17-406BE7D8F2AB}"/>
            </a:ext>
          </a:extLst>
        </xdr:cNvPr>
        <xdr:cNvSpPr txBox="1"/>
      </xdr:nvSpPr>
      <xdr:spPr>
        <a:xfrm>
          <a:off x="9391727" y="1097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2303</xdr:rowOff>
    </xdr:from>
    <xdr:ext cx="469744" cy="259045"/>
    <xdr:sp macro="" textlink="">
      <xdr:nvSpPr>
        <xdr:cNvPr id="162" name="n_2mainValue【体育館・プール】&#10;一人当たり面積">
          <a:extLst>
            <a:ext uri="{FF2B5EF4-FFF2-40B4-BE49-F238E27FC236}">
              <a16:creationId xmlns:a16="http://schemas.microsoft.com/office/drawing/2014/main" id="{7A58AE07-0E9D-4084-B582-878421F2DFF0}"/>
            </a:ext>
          </a:extLst>
        </xdr:cNvPr>
        <xdr:cNvSpPr txBox="1"/>
      </xdr:nvSpPr>
      <xdr:spPr>
        <a:xfrm>
          <a:off x="8515427"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6113</xdr:rowOff>
    </xdr:from>
    <xdr:ext cx="469744" cy="259045"/>
    <xdr:sp macro="" textlink="">
      <xdr:nvSpPr>
        <xdr:cNvPr id="163" name="n_3mainValue【体育館・プール】&#10;一人当たり面積">
          <a:extLst>
            <a:ext uri="{FF2B5EF4-FFF2-40B4-BE49-F238E27FC236}">
              <a16:creationId xmlns:a16="http://schemas.microsoft.com/office/drawing/2014/main" id="{C0DB1C07-EB25-4F32-92C5-EB6B2552CFAA}"/>
            </a:ext>
          </a:extLst>
        </xdr:cNvPr>
        <xdr:cNvSpPr txBox="1"/>
      </xdr:nvSpPr>
      <xdr:spPr>
        <a:xfrm>
          <a:off x="76264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8399</xdr:rowOff>
    </xdr:from>
    <xdr:ext cx="469744" cy="259045"/>
    <xdr:sp macro="" textlink="">
      <xdr:nvSpPr>
        <xdr:cNvPr id="164" name="n_4mainValue【体育館・プール】&#10;一人当たり面積">
          <a:extLst>
            <a:ext uri="{FF2B5EF4-FFF2-40B4-BE49-F238E27FC236}">
              <a16:creationId xmlns:a16="http://schemas.microsoft.com/office/drawing/2014/main" id="{E7BCA276-693A-4660-A2F5-84694B4A02B1}"/>
            </a:ext>
          </a:extLst>
        </xdr:cNvPr>
        <xdr:cNvSpPr txBox="1"/>
      </xdr:nvSpPr>
      <xdr:spPr>
        <a:xfrm>
          <a:off x="6737427"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CC2C0720-1CC0-4171-BA78-ED56FC2FB54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3D1752C-2473-4AC5-A532-3495B8B829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8D3C572-C3E6-4866-BB6A-24A709A6D0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11ADDCBD-BE53-4852-9800-91A57A441C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79621FB-A126-42B7-93E4-387B0C00F8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18854C9-0EAE-4A9A-9FBD-FC74B3B3206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8FB18EA-415F-4034-90F8-6910793CD0C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354C36F1-52CE-45E6-B6CB-9471A63E0CC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6C1F3C16-91F4-49BD-A500-90094000449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849FDA65-E630-47BD-8DCF-05E21C35B8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D9AF1426-17B1-4F0B-9CB8-AA12B034D61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319F880B-7BEB-4FBF-80ED-059C42BD520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2603F28D-5FBE-4B10-9BE1-DDC5B625DA7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72C38039-C959-44B1-AC16-0809F684595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C7F4BD85-6114-4ADF-AD54-AF597580201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47DD43E8-16C6-4D2D-9350-5B6927D8A62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E07050DC-9040-4258-8CB7-16C74BCE00C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A81A2BBD-7433-40E2-96B4-0C3E5FF8F96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F8C1A0BF-37D2-4F9E-970D-DC67B8B72F1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0D6E61CE-A5B7-4C38-95E7-CA3236204D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684BAAD9-28A1-4E8F-A935-74404D65239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CC1F91F9-7C4D-4BA2-8A5A-FE7E8A3ED39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B624FC07-B154-4944-A10B-3DE15375B90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A6E45692-E723-456D-85BF-616510DA347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160020</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8AB44D07-9D5F-4241-A620-B0E6362F579A}"/>
            </a:ext>
          </a:extLst>
        </xdr:cNvPr>
        <xdr:cNvCxnSpPr/>
      </xdr:nvCxnSpPr>
      <xdr:spPr>
        <a:xfrm flipV="1">
          <a:off x="4634865" y="135331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B833E017-F849-4713-BFDA-09BCCBAEB29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0FD3432B-4E46-4CB7-B8F0-C10FEAE41BC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106697</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FE6FC1AC-609A-4199-A84A-64163BB75C0D}"/>
            </a:ext>
          </a:extLst>
        </xdr:cNvPr>
        <xdr:cNvSpPr txBox="1"/>
      </xdr:nvSpPr>
      <xdr:spPr>
        <a:xfrm>
          <a:off x="4673600"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160020</xdr:rowOff>
    </xdr:from>
    <xdr:to>
      <xdr:col>24</xdr:col>
      <xdr:colOff>152400</xdr:colOff>
      <xdr:row>78</xdr:row>
      <xdr:rowOff>160020</xdr:rowOff>
    </xdr:to>
    <xdr:cxnSp macro="">
      <xdr:nvCxnSpPr>
        <xdr:cNvPr id="193" name="直線コネクタ 192">
          <a:extLst>
            <a:ext uri="{FF2B5EF4-FFF2-40B4-BE49-F238E27FC236}">
              <a16:creationId xmlns:a16="http://schemas.microsoft.com/office/drawing/2014/main" id="{3A9A1195-C5B6-4CFD-A2EE-33C4F6A04D1C}"/>
            </a:ext>
          </a:extLst>
        </xdr:cNvPr>
        <xdr:cNvCxnSpPr/>
      </xdr:nvCxnSpPr>
      <xdr:spPr>
        <a:xfrm>
          <a:off x="4546600" y="1353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45B649D0-D0B5-4845-845A-913BD3098484}"/>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5" name="フローチャート: 判断 194">
          <a:extLst>
            <a:ext uri="{FF2B5EF4-FFF2-40B4-BE49-F238E27FC236}">
              <a16:creationId xmlns:a16="http://schemas.microsoft.com/office/drawing/2014/main" id="{6D1709D3-8CAE-470C-8E14-0D988241B7CF}"/>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6" name="フローチャート: 判断 195">
          <a:extLst>
            <a:ext uri="{FF2B5EF4-FFF2-40B4-BE49-F238E27FC236}">
              <a16:creationId xmlns:a16="http://schemas.microsoft.com/office/drawing/2014/main" id="{2DA2A6BE-6877-430D-A549-7DADA5BCF4AF}"/>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95886</xdr:rowOff>
    </xdr:from>
    <xdr:to>
      <xdr:col>15</xdr:col>
      <xdr:colOff>101600</xdr:colOff>
      <xdr:row>82</xdr:row>
      <xdr:rowOff>26036</xdr:rowOff>
    </xdr:to>
    <xdr:sp macro="" textlink="">
      <xdr:nvSpPr>
        <xdr:cNvPr id="197" name="フローチャート: 判断 196">
          <a:extLst>
            <a:ext uri="{FF2B5EF4-FFF2-40B4-BE49-F238E27FC236}">
              <a16:creationId xmlns:a16="http://schemas.microsoft.com/office/drawing/2014/main" id="{DB98441E-5404-462E-B428-CAA34AFE7C5F}"/>
            </a:ext>
          </a:extLst>
        </xdr:cNvPr>
        <xdr:cNvSpPr/>
      </xdr:nvSpPr>
      <xdr:spPr>
        <a:xfrm>
          <a:off x="2857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137795</xdr:rowOff>
    </xdr:from>
    <xdr:to>
      <xdr:col>10</xdr:col>
      <xdr:colOff>165100</xdr:colOff>
      <xdr:row>82</xdr:row>
      <xdr:rowOff>67945</xdr:rowOff>
    </xdr:to>
    <xdr:sp macro="" textlink="">
      <xdr:nvSpPr>
        <xdr:cNvPr id="198" name="フローチャート: 判断 197">
          <a:extLst>
            <a:ext uri="{FF2B5EF4-FFF2-40B4-BE49-F238E27FC236}">
              <a16:creationId xmlns:a16="http://schemas.microsoft.com/office/drawing/2014/main" id="{26B9C71D-304A-44AB-97FC-6E9B415EC71A}"/>
            </a:ext>
          </a:extLst>
        </xdr:cNvPr>
        <xdr:cNvSpPr/>
      </xdr:nvSpPr>
      <xdr:spPr>
        <a:xfrm>
          <a:off x="1968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133986</xdr:rowOff>
    </xdr:from>
    <xdr:to>
      <xdr:col>6</xdr:col>
      <xdr:colOff>38100</xdr:colOff>
      <xdr:row>82</xdr:row>
      <xdr:rowOff>64136</xdr:rowOff>
    </xdr:to>
    <xdr:sp macro="" textlink="">
      <xdr:nvSpPr>
        <xdr:cNvPr id="199" name="フローチャート: 判断 198">
          <a:extLst>
            <a:ext uri="{FF2B5EF4-FFF2-40B4-BE49-F238E27FC236}">
              <a16:creationId xmlns:a16="http://schemas.microsoft.com/office/drawing/2014/main" id="{20217E23-A7FD-491E-8454-44267CC1217F}"/>
            </a:ext>
          </a:extLst>
        </xdr:cNvPr>
        <xdr:cNvSpPr/>
      </xdr:nvSpPr>
      <xdr:spPr>
        <a:xfrm>
          <a:off x="1079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76721D7-7B51-4511-A19D-160C5B49C0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817617E-BB0E-40E8-A996-1696DABAC31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999BE0E-A7B7-4CCA-B9A5-6BF6999A7F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BCE60C7-0897-467F-8A22-1F70AEFBD39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6BBE86C1-D7A5-4376-BD18-F92F5420E43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xdr:rowOff>
    </xdr:from>
    <xdr:to>
      <xdr:col>24</xdr:col>
      <xdr:colOff>114300</xdr:colOff>
      <xdr:row>81</xdr:row>
      <xdr:rowOff>115570</xdr:rowOff>
    </xdr:to>
    <xdr:sp macro="" textlink="">
      <xdr:nvSpPr>
        <xdr:cNvPr id="205" name="楕円 204">
          <a:extLst>
            <a:ext uri="{FF2B5EF4-FFF2-40B4-BE49-F238E27FC236}">
              <a16:creationId xmlns:a16="http://schemas.microsoft.com/office/drawing/2014/main" id="{4F9C89C5-21B5-46D8-A032-3424BE0DEF8E}"/>
            </a:ext>
          </a:extLst>
        </xdr:cNvPr>
        <xdr:cNvSpPr/>
      </xdr:nvSpPr>
      <xdr:spPr>
        <a:xfrm>
          <a:off x="45847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36847</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C63E8808-CE0F-4D50-B999-5C7627C4DE0E}"/>
            </a:ext>
          </a:extLst>
        </xdr:cNvPr>
        <xdr:cNvSpPr txBox="1"/>
      </xdr:nvSpPr>
      <xdr:spPr>
        <a:xfrm>
          <a:off x="4673600"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105411</xdr:rowOff>
    </xdr:from>
    <xdr:to>
      <xdr:col>20</xdr:col>
      <xdr:colOff>38100</xdr:colOff>
      <xdr:row>82</xdr:row>
      <xdr:rowOff>35561</xdr:rowOff>
    </xdr:to>
    <xdr:sp macro="" textlink="">
      <xdr:nvSpPr>
        <xdr:cNvPr id="207" name="楕円 206">
          <a:extLst>
            <a:ext uri="{FF2B5EF4-FFF2-40B4-BE49-F238E27FC236}">
              <a16:creationId xmlns:a16="http://schemas.microsoft.com/office/drawing/2014/main" id="{1E068011-4614-4099-AA03-4B4A7B93F921}"/>
            </a:ext>
          </a:extLst>
        </xdr:cNvPr>
        <xdr:cNvSpPr/>
      </xdr:nvSpPr>
      <xdr:spPr>
        <a:xfrm>
          <a:off x="3746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64770</xdr:rowOff>
    </xdr:from>
    <xdr:to>
      <xdr:col>24</xdr:col>
      <xdr:colOff>63500</xdr:colOff>
      <xdr:row>81</xdr:row>
      <xdr:rowOff>156211</xdr:rowOff>
    </xdr:to>
    <xdr:cxnSp macro="">
      <xdr:nvCxnSpPr>
        <xdr:cNvPr id="208" name="直線コネクタ 207">
          <a:extLst>
            <a:ext uri="{FF2B5EF4-FFF2-40B4-BE49-F238E27FC236}">
              <a16:creationId xmlns:a16="http://schemas.microsoft.com/office/drawing/2014/main" id="{5EAC61EF-32A9-459C-9D59-60020BFE7565}"/>
            </a:ext>
          </a:extLst>
        </xdr:cNvPr>
        <xdr:cNvCxnSpPr/>
      </xdr:nvCxnSpPr>
      <xdr:spPr>
        <a:xfrm flipV="1">
          <a:off x="3797300" y="139522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120650</xdr:rowOff>
    </xdr:from>
    <xdr:to>
      <xdr:col>15</xdr:col>
      <xdr:colOff>101600</xdr:colOff>
      <xdr:row>85</xdr:row>
      <xdr:rowOff>50800</xdr:rowOff>
    </xdr:to>
    <xdr:sp macro="" textlink="">
      <xdr:nvSpPr>
        <xdr:cNvPr id="209" name="楕円 208">
          <a:extLst>
            <a:ext uri="{FF2B5EF4-FFF2-40B4-BE49-F238E27FC236}">
              <a16:creationId xmlns:a16="http://schemas.microsoft.com/office/drawing/2014/main" id="{326B3976-1678-4A9A-A9B7-E2086EB9BF5A}"/>
            </a:ext>
          </a:extLst>
        </xdr:cNvPr>
        <xdr:cNvSpPr/>
      </xdr:nvSpPr>
      <xdr:spPr>
        <a:xfrm>
          <a:off x="2857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156211</xdr:rowOff>
    </xdr:from>
    <xdr:to>
      <xdr:col>19</xdr:col>
      <xdr:colOff>177800</xdr:colOff>
      <xdr:row>85</xdr:row>
      <xdr:rowOff>0</xdr:rowOff>
    </xdr:to>
    <xdr:cxnSp macro="">
      <xdr:nvCxnSpPr>
        <xdr:cNvPr id="210" name="直線コネクタ 209">
          <a:extLst>
            <a:ext uri="{FF2B5EF4-FFF2-40B4-BE49-F238E27FC236}">
              <a16:creationId xmlns:a16="http://schemas.microsoft.com/office/drawing/2014/main" id="{3B99E5E8-358B-4280-80C7-F0EE247E6C18}"/>
            </a:ext>
          </a:extLst>
        </xdr:cNvPr>
        <xdr:cNvCxnSpPr/>
      </xdr:nvCxnSpPr>
      <xdr:spPr>
        <a:xfrm flipV="1">
          <a:off x="2908300" y="14043661"/>
          <a:ext cx="889000" cy="52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107314</xdr:rowOff>
    </xdr:from>
    <xdr:to>
      <xdr:col>10</xdr:col>
      <xdr:colOff>165100</xdr:colOff>
      <xdr:row>85</xdr:row>
      <xdr:rowOff>37464</xdr:rowOff>
    </xdr:to>
    <xdr:sp macro="" textlink="">
      <xdr:nvSpPr>
        <xdr:cNvPr id="211" name="楕円 210">
          <a:extLst>
            <a:ext uri="{FF2B5EF4-FFF2-40B4-BE49-F238E27FC236}">
              <a16:creationId xmlns:a16="http://schemas.microsoft.com/office/drawing/2014/main" id="{BE3D2435-7DCD-4370-859D-43B666A4FB2F}"/>
            </a:ext>
          </a:extLst>
        </xdr:cNvPr>
        <xdr:cNvSpPr/>
      </xdr:nvSpPr>
      <xdr:spPr>
        <a:xfrm>
          <a:off x="1968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158114</xdr:rowOff>
    </xdr:from>
    <xdr:to>
      <xdr:col>15</xdr:col>
      <xdr:colOff>50800</xdr:colOff>
      <xdr:row>85</xdr:row>
      <xdr:rowOff>0</xdr:rowOff>
    </xdr:to>
    <xdr:cxnSp macro="">
      <xdr:nvCxnSpPr>
        <xdr:cNvPr id="212" name="直線コネクタ 211">
          <a:extLst>
            <a:ext uri="{FF2B5EF4-FFF2-40B4-BE49-F238E27FC236}">
              <a16:creationId xmlns:a16="http://schemas.microsoft.com/office/drawing/2014/main" id="{296BA046-14B9-4E4B-A5E9-A26BB17080B1}"/>
            </a:ext>
          </a:extLst>
        </xdr:cNvPr>
        <xdr:cNvCxnSpPr/>
      </xdr:nvCxnSpPr>
      <xdr:spPr>
        <a:xfrm>
          <a:off x="2019300" y="145599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168275</xdr:rowOff>
    </xdr:from>
    <xdr:to>
      <xdr:col>6</xdr:col>
      <xdr:colOff>38100</xdr:colOff>
      <xdr:row>85</xdr:row>
      <xdr:rowOff>98425</xdr:rowOff>
    </xdr:to>
    <xdr:sp macro="" textlink="">
      <xdr:nvSpPr>
        <xdr:cNvPr id="213" name="楕円 212">
          <a:extLst>
            <a:ext uri="{FF2B5EF4-FFF2-40B4-BE49-F238E27FC236}">
              <a16:creationId xmlns:a16="http://schemas.microsoft.com/office/drawing/2014/main" id="{639602DE-9AC0-4CA6-BAC0-31DF6384C925}"/>
            </a:ext>
          </a:extLst>
        </xdr:cNvPr>
        <xdr:cNvSpPr/>
      </xdr:nvSpPr>
      <xdr:spPr>
        <a:xfrm>
          <a:off x="1079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47625</xdr:rowOff>
    </xdr:to>
    <xdr:cxnSp macro="">
      <xdr:nvCxnSpPr>
        <xdr:cNvPr id="214" name="直線コネクタ 213">
          <a:extLst>
            <a:ext uri="{FF2B5EF4-FFF2-40B4-BE49-F238E27FC236}">
              <a16:creationId xmlns:a16="http://schemas.microsoft.com/office/drawing/2014/main" id="{1A08AC7A-1C10-4F31-BA00-5CCC3B730C8F}"/>
            </a:ext>
          </a:extLst>
        </xdr:cNvPr>
        <xdr:cNvCxnSpPr/>
      </xdr:nvCxnSpPr>
      <xdr:spPr>
        <a:xfrm flipV="1">
          <a:off x="1130300" y="145599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215" name="n_1aveValue【福祉施設】&#10;有形固定資産減価償却率">
          <a:extLst>
            <a:ext uri="{FF2B5EF4-FFF2-40B4-BE49-F238E27FC236}">
              <a16:creationId xmlns:a16="http://schemas.microsoft.com/office/drawing/2014/main" id="{9A284E24-58EE-4C9E-B668-183E56EC34D0}"/>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216" name="n_2aveValue【福祉施設】&#10;有形固定資産減価償却率">
          <a:extLst>
            <a:ext uri="{FF2B5EF4-FFF2-40B4-BE49-F238E27FC236}">
              <a16:creationId xmlns:a16="http://schemas.microsoft.com/office/drawing/2014/main" id="{5B736ECF-044A-4D27-9E08-BF6B91449C0F}"/>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217" name="n_3aveValue【福祉施設】&#10;有形固定資産減価償却率">
          <a:extLst>
            <a:ext uri="{FF2B5EF4-FFF2-40B4-BE49-F238E27FC236}">
              <a16:creationId xmlns:a16="http://schemas.microsoft.com/office/drawing/2014/main" id="{AFCC9E6C-EEAF-409F-8ABA-3E5643E2B919}"/>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80663</xdr:rowOff>
    </xdr:from>
    <xdr:ext cx="405111" cy="259045"/>
    <xdr:sp macro="" textlink="">
      <xdr:nvSpPr>
        <xdr:cNvPr id="218" name="n_4aveValue【福祉施設】&#10;有形固定資産減価償却率">
          <a:extLst>
            <a:ext uri="{FF2B5EF4-FFF2-40B4-BE49-F238E27FC236}">
              <a16:creationId xmlns:a16="http://schemas.microsoft.com/office/drawing/2014/main" id="{6CFCA585-62B4-4E77-967D-C95D237A732F}"/>
            </a:ext>
          </a:extLst>
        </xdr:cNvPr>
        <xdr:cNvSpPr txBox="1"/>
      </xdr:nvSpPr>
      <xdr:spPr>
        <a:xfrm>
          <a:off x="927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52088</xdr:rowOff>
    </xdr:from>
    <xdr:ext cx="405111" cy="259045"/>
    <xdr:sp macro="" textlink="">
      <xdr:nvSpPr>
        <xdr:cNvPr id="219" name="n_1mainValue【福祉施設】&#10;有形固定資産減価償却率">
          <a:extLst>
            <a:ext uri="{FF2B5EF4-FFF2-40B4-BE49-F238E27FC236}">
              <a16:creationId xmlns:a16="http://schemas.microsoft.com/office/drawing/2014/main" id="{6F036A6B-D22E-4F27-9D23-33432452521E}"/>
            </a:ext>
          </a:extLst>
        </xdr:cNvPr>
        <xdr:cNvSpPr txBox="1"/>
      </xdr:nvSpPr>
      <xdr:spPr>
        <a:xfrm>
          <a:off x="35820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41927</xdr:rowOff>
    </xdr:from>
    <xdr:ext cx="405111" cy="259045"/>
    <xdr:sp macro="" textlink="">
      <xdr:nvSpPr>
        <xdr:cNvPr id="220" name="n_2mainValue【福祉施設】&#10;有形固定資産減価償却率">
          <a:extLst>
            <a:ext uri="{FF2B5EF4-FFF2-40B4-BE49-F238E27FC236}">
              <a16:creationId xmlns:a16="http://schemas.microsoft.com/office/drawing/2014/main" id="{125E0D7C-5AD7-4789-AA78-5B3291237843}"/>
            </a:ext>
          </a:extLst>
        </xdr:cNvPr>
        <xdr:cNvSpPr txBox="1"/>
      </xdr:nvSpPr>
      <xdr:spPr>
        <a:xfrm>
          <a:off x="2705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28591</xdr:rowOff>
    </xdr:from>
    <xdr:ext cx="405111" cy="259045"/>
    <xdr:sp macro="" textlink="">
      <xdr:nvSpPr>
        <xdr:cNvPr id="221" name="n_3mainValue【福祉施設】&#10;有形固定資産減価償却率">
          <a:extLst>
            <a:ext uri="{FF2B5EF4-FFF2-40B4-BE49-F238E27FC236}">
              <a16:creationId xmlns:a16="http://schemas.microsoft.com/office/drawing/2014/main" id="{047A7147-9EA0-4216-BFCB-EC30775BBFA2}"/>
            </a:ext>
          </a:extLst>
        </xdr:cNvPr>
        <xdr:cNvSpPr txBox="1"/>
      </xdr:nvSpPr>
      <xdr:spPr>
        <a:xfrm>
          <a:off x="1816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89552</xdr:rowOff>
    </xdr:from>
    <xdr:ext cx="405111" cy="259045"/>
    <xdr:sp macro="" textlink="">
      <xdr:nvSpPr>
        <xdr:cNvPr id="222" name="n_4mainValue【福祉施設】&#10;有形固定資産減価償却率">
          <a:extLst>
            <a:ext uri="{FF2B5EF4-FFF2-40B4-BE49-F238E27FC236}">
              <a16:creationId xmlns:a16="http://schemas.microsoft.com/office/drawing/2014/main" id="{93F3F5C4-20E8-47A0-B02D-315CF1D6623A}"/>
            </a:ext>
          </a:extLst>
        </xdr:cNvPr>
        <xdr:cNvSpPr txBox="1"/>
      </xdr:nvSpPr>
      <xdr:spPr>
        <a:xfrm>
          <a:off x="927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4FB5E277-6C81-41BA-9B17-928126B0C0C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6A32C3AD-D0FC-4CCD-A27D-E4C3732334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0360F93C-F679-4D6E-9793-7F60312393A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12C6A2F3-C2EC-4CF9-937C-B0D247715B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83808F0E-10BB-42BE-9192-8A96D282B70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50153107-9929-4140-A1EB-B0B9A0D08D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6B35CA01-259E-4EF7-9032-9EFDE605DA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FBBF1AD7-19D1-4AB9-AA1D-20C96D00BC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4097171B-5908-4816-8A5E-E7D721A4B46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7E628CAB-F134-4338-83E5-AAC2B776E27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3" name="直線コネクタ 232">
          <a:extLst>
            <a:ext uri="{FF2B5EF4-FFF2-40B4-BE49-F238E27FC236}">
              <a16:creationId xmlns:a16="http://schemas.microsoft.com/office/drawing/2014/main" id="{D50500FF-CDBA-4E09-A0CF-D0390A5462C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4" name="テキスト ボックス 233">
          <a:extLst>
            <a:ext uri="{FF2B5EF4-FFF2-40B4-BE49-F238E27FC236}">
              <a16:creationId xmlns:a16="http://schemas.microsoft.com/office/drawing/2014/main" id="{1787A855-EB07-457B-81E3-2915D5F2E25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552829B1-A105-4B98-87DD-77672B7CC10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5F61A475-956D-493A-B4CD-B4813B9330C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7" name="直線コネクタ 236">
          <a:extLst>
            <a:ext uri="{FF2B5EF4-FFF2-40B4-BE49-F238E27FC236}">
              <a16:creationId xmlns:a16="http://schemas.microsoft.com/office/drawing/2014/main" id="{1DB6C613-06C8-49EB-8ED2-6249060F5E1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8" name="テキスト ボックス 237">
          <a:extLst>
            <a:ext uri="{FF2B5EF4-FFF2-40B4-BE49-F238E27FC236}">
              <a16:creationId xmlns:a16="http://schemas.microsoft.com/office/drawing/2014/main" id="{55CCAC21-22EE-4B6A-AE5D-FD81242FFBC1}"/>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3E17AC56-86CD-4C94-BF77-3F04F18D859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36AD47F3-248C-4A0F-912C-E34AA0B6060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AFCCFD0B-1F19-42C6-997D-87C3B0FB821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75819</xdr:rowOff>
    </xdr:to>
    <xdr:cxnSp macro="">
      <xdr:nvCxnSpPr>
        <xdr:cNvPr id="242" name="直線コネクタ 241">
          <a:extLst>
            <a:ext uri="{FF2B5EF4-FFF2-40B4-BE49-F238E27FC236}">
              <a16:creationId xmlns:a16="http://schemas.microsoft.com/office/drawing/2014/main" id="{FBFE2556-4667-4823-B5A1-ACB3D70C4382}"/>
            </a:ext>
          </a:extLst>
        </xdr:cNvPr>
        <xdr:cNvCxnSpPr/>
      </xdr:nvCxnSpPr>
      <xdr:spPr>
        <a:xfrm flipV="1">
          <a:off x="10476865" y="1339062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43" name="【福祉施設】&#10;一人当たり面積最小値テキスト">
          <a:extLst>
            <a:ext uri="{FF2B5EF4-FFF2-40B4-BE49-F238E27FC236}">
              <a16:creationId xmlns:a16="http://schemas.microsoft.com/office/drawing/2014/main" id="{268083D3-373B-4961-AFC1-47A274006857}"/>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4" name="直線コネクタ 243">
          <a:extLst>
            <a:ext uri="{FF2B5EF4-FFF2-40B4-BE49-F238E27FC236}">
              <a16:creationId xmlns:a16="http://schemas.microsoft.com/office/drawing/2014/main" id="{E062EE65-37A3-434C-AE37-874871470CB5}"/>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245" name="【福祉施設】&#10;一人当たり面積最大値テキスト">
          <a:extLst>
            <a:ext uri="{FF2B5EF4-FFF2-40B4-BE49-F238E27FC236}">
              <a16:creationId xmlns:a16="http://schemas.microsoft.com/office/drawing/2014/main" id="{30DE0B9E-D511-43E9-8932-07079315B268}"/>
            </a:ext>
          </a:extLst>
        </xdr:cNvPr>
        <xdr:cNvSpPr txBox="1"/>
      </xdr:nvSpPr>
      <xdr:spPr>
        <a:xfrm>
          <a:off x="10515600" y="1316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246" name="直線コネクタ 245">
          <a:extLst>
            <a:ext uri="{FF2B5EF4-FFF2-40B4-BE49-F238E27FC236}">
              <a16:creationId xmlns:a16="http://schemas.microsoft.com/office/drawing/2014/main" id="{FD481EA0-A5C3-4E45-9934-81D21CCEF976}"/>
            </a:ext>
          </a:extLst>
        </xdr:cNvPr>
        <xdr:cNvCxnSpPr/>
      </xdr:nvCxnSpPr>
      <xdr:spPr>
        <a:xfrm>
          <a:off x="10388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164482</xdr:rowOff>
    </xdr:from>
    <xdr:ext cx="469744" cy="259045"/>
    <xdr:sp macro="" textlink="">
      <xdr:nvSpPr>
        <xdr:cNvPr id="247" name="【福祉施設】&#10;一人当たり面積平均値テキスト">
          <a:extLst>
            <a:ext uri="{FF2B5EF4-FFF2-40B4-BE49-F238E27FC236}">
              <a16:creationId xmlns:a16="http://schemas.microsoft.com/office/drawing/2014/main" id="{9EA29732-7ECA-4C8D-84A5-88B3760278CC}"/>
            </a:ext>
          </a:extLst>
        </xdr:cNvPr>
        <xdr:cNvSpPr txBox="1"/>
      </xdr:nvSpPr>
      <xdr:spPr>
        <a:xfrm>
          <a:off x="10515600" y="14223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248" name="フローチャート: 判断 247">
          <a:extLst>
            <a:ext uri="{FF2B5EF4-FFF2-40B4-BE49-F238E27FC236}">
              <a16:creationId xmlns:a16="http://schemas.microsoft.com/office/drawing/2014/main" id="{BF4B616E-94A6-47C5-95D1-1F8499F97682}"/>
            </a:ext>
          </a:extLst>
        </xdr:cNvPr>
        <xdr:cNvSpPr/>
      </xdr:nvSpPr>
      <xdr:spPr>
        <a:xfrm>
          <a:off x="104267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147320</xdr:rowOff>
    </xdr:from>
    <xdr:to>
      <xdr:col>50</xdr:col>
      <xdr:colOff>165100</xdr:colOff>
      <xdr:row>84</xdr:row>
      <xdr:rowOff>77470</xdr:rowOff>
    </xdr:to>
    <xdr:sp macro="" textlink="">
      <xdr:nvSpPr>
        <xdr:cNvPr id="249" name="フローチャート: 判断 248">
          <a:extLst>
            <a:ext uri="{FF2B5EF4-FFF2-40B4-BE49-F238E27FC236}">
              <a16:creationId xmlns:a16="http://schemas.microsoft.com/office/drawing/2014/main" id="{E1B96D65-9E6E-4A28-B257-415F821363E4}"/>
            </a:ext>
          </a:extLst>
        </xdr:cNvPr>
        <xdr:cNvSpPr/>
      </xdr:nvSpPr>
      <xdr:spPr>
        <a:xfrm>
          <a:off x="9588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250" name="フローチャート: 判断 249">
          <a:extLst>
            <a:ext uri="{FF2B5EF4-FFF2-40B4-BE49-F238E27FC236}">
              <a16:creationId xmlns:a16="http://schemas.microsoft.com/office/drawing/2014/main" id="{C267B32E-49F1-4620-88B1-18D571041446}"/>
            </a:ext>
          </a:extLst>
        </xdr:cNvPr>
        <xdr:cNvSpPr/>
      </xdr:nvSpPr>
      <xdr:spPr>
        <a:xfrm>
          <a:off x="8699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141605</xdr:rowOff>
    </xdr:from>
    <xdr:to>
      <xdr:col>41</xdr:col>
      <xdr:colOff>101600</xdr:colOff>
      <xdr:row>84</xdr:row>
      <xdr:rowOff>71755</xdr:rowOff>
    </xdr:to>
    <xdr:sp macro="" textlink="">
      <xdr:nvSpPr>
        <xdr:cNvPr id="251" name="フローチャート: 判断 250">
          <a:extLst>
            <a:ext uri="{FF2B5EF4-FFF2-40B4-BE49-F238E27FC236}">
              <a16:creationId xmlns:a16="http://schemas.microsoft.com/office/drawing/2014/main" id="{6A91FAD9-7B58-48E0-A93F-B0F83E5AC9AB}"/>
            </a:ext>
          </a:extLst>
        </xdr:cNvPr>
        <xdr:cNvSpPr/>
      </xdr:nvSpPr>
      <xdr:spPr>
        <a:xfrm>
          <a:off x="7810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153606</xdr:rowOff>
    </xdr:from>
    <xdr:to>
      <xdr:col>36</xdr:col>
      <xdr:colOff>165100</xdr:colOff>
      <xdr:row>84</xdr:row>
      <xdr:rowOff>83756</xdr:rowOff>
    </xdr:to>
    <xdr:sp macro="" textlink="">
      <xdr:nvSpPr>
        <xdr:cNvPr id="252" name="フローチャート: 判断 251">
          <a:extLst>
            <a:ext uri="{FF2B5EF4-FFF2-40B4-BE49-F238E27FC236}">
              <a16:creationId xmlns:a16="http://schemas.microsoft.com/office/drawing/2014/main" id="{4EAB85DA-2CF6-4480-ABDD-B8858C49AD1D}"/>
            </a:ext>
          </a:extLst>
        </xdr:cNvPr>
        <xdr:cNvSpPr/>
      </xdr:nvSpPr>
      <xdr:spPr>
        <a:xfrm>
          <a:off x="6921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13096B8-C60A-42F1-BC0A-60B988428A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9D28DFD1-A18B-4456-A5EE-842D660AADA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04A9B7A-7210-44C4-A79E-A414CA1D15E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DEED5EC-982A-4D20-91EC-9018AA40FD0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3465970-D8A3-4A30-8139-CC1A97BDB27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85598</xdr:rowOff>
    </xdr:from>
    <xdr:to>
      <xdr:col>55</xdr:col>
      <xdr:colOff>50800</xdr:colOff>
      <xdr:row>85</xdr:row>
      <xdr:rowOff>15748</xdr:rowOff>
    </xdr:to>
    <xdr:sp macro="" textlink="">
      <xdr:nvSpPr>
        <xdr:cNvPr id="258" name="楕円 257">
          <a:extLst>
            <a:ext uri="{FF2B5EF4-FFF2-40B4-BE49-F238E27FC236}">
              <a16:creationId xmlns:a16="http://schemas.microsoft.com/office/drawing/2014/main" id="{90F4E7E1-3EA1-4352-A783-DD4D73041F64}"/>
            </a:ext>
          </a:extLst>
        </xdr:cNvPr>
        <xdr:cNvSpPr/>
      </xdr:nvSpPr>
      <xdr:spPr>
        <a:xfrm>
          <a:off x="104267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525</xdr:rowOff>
    </xdr:from>
    <xdr:ext cx="469744" cy="259045"/>
    <xdr:sp macro="" textlink="">
      <xdr:nvSpPr>
        <xdr:cNvPr id="259" name="【福祉施設】&#10;一人当たり面積該当値テキスト">
          <a:extLst>
            <a:ext uri="{FF2B5EF4-FFF2-40B4-BE49-F238E27FC236}">
              <a16:creationId xmlns:a16="http://schemas.microsoft.com/office/drawing/2014/main" id="{9CB37E86-147D-413B-9923-89B63FA209B6}"/>
            </a:ext>
          </a:extLst>
        </xdr:cNvPr>
        <xdr:cNvSpPr txBox="1"/>
      </xdr:nvSpPr>
      <xdr:spPr>
        <a:xfrm>
          <a:off x="10515600" y="1440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77025</xdr:rowOff>
    </xdr:from>
    <xdr:to>
      <xdr:col>50</xdr:col>
      <xdr:colOff>165100</xdr:colOff>
      <xdr:row>85</xdr:row>
      <xdr:rowOff>7175</xdr:rowOff>
    </xdr:to>
    <xdr:sp macro="" textlink="">
      <xdr:nvSpPr>
        <xdr:cNvPr id="260" name="楕円 259">
          <a:extLst>
            <a:ext uri="{FF2B5EF4-FFF2-40B4-BE49-F238E27FC236}">
              <a16:creationId xmlns:a16="http://schemas.microsoft.com/office/drawing/2014/main" id="{C3A2452F-42E5-406B-9F9C-837EFA2AF376}"/>
            </a:ext>
          </a:extLst>
        </xdr:cNvPr>
        <xdr:cNvSpPr/>
      </xdr:nvSpPr>
      <xdr:spPr>
        <a:xfrm>
          <a:off x="9588500" y="144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127825</xdr:rowOff>
    </xdr:from>
    <xdr:to>
      <xdr:col>55</xdr:col>
      <xdr:colOff>0</xdr:colOff>
      <xdr:row>84</xdr:row>
      <xdr:rowOff>136398</xdr:rowOff>
    </xdr:to>
    <xdr:cxnSp macro="">
      <xdr:nvCxnSpPr>
        <xdr:cNvPr id="261" name="直線コネクタ 260">
          <a:extLst>
            <a:ext uri="{FF2B5EF4-FFF2-40B4-BE49-F238E27FC236}">
              <a16:creationId xmlns:a16="http://schemas.microsoft.com/office/drawing/2014/main" id="{5DEC9F89-8B5E-4715-991F-3185342BB3BD}"/>
            </a:ext>
          </a:extLst>
        </xdr:cNvPr>
        <xdr:cNvCxnSpPr/>
      </xdr:nvCxnSpPr>
      <xdr:spPr>
        <a:xfrm>
          <a:off x="9639300" y="14529625"/>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80454</xdr:rowOff>
    </xdr:from>
    <xdr:to>
      <xdr:col>46</xdr:col>
      <xdr:colOff>38100</xdr:colOff>
      <xdr:row>85</xdr:row>
      <xdr:rowOff>10604</xdr:rowOff>
    </xdr:to>
    <xdr:sp macro="" textlink="">
      <xdr:nvSpPr>
        <xdr:cNvPr id="262" name="楕円 261">
          <a:extLst>
            <a:ext uri="{FF2B5EF4-FFF2-40B4-BE49-F238E27FC236}">
              <a16:creationId xmlns:a16="http://schemas.microsoft.com/office/drawing/2014/main" id="{85E156E1-AD94-4755-9D29-7EB23D0E8FB2}"/>
            </a:ext>
          </a:extLst>
        </xdr:cNvPr>
        <xdr:cNvSpPr/>
      </xdr:nvSpPr>
      <xdr:spPr>
        <a:xfrm>
          <a:off x="8699500" y="1448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127825</xdr:rowOff>
    </xdr:from>
    <xdr:to>
      <xdr:col>50</xdr:col>
      <xdr:colOff>114300</xdr:colOff>
      <xdr:row>84</xdr:row>
      <xdr:rowOff>131254</xdr:rowOff>
    </xdr:to>
    <xdr:cxnSp macro="">
      <xdr:nvCxnSpPr>
        <xdr:cNvPr id="263" name="直線コネクタ 262">
          <a:extLst>
            <a:ext uri="{FF2B5EF4-FFF2-40B4-BE49-F238E27FC236}">
              <a16:creationId xmlns:a16="http://schemas.microsoft.com/office/drawing/2014/main" id="{C9C97463-0FF5-4BD3-A964-5270407BBF32}"/>
            </a:ext>
          </a:extLst>
        </xdr:cNvPr>
        <xdr:cNvCxnSpPr/>
      </xdr:nvCxnSpPr>
      <xdr:spPr>
        <a:xfrm flipV="1">
          <a:off x="8750300" y="1452962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84455</xdr:rowOff>
    </xdr:from>
    <xdr:to>
      <xdr:col>41</xdr:col>
      <xdr:colOff>101600</xdr:colOff>
      <xdr:row>85</xdr:row>
      <xdr:rowOff>14605</xdr:rowOff>
    </xdr:to>
    <xdr:sp macro="" textlink="">
      <xdr:nvSpPr>
        <xdr:cNvPr id="264" name="楕円 263">
          <a:extLst>
            <a:ext uri="{FF2B5EF4-FFF2-40B4-BE49-F238E27FC236}">
              <a16:creationId xmlns:a16="http://schemas.microsoft.com/office/drawing/2014/main" id="{309B8847-1C0D-4861-BDDE-F36839EC63C9}"/>
            </a:ext>
          </a:extLst>
        </xdr:cNvPr>
        <xdr:cNvSpPr/>
      </xdr:nvSpPr>
      <xdr:spPr>
        <a:xfrm>
          <a:off x="7810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131254</xdr:rowOff>
    </xdr:from>
    <xdr:to>
      <xdr:col>45</xdr:col>
      <xdr:colOff>177800</xdr:colOff>
      <xdr:row>84</xdr:row>
      <xdr:rowOff>135255</xdr:rowOff>
    </xdr:to>
    <xdr:cxnSp macro="">
      <xdr:nvCxnSpPr>
        <xdr:cNvPr id="265" name="直線コネクタ 264">
          <a:extLst>
            <a:ext uri="{FF2B5EF4-FFF2-40B4-BE49-F238E27FC236}">
              <a16:creationId xmlns:a16="http://schemas.microsoft.com/office/drawing/2014/main" id="{5CD3E996-4509-40C5-8B4A-5658C214B56A}"/>
            </a:ext>
          </a:extLst>
        </xdr:cNvPr>
        <xdr:cNvCxnSpPr/>
      </xdr:nvCxnSpPr>
      <xdr:spPr>
        <a:xfrm flipV="1">
          <a:off x="7861300" y="1453305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87885</xdr:rowOff>
    </xdr:from>
    <xdr:to>
      <xdr:col>36</xdr:col>
      <xdr:colOff>165100</xdr:colOff>
      <xdr:row>85</xdr:row>
      <xdr:rowOff>18035</xdr:rowOff>
    </xdr:to>
    <xdr:sp macro="" textlink="">
      <xdr:nvSpPr>
        <xdr:cNvPr id="266" name="楕円 265">
          <a:extLst>
            <a:ext uri="{FF2B5EF4-FFF2-40B4-BE49-F238E27FC236}">
              <a16:creationId xmlns:a16="http://schemas.microsoft.com/office/drawing/2014/main" id="{47465506-E6D4-4B48-8471-0CF46BBFB250}"/>
            </a:ext>
          </a:extLst>
        </xdr:cNvPr>
        <xdr:cNvSpPr/>
      </xdr:nvSpPr>
      <xdr:spPr>
        <a:xfrm>
          <a:off x="6921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135255</xdr:rowOff>
    </xdr:from>
    <xdr:to>
      <xdr:col>41</xdr:col>
      <xdr:colOff>50800</xdr:colOff>
      <xdr:row>84</xdr:row>
      <xdr:rowOff>138685</xdr:rowOff>
    </xdr:to>
    <xdr:cxnSp macro="">
      <xdr:nvCxnSpPr>
        <xdr:cNvPr id="267" name="直線コネクタ 266">
          <a:extLst>
            <a:ext uri="{FF2B5EF4-FFF2-40B4-BE49-F238E27FC236}">
              <a16:creationId xmlns:a16="http://schemas.microsoft.com/office/drawing/2014/main" id="{3B97E3F1-0739-4ED6-93C6-E934447A6DE0}"/>
            </a:ext>
          </a:extLst>
        </xdr:cNvPr>
        <xdr:cNvCxnSpPr/>
      </xdr:nvCxnSpPr>
      <xdr:spPr>
        <a:xfrm flipV="1">
          <a:off x="6972300" y="14537055"/>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93997</xdr:rowOff>
    </xdr:from>
    <xdr:ext cx="469744" cy="259045"/>
    <xdr:sp macro="" textlink="">
      <xdr:nvSpPr>
        <xdr:cNvPr id="268" name="n_1aveValue【福祉施設】&#10;一人当たり面積">
          <a:extLst>
            <a:ext uri="{FF2B5EF4-FFF2-40B4-BE49-F238E27FC236}">
              <a16:creationId xmlns:a16="http://schemas.microsoft.com/office/drawing/2014/main" id="{759FB08C-E68E-494F-AD9E-16289112090D}"/>
            </a:ext>
          </a:extLst>
        </xdr:cNvPr>
        <xdr:cNvSpPr txBox="1"/>
      </xdr:nvSpPr>
      <xdr:spPr>
        <a:xfrm>
          <a:off x="93917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119142</xdr:rowOff>
    </xdr:from>
    <xdr:ext cx="469744" cy="259045"/>
    <xdr:sp macro="" textlink="">
      <xdr:nvSpPr>
        <xdr:cNvPr id="269" name="n_2aveValue【福祉施設】&#10;一人当たり面積">
          <a:extLst>
            <a:ext uri="{FF2B5EF4-FFF2-40B4-BE49-F238E27FC236}">
              <a16:creationId xmlns:a16="http://schemas.microsoft.com/office/drawing/2014/main" id="{DA142715-3FD4-4FF3-93FE-D4E0995177E2}"/>
            </a:ext>
          </a:extLst>
        </xdr:cNvPr>
        <xdr:cNvSpPr txBox="1"/>
      </xdr:nvSpPr>
      <xdr:spPr>
        <a:xfrm>
          <a:off x="8515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88282</xdr:rowOff>
    </xdr:from>
    <xdr:ext cx="469744" cy="259045"/>
    <xdr:sp macro="" textlink="">
      <xdr:nvSpPr>
        <xdr:cNvPr id="270" name="n_3aveValue【福祉施設】&#10;一人当たり面積">
          <a:extLst>
            <a:ext uri="{FF2B5EF4-FFF2-40B4-BE49-F238E27FC236}">
              <a16:creationId xmlns:a16="http://schemas.microsoft.com/office/drawing/2014/main" id="{2A5B30A7-A915-4CE4-85C3-B2A9540C6538}"/>
            </a:ext>
          </a:extLst>
        </xdr:cNvPr>
        <xdr:cNvSpPr txBox="1"/>
      </xdr:nvSpPr>
      <xdr:spPr>
        <a:xfrm>
          <a:off x="7626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100283</xdr:rowOff>
    </xdr:from>
    <xdr:ext cx="469744" cy="259045"/>
    <xdr:sp macro="" textlink="">
      <xdr:nvSpPr>
        <xdr:cNvPr id="271" name="n_4aveValue【福祉施設】&#10;一人当たり面積">
          <a:extLst>
            <a:ext uri="{FF2B5EF4-FFF2-40B4-BE49-F238E27FC236}">
              <a16:creationId xmlns:a16="http://schemas.microsoft.com/office/drawing/2014/main" id="{4F1AA386-DDA9-4C23-8134-9A7D2B69098C}"/>
            </a:ext>
          </a:extLst>
        </xdr:cNvPr>
        <xdr:cNvSpPr txBox="1"/>
      </xdr:nvSpPr>
      <xdr:spPr>
        <a:xfrm>
          <a:off x="67374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169752</xdr:rowOff>
    </xdr:from>
    <xdr:ext cx="469744" cy="259045"/>
    <xdr:sp macro="" textlink="">
      <xdr:nvSpPr>
        <xdr:cNvPr id="272" name="n_1mainValue【福祉施設】&#10;一人当たり面積">
          <a:extLst>
            <a:ext uri="{FF2B5EF4-FFF2-40B4-BE49-F238E27FC236}">
              <a16:creationId xmlns:a16="http://schemas.microsoft.com/office/drawing/2014/main" id="{39A8C8F8-B62A-4E55-92BC-A30509DA6087}"/>
            </a:ext>
          </a:extLst>
        </xdr:cNvPr>
        <xdr:cNvSpPr txBox="1"/>
      </xdr:nvSpPr>
      <xdr:spPr>
        <a:xfrm>
          <a:off x="9391727" y="1457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1731</xdr:rowOff>
    </xdr:from>
    <xdr:ext cx="469744" cy="259045"/>
    <xdr:sp macro="" textlink="">
      <xdr:nvSpPr>
        <xdr:cNvPr id="273" name="n_2mainValue【福祉施設】&#10;一人当たり面積">
          <a:extLst>
            <a:ext uri="{FF2B5EF4-FFF2-40B4-BE49-F238E27FC236}">
              <a16:creationId xmlns:a16="http://schemas.microsoft.com/office/drawing/2014/main" id="{AF5BE303-F934-4B7B-912C-DDFD330ABD36}"/>
            </a:ext>
          </a:extLst>
        </xdr:cNvPr>
        <xdr:cNvSpPr txBox="1"/>
      </xdr:nvSpPr>
      <xdr:spPr>
        <a:xfrm>
          <a:off x="8515427" y="1457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5732</xdr:rowOff>
    </xdr:from>
    <xdr:ext cx="469744" cy="259045"/>
    <xdr:sp macro="" textlink="">
      <xdr:nvSpPr>
        <xdr:cNvPr id="274" name="n_3mainValue【福祉施設】&#10;一人当たり面積">
          <a:extLst>
            <a:ext uri="{FF2B5EF4-FFF2-40B4-BE49-F238E27FC236}">
              <a16:creationId xmlns:a16="http://schemas.microsoft.com/office/drawing/2014/main" id="{8AC4471B-66CE-4247-8268-F805A8872F80}"/>
            </a:ext>
          </a:extLst>
        </xdr:cNvPr>
        <xdr:cNvSpPr txBox="1"/>
      </xdr:nvSpPr>
      <xdr:spPr>
        <a:xfrm>
          <a:off x="7626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9162</xdr:rowOff>
    </xdr:from>
    <xdr:ext cx="469744" cy="259045"/>
    <xdr:sp macro="" textlink="">
      <xdr:nvSpPr>
        <xdr:cNvPr id="275" name="n_4mainValue【福祉施設】&#10;一人当たり面積">
          <a:extLst>
            <a:ext uri="{FF2B5EF4-FFF2-40B4-BE49-F238E27FC236}">
              <a16:creationId xmlns:a16="http://schemas.microsoft.com/office/drawing/2014/main" id="{6F0A0E67-1E48-4C6F-BDDB-6F970005E320}"/>
            </a:ext>
          </a:extLst>
        </xdr:cNvPr>
        <xdr:cNvSpPr txBox="1"/>
      </xdr:nvSpPr>
      <xdr:spPr>
        <a:xfrm>
          <a:off x="6737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CB6A73A0-D954-4223-B9B3-B8E01348B59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B715E5AD-CC7B-4927-A6AC-635D0847699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2D8B1EDF-AC97-4DCD-A716-B908381D5CA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627CF57-8DE8-4593-A5D8-9A3B22BF8CE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1EE034B9-F02A-499A-B506-75E9F60DF04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2595AF4D-B86C-4655-B979-B25C9767B9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9682510-6D87-4AE5-9A43-3C50B5F61F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516686EC-7333-4C11-96C8-A25D9F5236B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918B0051-F4CA-474E-9326-3FBCB38495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8BEFCD45-2EF7-454A-9E96-47A20B002AB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CCBCF467-04DC-4563-935E-A35E457FF57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8AA50F43-01DA-4A64-873A-699A0F45D08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607E90B6-5469-401B-BF4A-778BF200D1D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AC6AADBA-05B6-4B47-8527-56E328FCD43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7245D691-4758-43F2-AF86-B55AAFCE466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3DEE4C64-3FDA-469F-9242-D4D33A46E35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6D034B4A-6B0F-4769-9F81-174410F66D3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77D7DF4D-F52F-4D3B-AB18-4B140182F80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79CF634D-E46C-4BF8-91E3-4D7DAE6178A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8CB54002-EA90-4F59-8738-CAF3667F47E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CC4B0A76-4639-4DB9-9AED-DA4C5A870FA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8834453C-ACA2-4DF9-9237-54F7803AD1E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680EDBFF-A5F3-4D0A-BBAF-5E8AE534704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375D1B1F-73F4-46DC-A14B-E21D8B42DE2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86B93524-409C-468F-92DD-862300F32A2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FA98F55D-0466-4800-AD9C-BC700A883DD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BEB0EDE1-3867-4771-BB58-089C1C5D196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F2666E82-0200-485F-8B98-DBA3F630669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4" name="【市民会館】&#10;有形固定資産減価償却率最大値テキスト">
          <a:extLst>
            <a:ext uri="{FF2B5EF4-FFF2-40B4-BE49-F238E27FC236}">
              <a16:creationId xmlns:a16="http://schemas.microsoft.com/office/drawing/2014/main" id="{5AE36E6C-331A-494D-951E-4C03F479C20B}"/>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5" name="直線コネクタ 304">
          <a:extLst>
            <a:ext uri="{FF2B5EF4-FFF2-40B4-BE49-F238E27FC236}">
              <a16:creationId xmlns:a16="http://schemas.microsoft.com/office/drawing/2014/main" id="{24B90035-1188-437C-995A-176D5B056FD2}"/>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38479</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C9FE11E8-CE5E-4626-B65E-0DE462227EC7}"/>
            </a:ext>
          </a:extLst>
        </xdr:cNvPr>
        <xdr:cNvSpPr txBox="1"/>
      </xdr:nvSpPr>
      <xdr:spPr>
        <a:xfrm>
          <a:off x="4673600" y="178692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xdr:rowOff>
    </xdr:from>
    <xdr:to>
      <xdr:col>24</xdr:col>
      <xdr:colOff>114300</xdr:colOff>
      <xdr:row>105</xdr:row>
      <xdr:rowOff>117202</xdr:rowOff>
    </xdr:to>
    <xdr:sp macro="" textlink="">
      <xdr:nvSpPr>
        <xdr:cNvPr id="307" name="フローチャート: 判断 306">
          <a:extLst>
            <a:ext uri="{FF2B5EF4-FFF2-40B4-BE49-F238E27FC236}">
              <a16:creationId xmlns:a16="http://schemas.microsoft.com/office/drawing/2014/main" id="{4049AAB6-A1DC-4555-A1E6-D8740994199B}"/>
            </a:ext>
          </a:extLst>
        </xdr:cNvPr>
        <xdr:cNvSpPr/>
      </xdr:nvSpPr>
      <xdr:spPr>
        <a:xfrm>
          <a:off x="45847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308" name="フローチャート: 判断 307">
          <a:extLst>
            <a:ext uri="{FF2B5EF4-FFF2-40B4-BE49-F238E27FC236}">
              <a16:creationId xmlns:a16="http://schemas.microsoft.com/office/drawing/2014/main" id="{8312EDEF-1438-4003-B833-BFD98EAF5F6A}"/>
            </a:ext>
          </a:extLst>
        </xdr:cNvPr>
        <xdr:cNvSpPr/>
      </xdr:nvSpPr>
      <xdr:spPr>
        <a:xfrm>
          <a:off x="3746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309" name="フローチャート: 判断 308">
          <a:extLst>
            <a:ext uri="{FF2B5EF4-FFF2-40B4-BE49-F238E27FC236}">
              <a16:creationId xmlns:a16="http://schemas.microsoft.com/office/drawing/2014/main" id="{B8C55976-F44F-40D5-A123-3B89DFC1077C}"/>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110308</xdr:rowOff>
    </xdr:from>
    <xdr:to>
      <xdr:col>10</xdr:col>
      <xdr:colOff>165100</xdr:colOff>
      <xdr:row>105</xdr:row>
      <xdr:rowOff>40458</xdr:rowOff>
    </xdr:to>
    <xdr:sp macro="" textlink="">
      <xdr:nvSpPr>
        <xdr:cNvPr id="310" name="フローチャート: 判断 309">
          <a:extLst>
            <a:ext uri="{FF2B5EF4-FFF2-40B4-BE49-F238E27FC236}">
              <a16:creationId xmlns:a16="http://schemas.microsoft.com/office/drawing/2014/main" id="{24497C6C-5F22-4F42-9B57-76D326933844}"/>
            </a:ext>
          </a:extLst>
        </xdr:cNvPr>
        <xdr:cNvSpPr/>
      </xdr:nvSpPr>
      <xdr:spPr>
        <a:xfrm>
          <a:off x="1968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87449</xdr:rowOff>
    </xdr:from>
    <xdr:to>
      <xdr:col>6</xdr:col>
      <xdr:colOff>38100</xdr:colOff>
      <xdr:row>105</xdr:row>
      <xdr:rowOff>17599</xdr:rowOff>
    </xdr:to>
    <xdr:sp macro="" textlink="">
      <xdr:nvSpPr>
        <xdr:cNvPr id="311" name="フローチャート: 判断 310">
          <a:extLst>
            <a:ext uri="{FF2B5EF4-FFF2-40B4-BE49-F238E27FC236}">
              <a16:creationId xmlns:a16="http://schemas.microsoft.com/office/drawing/2014/main" id="{8957C880-350C-4C8F-96CC-E091AEAABB2B}"/>
            </a:ext>
          </a:extLst>
        </xdr:cNvPr>
        <xdr:cNvSpPr/>
      </xdr:nvSpPr>
      <xdr:spPr>
        <a:xfrm>
          <a:off x="1079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C940F8BA-3297-4A1D-BA97-D96A5ED3941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405F9886-98EC-4CA3-AFBA-8749E0135F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E97868B-CC56-4385-99F9-4A2C8323E5F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B7D2185-93D5-4EC4-B9DA-BB140CB13DB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0326255-D577-4A92-9E7A-AC7AA4F0961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17" name="楕円 316">
          <a:extLst>
            <a:ext uri="{FF2B5EF4-FFF2-40B4-BE49-F238E27FC236}">
              <a16:creationId xmlns:a16="http://schemas.microsoft.com/office/drawing/2014/main" id="{41E617CF-200E-4A2E-9430-E9B8E51FD7C0}"/>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18" name="【市民会館】&#10;有形固定資産減価償却率該当値テキスト">
          <a:extLst>
            <a:ext uri="{FF2B5EF4-FFF2-40B4-BE49-F238E27FC236}">
              <a16:creationId xmlns:a16="http://schemas.microsoft.com/office/drawing/2014/main" id="{9513AED5-C329-4D1F-8459-634A3E260D57}"/>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19" name="楕円 318">
          <a:extLst>
            <a:ext uri="{FF2B5EF4-FFF2-40B4-BE49-F238E27FC236}">
              <a16:creationId xmlns:a16="http://schemas.microsoft.com/office/drawing/2014/main" id="{EF317614-58FD-48FC-A0FE-05EE2CFED454}"/>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20" name="直線コネクタ 319">
          <a:extLst>
            <a:ext uri="{FF2B5EF4-FFF2-40B4-BE49-F238E27FC236}">
              <a16:creationId xmlns:a16="http://schemas.microsoft.com/office/drawing/2014/main" id="{89F802AA-C558-4CA2-9F03-365ABC10B9CF}"/>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321" name="楕円 320">
          <a:extLst>
            <a:ext uri="{FF2B5EF4-FFF2-40B4-BE49-F238E27FC236}">
              <a16:creationId xmlns:a16="http://schemas.microsoft.com/office/drawing/2014/main" id="{431FA6E1-8F78-42C7-BDBF-2B9A18CF7230}"/>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22" name="直線コネクタ 321">
          <a:extLst>
            <a:ext uri="{FF2B5EF4-FFF2-40B4-BE49-F238E27FC236}">
              <a16:creationId xmlns:a16="http://schemas.microsoft.com/office/drawing/2014/main" id="{A43FA7F9-ED25-4AC4-AADF-32DA820F3782}"/>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85816</xdr:rowOff>
    </xdr:from>
    <xdr:to>
      <xdr:col>10</xdr:col>
      <xdr:colOff>165100</xdr:colOff>
      <xdr:row>108</xdr:row>
      <xdr:rowOff>15966</xdr:rowOff>
    </xdr:to>
    <xdr:sp macro="" textlink="">
      <xdr:nvSpPr>
        <xdr:cNvPr id="323" name="楕円 322">
          <a:extLst>
            <a:ext uri="{FF2B5EF4-FFF2-40B4-BE49-F238E27FC236}">
              <a16:creationId xmlns:a16="http://schemas.microsoft.com/office/drawing/2014/main" id="{A91DB3CB-605E-4D51-85BD-383B1593ADBB}"/>
            </a:ext>
          </a:extLst>
        </xdr:cNvPr>
        <xdr:cNvSpPr/>
      </xdr:nvSpPr>
      <xdr:spPr>
        <a:xfrm>
          <a:off x="1968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136616</xdr:rowOff>
    </xdr:from>
    <xdr:to>
      <xdr:col>15</xdr:col>
      <xdr:colOff>50800</xdr:colOff>
      <xdr:row>109</xdr:row>
      <xdr:rowOff>35379</xdr:rowOff>
    </xdr:to>
    <xdr:cxnSp macro="">
      <xdr:nvCxnSpPr>
        <xdr:cNvPr id="324" name="直線コネクタ 323">
          <a:extLst>
            <a:ext uri="{FF2B5EF4-FFF2-40B4-BE49-F238E27FC236}">
              <a16:creationId xmlns:a16="http://schemas.microsoft.com/office/drawing/2014/main" id="{8651A212-A97F-46AC-B577-C3B59A98A4DF}"/>
            </a:ext>
          </a:extLst>
        </xdr:cNvPr>
        <xdr:cNvCxnSpPr/>
      </xdr:nvCxnSpPr>
      <xdr:spPr>
        <a:xfrm>
          <a:off x="2019300" y="18481766"/>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85816</xdr:rowOff>
    </xdr:from>
    <xdr:to>
      <xdr:col>6</xdr:col>
      <xdr:colOff>38100</xdr:colOff>
      <xdr:row>108</xdr:row>
      <xdr:rowOff>15966</xdr:rowOff>
    </xdr:to>
    <xdr:sp macro="" textlink="">
      <xdr:nvSpPr>
        <xdr:cNvPr id="325" name="楕円 324">
          <a:extLst>
            <a:ext uri="{FF2B5EF4-FFF2-40B4-BE49-F238E27FC236}">
              <a16:creationId xmlns:a16="http://schemas.microsoft.com/office/drawing/2014/main" id="{DBB832E0-C131-42AC-8962-514ABEF1522B}"/>
            </a:ext>
          </a:extLst>
        </xdr:cNvPr>
        <xdr:cNvSpPr/>
      </xdr:nvSpPr>
      <xdr:spPr>
        <a:xfrm>
          <a:off x="1079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136616</xdr:rowOff>
    </xdr:from>
    <xdr:to>
      <xdr:col>10</xdr:col>
      <xdr:colOff>114300</xdr:colOff>
      <xdr:row>107</xdr:row>
      <xdr:rowOff>136616</xdr:rowOff>
    </xdr:to>
    <xdr:cxnSp macro="">
      <xdr:nvCxnSpPr>
        <xdr:cNvPr id="326" name="直線コネクタ 325">
          <a:extLst>
            <a:ext uri="{FF2B5EF4-FFF2-40B4-BE49-F238E27FC236}">
              <a16:creationId xmlns:a16="http://schemas.microsoft.com/office/drawing/2014/main" id="{039D1464-B028-4EA1-8C1E-AA9692B52ABC}"/>
            </a:ext>
          </a:extLst>
        </xdr:cNvPr>
        <xdr:cNvCxnSpPr/>
      </xdr:nvCxnSpPr>
      <xdr:spPr>
        <a:xfrm>
          <a:off x="1130300" y="18481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97807</xdr:rowOff>
    </xdr:from>
    <xdr:ext cx="405111" cy="259045"/>
    <xdr:sp macro="" textlink="">
      <xdr:nvSpPr>
        <xdr:cNvPr id="327" name="n_1aveValue【市民会館】&#10;有形固定資産減価償却率">
          <a:extLst>
            <a:ext uri="{FF2B5EF4-FFF2-40B4-BE49-F238E27FC236}">
              <a16:creationId xmlns:a16="http://schemas.microsoft.com/office/drawing/2014/main" id="{00F8EB6F-BE64-46F9-9364-546A7F5DCF79}"/>
            </a:ext>
          </a:extLst>
        </xdr:cNvPr>
        <xdr:cNvSpPr txBox="1"/>
      </xdr:nvSpPr>
      <xdr:spPr>
        <a:xfrm>
          <a:off x="35820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328" name="n_2aveValue【市民会館】&#10;有形固定資産減価償却率">
          <a:extLst>
            <a:ext uri="{FF2B5EF4-FFF2-40B4-BE49-F238E27FC236}">
              <a16:creationId xmlns:a16="http://schemas.microsoft.com/office/drawing/2014/main" id="{A9AF5BCB-C4C0-497A-8FCE-21BF48474DB2}"/>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56985</xdr:rowOff>
    </xdr:from>
    <xdr:ext cx="405111" cy="259045"/>
    <xdr:sp macro="" textlink="">
      <xdr:nvSpPr>
        <xdr:cNvPr id="329" name="n_3aveValue【市民会館】&#10;有形固定資産減価償却率">
          <a:extLst>
            <a:ext uri="{FF2B5EF4-FFF2-40B4-BE49-F238E27FC236}">
              <a16:creationId xmlns:a16="http://schemas.microsoft.com/office/drawing/2014/main" id="{3285C7FC-85AC-4F78-A7AA-357564A7C5EE}"/>
            </a:ext>
          </a:extLst>
        </xdr:cNvPr>
        <xdr:cNvSpPr txBox="1"/>
      </xdr:nvSpPr>
      <xdr:spPr>
        <a:xfrm>
          <a:off x="1816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34126</xdr:rowOff>
    </xdr:from>
    <xdr:ext cx="405111" cy="259045"/>
    <xdr:sp macro="" textlink="">
      <xdr:nvSpPr>
        <xdr:cNvPr id="330" name="n_4aveValue【市民会館】&#10;有形固定資産減価償却率">
          <a:extLst>
            <a:ext uri="{FF2B5EF4-FFF2-40B4-BE49-F238E27FC236}">
              <a16:creationId xmlns:a16="http://schemas.microsoft.com/office/drawing/2014/main" id="{5F8B12DB-D9F0-472C-98B2-1FB156C3E75C}"/>
            </a:ext>
          </a:extLst>
        </xdr:cNvPr>
        <xdr:cNvSpPr txBox="1"/>
      </xdr:nvSpPr>
      <xdr:spPr>
        <a:xfrm>
          <a:off x="927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31" name="n_1mainValue【市民会館】&#10;有形固定資産減価償却率">
          <a:extLst>
            <a:ext uri="{FF2B5EF4-FFF2-40B4-BE49-F238E27FC236}">
              <a16:creationId xmlns:a16="http://schemas.microsoft.com/office/drawing/2014/main" id="{69D9EFA9-9A7F-45AF-9C00-4F5613593C09}"/>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332" name="n_2mainValue【市民会館】&#10;有形固定資産減価償却率">
          <a:extLst>
            <a:ext uri="{FF2B5EF4-FFF2-40B4-BE49-F238E27FC236}">
              <a16:creationId xmlns:a16="http://schemas.microsoft.com/office/drawing/2014/main" id="{518AC680-A482-4511-881D-14542D6B51E9}"/>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7093</xdr:rowOff>
    </xdr:from>
    <xdr:ext cx="405111" cy="259045"/>
    <xdr:sp macro="" textlink="">
      <xdr:nvSpPr>
        <xdr:cNvPr id="333" name="n_3mainValue【市民会館】&#10;有形固定資産減価償却率">
          <a:extLst>
            <a:ext uri="{FF2B5EF4-FFF2-40B4-BE49-F238E27FC236}">
              <a16:creationId xmlns:a16="http://schemas.microsoft.com/office/drawing/2014/main" id="{785881B8-3246-4BA9-9900-1F55309E279F}"/>
            </a:ext>
          </a:extLst>
        </xdr:cNvPr>
        <xdr:cNvSpPr txBox="1"/>
      </xdr:nvSpPr>
      <xdr:spPr>
        <a:xfrm>
          <a:off x="1816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7093</xdr:rowOff>
    </xdr:from>
    <xdr:ext cx="405111" cy="259045"/>
    <xdr:sp macro="" textlink="">
      <xdr:nvSpPr>
        <xdr:cNvPr id="334" name="n_4mainValue【市民会館】&#10;有形固定資産減価償却率">
          <a:extLst>
            <a:ext uri="{FF2B5EF4-FFF2-40B4-BE49-F238E27FC236}">
              <a16:creationId xmlns:a16="http://schemas.microsoft.com/office/drawing/2014/main" id="{FE089AC2-FDDA-4770-93DA-7B273C273CDA}"/>
            </a:ext>
          </a:extLst>
        </xdr:cNvPr>
        <xdr:cNvSpPr txBox="1"/>
      </xdr:nvSpPr>
      <xdr:spPr>
        <a:xfrm>
          <a:off x="927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91CE244A-FD16-4AA9-A43B-C70665B0502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FE1F6E75-F542-4AE7-97DC-44F7A6BD235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BB57B450-D7BC-4DCC-B7E7-F323459E393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6A5FB159-F535-4A91-A9CC-8A668C162F9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589F1AE3-6DA3-4F03-8743-4805AE6E54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7A91F7DE-4F4C-48EE-86F6-E244E8ED4D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18AD98E9-C6E5-4CB2-B07B-345F7F271FC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1A865917-5FFB-4A2D-B319-478E5A41FCF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58D89C80-BACD-41E3-ABF8-60A388AC6D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238A9F8C-07A4-4602-9851-98FD68DA0A0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ECC79ABF-8CE0-4838-8A3E-79BEC24D24B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EAEEBD90-31CA-4BD2-9836-7855C13D939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6C8B373D-0A57-4991-A09B-5BBBF861EA1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E174B836-6CF4-4609-B405-2E8A9FD7CC1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9AA8C290-F6A8-40D9-982B-F9799C245B6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563132A6-366E-4573-946E-576FB0A2CC7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09776619-CE3C-42AF-907B-CB8EA8C2FB2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51F636CB-BABE-48B3-A5F7-CB2AE0A07FA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B17B36A2-B03D-435C-BD58-E594BA89175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26B7C381-89B0-4D30-96F7-AC15AF722D0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72B64909-63C1-45FF-92F1-3372284A88A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0EDB8B65-9F02-4569-B644-F96A68E134C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C5F369FB-DC26-4059-94D3-36377621321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141732</xdr:rowOff>
    </xdr:to>
    <xdr:cxnSp macro="">
      <xdr:nvCxnSpPr>
        <xdr:cNvPr id="358" name="直線コネクタ 357">
          <a:extLst>
            <a:ext uri="{FF2B5EF4-FFF2-40B4-BE49-F238E27FC236}">
              <a16:creationId xmlns:a16="http://schemas.microsoft.com/office/drawing/2014/main" id="{895CD70B-30E1-466D-B918-7FCAAFF173C1}"/>
            </a:ext>
          </a:extLst>
        </xdr:cNvPr>
        <xdr:cNvCxnSpPr/>
      </xdr:nvCxnSpPr>
      <xdr:spPr>
        <a:xfrm flipV="1">
          <a:off x="10476865" y="17385030"/>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9" name="【市民会館】&#10;一人当たり面積最小値テキスト">
          <a:extLst>
            <a:ext uri="{FF2B5EF4-FFF2-40B4-BE49-F238E27FC236}">
              <a16:creationId xmlns:a16="http://schemas.microsoft.com/office/drawing/2014/main" id="{45C5BABF-14BD-4673-95D0-44D5C354162F}"/>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60" name="直線コネクタ 359">
          <a:extLst>
            <a:ext uri="{FF2B5EF4-FFF2-40B4-BE49-F238E27FC236}">
              <a16:creationId xmlns:a16="http://schemas.microsoft.com/office/drawing/2014/main" id="{4DA0D2B2-1FBF-4A51-9BA7-7FA8A042220B}"/>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1" name="【市民会館】&#10;一人当たり面積最大値テキスト">
          <a:extLst>
            <a:ext uri="{FF2B5EF4-FFF2-40B4-BE49-F238E27FC236}">
              <a16:creationId xmlns:a16="http://schemas.microsoft.com/office/drawing/2014/main" id="{4CA52F1C-684E-4071-8EFC-3DA104C3D043}"/>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2" name="直線コネクタ 361">
          <a:extLst>
            <a:ext uri="{FF2B5EF4-FFF2-40B4-BE49-F238E27FC236}">
              <a16:creationId xmlns:a16="http://schemas.microsoft.com/office/drawing/2014/main" id="{AC3212BF-CDD9-45D4-A4A4-F69A753B1FCB}"/>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158766</xdr:rowOff>
    </xdr:from>
    <xdr:ext cx="469744" cy="259045"/>
    <xdr:sp macro="" textlink="">
      <xdr:nvSpPr>
        <xdr:cNvPr id="363" name="【市民会館】&#10;一人当たり面積平均値テキスト">
          <a:extLst>
            <a:ext uri="{FF2B5EF4-FFF2-40B4-BE49-F238E27FC236}">
              <a16:creationId xmlns:a16="http://schemas.microsoft.com/office/drawing/2014/main" id="{488E0666-11CC-4DB7-97B3-D388C62D3D5C}"/>
            </a:ext>
          </a:extLst>
        </xdr:cNvPr>
        <xdr:cNvSpPr txBox="1"/>
      </xdr:nvSpPr>
      <xdr:spPr>
        <a:xfrm>
          <a:off x="10515600" y="18161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135889</xdr:rowOff>
    </xdr:from>
    <xdr:to>
      <xdr:col>55</xdr:col>
      <xdr:colOff>50800</xdr:colOff>
      <xdr:row>107</xdr:row>
      <xdr:rowOff>66039</xdr:rowOff>
    </xdr:to>
    <xdr:sp macro="" textlink="">
      <xdr:nvSpPr>
        <xdr:cNvPr id="364" name="フローチャート: 判断 363">
          <a:extLst>
            <a:ext uri="{FF2B5EF4-FFF2-40B4-BE49-F238E27FC236}">
              <a16:creationId xmlns:a16="http://schemas.microsoft.com/office/drawing/2014/main" id="{E7748B8E-5245-4CEC-A85A-0C1A1D57FEB6}"/>
            </a:ext>
          </a:extLst>
        </xdr:cNvPr>
        <xdr:cNvSpPr/>
      </xdr:nvSpPr>
      <xdr:spPr>
        <a:xfrm>
          <a:off x="104267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131318</xdr:rowOff>
    </xdr:from>
    <xdr:to>
      <xdr:col>50</xdr:col>
      <xdr:colOff>165100</xdr:colOff>
      <xdr:row>107</xdr:row>
      <xdr:rowOff>61468</xdr:rowOff>
    </xdr:to>
    <xdr:sp macro="" textlink="">
      <xdr:nvSpPr>
        <xdr:cNvPr id="365" name="フローチャート: 判断 364">
          <a:extLst>
            <a:ext uri="{FF2B5EF4-FFF2-40B4-BE49-F238E27FC236}">
              <a16:creationId xmlns:a16="http://schemas.microsoft.com/office/drawing/2014/main" id="{F7DFF642-8564-427A-973D-F4CD0505FFBD}"/>
            </a:ext>
          </a:extLst>
        </xdr:cNvPr>
        <xdr:cNvSpPr/>
      </xdr:nvSpPr>
      <xdr:spPr>
        <a:xfrm>
          <a:off x="9588500" y="1830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142748</xdr:rowOff>
    </xdr:from>
    <xdr:to>
      <xdr:col>46</xdr:col>
      <xdr:colOff>38100</xdr:colOff>
      <xdr:row>107</xdr:row>
      <xdr:rowOff>72898</xdr:rowOff>
    </xdr:to>
    <xdr:sp macro="" textlink="">
      <xdr:nvSpPr>
        <xdr:cNvPr id="366" name="フローチャート: 判断 365">
          <a:extLst>
            <a:ext uri="{FF2B5EF4-FFF2-40B4-BE49-F238E27FC236}">
              <a16:creationId xmlns:a16="http://schemas.microsoft.com/office/drawing/2014/main" id="{B3E9849D-2D83-4E5E-ACB1-C01F2B36FA4D}"/>
            </a:ext>
          </a:extLst>
        </xdr:cNvPr>
        <xdr:cNvSpPr/>
      </xdr:nvSpPr>
      <xdr:spPr>
        <a:xfrm>
          <a:off x="8699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148844</xdr:rowOff>
    </xdr:from>
    <xdr:to>
      <xdr:col>41</xdr:col>
      <xdr:colOff>101600</xdr:colOff>
      <xdr:row>107</xdr:row>
      <xdr:rowOff>78994</xdr:rowOff>
    </xdr:to>
    <xdr:sp macro="" textlink="">
      <xdr:nvSpPr>
        <xdr:cNvPr id="367" name="フローチャート: 判断 366">
          <a:extLst>
            <a:ext uri="{FF2B5EF4-FFF2-40B4-BE49-F238E27FC236}">
              <a16:creationId xmlns:a16="http://schemas.microsoft.com/office/drawing/2014/main" id="{B5858B45-6075-489A-A660-01AD9204C624}"/>
            </a:ext>
          </a:extLst>
        </xdr:cNvPr>
        <xdr:cNvSpPr/>
      </xdr:nvSpPr>
      <xdr:spPr>
        <a:xfrm>
          <a:off x="7810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39115</xdr:rowOff>
    </xdr:from>
    <xdr:to>
      <xdr:col>36</xdr:col>
      <xdr:colOff>165100</xdr:colOff>
      <xdr:row>107</xdr:row>
      <xdr:rowOff>140715</xdr:rowOff>
    </xdr:to>
    <xdr:sp macro="" textlink="">
      <xdr:nvSpPr>
        <xdr:cNvPr id="368" name="フローチャート: 判断 367">
          <a:extLst>
            <a:ext uri="{FF2B5EF4-FFF2-40B4-BE49-F238E27FC236}">
              <a16:creationId xmlns:a16="http://schemas.microsoft.com/office/drawing/2014/main" id="{C2EAE5F2-D6A4-4342-B1FC-BA38F3DD8F72}"/>
            </a:ext>
          </a:extLst>
        </xdr:cNvPr>
        <xdr:cNvSpPr/>
      </xdr:nvSpPr>
      <xdr:spPr>
        <a:xfrm>
          <a:off x="6921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458FF909-8BF1-4EBB-B7C5-067412E6DF2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4801471A-134F-4022-B6A7-A0D40830DCD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D1EBFE5D-5D94-44BF-B008-C15BD9A5FBE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634BBB5-49E2-4D1D-A815-8AEC8E1C1E1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A93702A5-5EFA-406E-ADAF-B12D654F7DB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53594</xdr:rowOff>
    </xdr:from>
    <xdr:to>
      <xdr:col>55</xdr:col>
      <xdr:colOff>50800</xdr:colOff>
      <xdr:row>108</xdr:row>
      <xdr:rowOff>155194</xdr:rowOff>
    </xdr:to>
    <xdr:sp macro="" textlink="">
      <xdr:nvSpPr>
        <xdr:cNvPr id="374" name="楕円 373">
          <a:extLst>
            <a:ext uri="{FF2B5EF4-FFF2-40B4-BE49-F238E27FC236}">
              <a16:creationId xmlns:a16="http://schemas.microsoft.com/office/drawing/2014/main" id="{A5B4B406-E6CA-4EF2-908D-A7ECFB1D25C0}"/>
            </a:ext>
          </a:extLst>
        </xdr:cNvPr>
        <xdr:cNvSpPr/>
      </xdr:nvSpPr>
      <xdr:spPr>
        <a:xfrm>
          <a:off x="10426700" y="1857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139971</xdr:rowOff>
    </xdr:from>
    <xdr:ext cx="469744" cy="259045"/>
    <xdr:sp macro="" textlink="">
      <xdr:nvSpPr>
        <xdr:cNvPr id="375" name="【市民会館】&#10;一人当たり面積該当値テキスト">
          <a:extLst>
            <a:ext uri="{FF2B5EF4-FFF2-40B4-BE49-F238E27FC236}">
              <a16:creationId xmlns:a16="http://schemas.microsoft.com/office/drawing/2014/main" id="{C6C740D5-BB72-4240-89E0-FEA3EF834613}"/>
            </a:ext>
          </a:extLst>
        </xdr:cNvPr>
        <xdr:cNvSpPr txBox="1"/>
      </xdr:nvSpPr>
      <xdr:spPr>
        <a:xfrm>
          <a:off x="10515600" y="18485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55118</xdr:rowOff>
    </xdr:from>
    <xdr:to>
      <xdr:col>50</xdr:col>
      <xdr:colOff>165100</xdr:colOff>
      <xdr:row>108</xdr:row>
      <xdr:rowOff>156718</xdr:rowOff>
    </xdr:to>
    <xdr:sp macro="" textlink="">
      <xdr:nvSpPr>
        <xdr:cNvPr id="376" name="楕円 375">
          <a:extLst>
            <a:ext uri="{FF2B5EF4-FFF2-40B4-BE49-F238E27FC236}">
              <a16:creationId xmlns:a16="http://schemas.microsoft.com/office/drawing/2014/main" id="{25587B32-8D86-4B7A-AD8D-B1B543BCEB71}"/>
            </a:ext>
          </a:extLst>
        </xdr:cNvPr>
        <xdr:cNvSpPr/>
      </xdr:nvSpPr>
      <xdr:spPr>
        <a:xfrm>
          <a:off x="95885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104394</xdr:rowOff>
    </xdr:from>
    <xdr:to>
      <xdr:col>55</xdr:col>
      <xdr:colOff>0</xdr:colOff>
      <xdr:row>108</xdr:row>
      <xdr:rowOff>105918</xdr:rowOff>
    </xdr:to>
    <xdr:cxnSp macro="">
      <xdr:nvCxnSpPr>
        <xdr:cNvPr id="377" name="直線コネクタ 376">
          <a:extLst>
            <a:ext uri="{FF2B5EF4-FFF2-40B4-BE49-F238E27FC236}">
              <a16:creationId xmlns:a16="http://schemas.microsoft.com/office/drawing/2014/main" id="{2581E546-82A4-49F2-930B-B81A1D1BDEFF}"/>
            </a:ext>
          </a:extLst>
        </xdr:cNvPr>
        <xdr:cNvCxnSpPr/>
      </xdr:nvCxnSpPr>
      <xdr:spPr>
        <a:xfrm flipV="1">
          <a:off x="9639300" y="1862099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55880</xdr:rowOff>
    </xdr:from>
    <xdr:to>
      <xdr:col>46</xdr:col>
      <xdr:colOff>38100</xdr:colOff>
      <xdr:row>108</xdr:row>
      <xdr:rowOff>157480</xdr:rowOff>
    </xdr:to>
    <xdr:sp macro="" textlink="">
      <xdr:nvSpPr>
        <xdr:cNvPr id="378" name="楕円 377">
          <a:extLst>
            <a:ext uri="{FF2B5EF4-FFF2-40B4-BE49-F238E27FC236}">
              <a16:creationId xmlns:a16="http://schemas.microsoft.com/office/drawing/2014/main" id="{0F5CDD60-CA10-48E1-A3CF-D223A6A3618C}"/>
            </a:ext>
          </a:extLst>
        </xdr:cNvPr>
        <xdr:cNvSpPr/>
      </xdr:nvSpPr>
      <xdr:spPr>
        <a:xfrm>
          <a:off x="8699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105918</xdr:rowOff>
    </xdr:from>
    <xdr:to>
      <xdr:col>50</xdr:col>
      <xdr:colOff>114300</xdr:colOff>
      <xdr:row>108</xdr:row>
      <xdr:rowOff>106680</xdr:rowOff>
    </xdr:to>
    <xdr:cxnSp macro="">
      <xdr:nvCxnSpPr>
        <xdr:cNvPr id="379" name="直線コネクタ 378">
          <a:extLst>
            <a:ext uri="{FF2B5EF4-FFF2-40B4-BE49-F238E27FC236}">
              <a16:creationId xmlns:a16="http://schemas.microsoft.com/office/drawing/2014/main" id="{06347BED-EEB4-43BC-A4FD-1037AF14AC4B}"/>
            </a:ext>
          </a:extLst>
        </xdr:cNvPr>
        <xdr:cNvCxnSpPr/>
      </xdr:nvCxnSpPr>
      <xdr:spPr>
        <a:xfrm flipV="1">
          <a:off x="8750300" y="1862251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57404</xdr:rowOff>
    </xdr:from>
    <xdr:to>
      <xdr:col>41</xdr:col>
      <xdr:colOff>101600</xdr:colOff>
      <xdr:row>108</xdr:row>
      <xdr:rowOff>159004</xdr:rowOff>
    </xdr:to>
    <xdr:sp macro="" textlink="">
      <xdr:nvSpPr>
        <xdr:cNvPr id="380" name="楕円 379">
          <a:extLst>
            <a:ext uri="{FF2B5EF4-FFF2-40B4-BE49-F238E27FC236}">
              <a16:creationId xmlns:a16="http://schemas.microsoft.com/office/drawing/2014/main" id="{CBBB6A02-0834-4BB7-8F47-215F136E388D}"/>
            </a:ext>
          </a:extLst>
        </xdr:cNvPr>
        <xdr:cNvSpPr/>
      </xdr:nvSpPr>
      <xdr:spPr>
        <a:xfrm>
          <a:off x="7810500" y="185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106680</xdr:rowOff>
    </xdr:from>
    <xdr:to>
      <xdr:col>45</xdr:col>
      <xdr:colOff>177800</xdr:colOff>
      <xdr:row>108</xdr:row>
      <xdr:rowOff>108204</xdr:rowOff>
    </xdr:to>
    <xdr:cxnSp macro="">
      <xdr:nvCxnSpPr>
        <xdr:cNvPr id="381" name="直線コネクタ 380">
          <a:extLst>
            <a:ext uri="{FF2B5EF4-FFF2-40B4-BE49-F238E27FC236}">
              <a16:creationId xmlns:a16="http://schemas.microsoft.com/office/drawing/2014/main" id="{10C29D55-8B68-4284-B699-24B07D1B29FD}"/>
            </a:ext>
          </a:extLst>
        </xdr:cNvPr>
        <xdr:cNvCxnSpPr/>
      </xdr:nvCxnSpPr>
      <xdr:spPr>
        <a:xfrm flipV="1">
          <a:off x="7861300" y="1862328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58928</xdr:rowOff>
    </xdr:from>
    <xdr:to>
      <xdr:col>36</xdr:col>
      <xdr:colOff>165100</xdr:colOff>
      <xdr:row>108</xdr:row>
      <xdr:rowOff>160528</xdr:rowOff>
    </xdr:to>
    <xdr:sp macro="" textlink="">
      <xdr:nvSpPr>
        <xdr:cNvPr id="382" name="楕円 381">
          <a:extLst>
            <a:ext uri="{FF2B5EF4-FFF2-40B4-BE49-F238E27FC236}">
              <a16:creationId xmlns:a16="http://schemas.microsoft.com/office/drawing/2014/main" id="{1FE00951-80F9-4B58-82B7-C241E58ACC17}"/>
            </a:ext>
          </a:extLst>
        </xdr:cNvPr>
        <xdr:cNvSpPr/>
      </xdr:nvSpPr>
      <xdr:spPr>
        <a:xfrm>
          <a:off x="6921500" y="1857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108204</xdr:rowOff>
    </xdr:from>
    <xdr:to>
      <xdr:col>41</xdr:col>
      <xdr:colOff>50800</xdr:colOff>
      <xdr:row>108</xdr:row>
      <xdr:rowOff>109728</xdr:rowOff>
    </xdr:to>
    <xdr:cxnSp macro="">
      <xdr:nvCxnSpPr>
        <xdr:cNvPr id="383" name="直線コネクタ 382">
          <a:extLst>
            <a:ext uri="{FF2B5EF4-FFF2-40B4-BE49-F238E27FC236}">
              <a16:creationId xmlns:a16="http://schemas.microsoft.com/office/drawing/2014/main" id="{DB746582-B623-4BDF-B8E3-568F54054FBC}"/>
            </a:ext>
          </a:extLst>
        </xdr:cNvPr>
        <xdr:cNvCxnSpPr/>
      </xdr:nvCxnSpPr>
      <xdr:spPr>
        <a:xfrm flipV="1">
          <a:off x="6972300" y="1862480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77995</xdr:rowOff>
    </xdr:from>
    <xdr:ext cx="469744" cy="259045"/>
    <xdr:sp macro="" textlink="">
      <xdr:nvSpPr>
        <xdr:cNvPr id="384" name="n_1aveValue【市民会館】&#10;一人当たり面積">
          <a:extLst>
            <a:ext uri="{FF2B5EF4-FFF2-40B4-BE49-F238E27FC236}">
              <a16:creationId xmlns:a16="http://schemas.microsoft.com/office/drawing/2014/main" id="{42A980D9-83EC-4F34-A492-EF5F9F2F3E0B}"/>
            </a:ext>
          </a:extLst>
        </xdr:cNvPr>
        <xdr:cNvSpPr txBox="1"/>
      </xdr:nvSpPr>
      <xdr:spPr>
        <a:xfrm>
          <a:off x="9391727" y="180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89425</xdr:rowOff>
    </xdr:from>
    <xdr:ext cx="469744" cy="259045"/>
    <xdr:sp macro="" textlink="">
      <xdr:nvSpPr>
        <xdr:cNvPr id="385" name="n_2aveValue【市民会館】&#10;一人当たり面積">
          <a:extLst>
            <a:ext uri="{FF2B5EF4-FFF2-40B4-BE49-F238E27FC236}">
              <a16:creationId xmlns:a16="http://schemas.microsoft.com/office/drawing/2014/main" id="{2D1623C3-B604-4DC8-8AC8-0F78B163A7EF}"/>
            </a:ext>
          </a:extLst>
        </xdr:cNvPr>
        <xdr:cNvSpPr txBox="1"/>
      </xdr:nvSpPr>
      <xdr:spPr>
        <a:xfrm>
          <a:off x="8515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95521</xdr:rowOff>
    </xdr:from>
    <xdr:ext cx="469744" cy="259045"/>
    <xdr:sp macro="" textlink="">
      <xdr:nvSpPr>
        <xdr:cNvPr id="386" name="n_3aveValue【市民会館】&#10;一人当たり面積">
          <a:extLst>
            <a:ext uri="{FF2B5EF4-FFF2-40B4-BE49-F238E27FC236}">
              <a16:creationId xmlns:a16="http://schemas.microsoft.com/office/drawing/2014/main" id="{D0EB7521-4662-49A0-AC4B-64E18262E9A7}"/>
            </a:ext>
          </a:extLst>
        </xdr:cNvPr>
        <xdr:cNvSpPr txBox="1"/>
      </xdr:nvSpPr>
      <xdr:spPr>
        <a:xfrm>
          <a:off x="7626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157242</xdr:rowOff>
    </xdr:from>
    <xdr:ext cx="469744" cy="259045"/>
    <xdr:sp macro="" textlink="">
      <xdr:nvSpPr>
        <xdr:cNvPr id="387" name="n_4aveValue【市民会館】&#10;一人当たり面積">
          <a:extLst>
            <a:ext uri="{FF2B5EF4-FFF2-40B4-BE49-F238E27FC236}">
              <a16:creationId xmlns:a16="http://schemas.microsoft.com/office/drawing/2014/main" id="{958F41B7-619A-4B81-BAE6-49B253BBA212}"/>
            </a:ext>
          </a:extLst>
        </xdr:cNvPr>
        <xdr:cNvSpPr txBox="1"/>
      </xdr:nvSpPr>
      <xdr:spPr>
        <a:xfrm>
          <a:off x="6737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147845</xdr:rowOff>
    </xdr:from>
    <xdr:ext cx="469744" cy="259045"/>
    <xdr:sp macro="" textlink="">
      <xdr:nvSpPr>
        <xdr:cNvPr id="388" name="n_1mainValue【市民会館】&#10;一人当たり面積">
          <a:extLst>
            <a:ext uri="{FF2B5EF4-FFF2-40B4-BE49-F238E27FC236}">
              <a16:creationId xmlns:a16="http://schemas.microsoft.com/office/drawing/2014/main" id="{EB91457D-DB55-4524-BB8C-C5C29B012411}"/>
            </a:ext>
          </a:extLst>
        </xdr:cNvPr>
        <xdr:cNvSpPr txBox="1"/>
      </xdr:nvSpPr>
      <xdr:spPr>
        <a:xfrm>
          <a:off x="9391727" y="186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148607</xdr:rowOff>
    </xdr:from>
    <xdr:ext cx="469744" cy="259045"/>
    <xdr:sp macro="" textlink="">
      <xdr:nvSpPr>
        <xdr:cNvPr id="389" name="n_2mainValue【市民会館】&#10;一人当たり面積">
          <a:extLst>
            <a:ext uri="{FF2B5EF4-FFF2-40B4-BE49-F238E27FC236}">
              <a16:creationId xmlns:a16="http://schemas.microsoft.com/office/drawing/2014/main" id="{61A17A88-44E8-49D3-A6DF-5815587D9011}"/>
            </a:ext>
          </a:extLst>
        </xdr:cNvPr>
        <xdr:cNvSpPr txBox="1"/>
      </xdr:nvSpPr>
      <xdr:spPr>
        <a:xfrm>
          <a:off x="8515427"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150131</xdr:rowOff>
    </xdr:from>
    <xdr:ext cx="469744" cy="259045"/>
    <xdr:sp macro="" textlink="">
      <xdr:nvSpPr>
        <xdr:cNvPr id="390" name="n_3mainValue【市民会館】&#10;一人当たり面積">
          <a:extLst>
            <a:ext uri="{FF2B5EF4-FFF2-40B4-BE49-F238E27FC236}">
              <a16:creationId xmlns:a16="http://schemas.microsoft.com/office/drawing/2014/main" id="{2A40D45C-7A38-48AA-8432-14CB488BF89A}"/>
            </a:ext>
          </a:extLst>
        </xdr:cNvPr>
        <xdr:cNvSpPr txBox="1"/>
      </xdr:nvSpPr>
      <xdr:spPr>
        <a:xfrm>
          <a:off x="7626427"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151655</xdr:rowOff>
    </xdr:from>
    <xdr:ext cx="469744" cy="259045"/>
    <xdr:sp macro="" textlink="">
      <xdr:nvSpPr>
        <xdr:cNvPr id="391" name="n_4mainValue【市民会館】&#10;一人当たり面積">
          <a:extLst>
            <a:ext uri="{FF2B5EF4-FFF2-40B4-BE49-F238E27FC236}">
              <a16:creationId xmlns:a16="http://schemas.microsoft.com/office/drawing/2014/main" id="{026BCA27-E210-48E6-931E-656E15120BE1}"/>
            </a:ext>
          </a:extLst>
        </xdr:cNvPr>
        <xdr:cNvSpPr txBox="1"/>
      </xdr:nvSpPr>
      <xdr:spPr>
        <a:xfrm>
          <a:off x="6737427" y="1866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8A1F6FB-AC40-4629-9F71-164A2A356AD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5F1071B-9D75-4EBD-B9C8-FFB509C7587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C409612-FD8B-4A84-9E30-24A0106500D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C066198-973A-48DA-81EC-DAC5FF7567F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077FB45-DFF5-43AC-8382-EBB47700CC4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5392E39-E411-4763-8A16-484A2AAD0BE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F45B517-1F0F-44DB-829B-76A18A9B83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30425D6-D555-46BF-844F-16BBC5C8C95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47A29504-6B04-4B90-8606-6485F530CC9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1B769409-6947-410E-9975-03B90590C5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BD1C515F-CC34-4BDC-8C87-B22EEEB0806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925C188A-83A1-4894-B37C-862B2B44713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614C2678-DB0B-47CD-A670-40548D32DC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FE24FBC6-4345-4F5D-B5E4-C2F1137E26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24F80C44-955D-4B93-BE59-4C6B811E2FF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D09EE31E-3172-4556-BC90-4E661B72DDE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31D2D1DD-96B6-414D-9152-7977D58BA5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6C510DA5-1FFD-4E49-B5D9-D000C575088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F803F9FF-B12C-4A73-B1C4-C0802C98B0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17DF53FE-B44F-4104-93B6-FD7F6BFE6CE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F5D7F6AF-F954-4980-B39F-6F66776A7E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115583F4-CC41-441B-A5A7-4E08CBD3283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810BB2F3-732D-4CE2-820C-73038454C5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2482A8F-BB56-40C8-BD43-B6856B7D854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A19A23D8-D6D9-408A-A49F-728EF194D4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32513AE2-0ABA-4023-9B7B-A545992A82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38A6D4A8-F08D-4141-89DC-E735473C24F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89360B71-5A01-46DE-AD3D-5927A6FE737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56E8261E-82EF-4290-A1F7-ABEC4E11FFC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D2675A66-2A51-4C22-86F6-08A893EC9CE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60EC16A1-9345-413D-BE3D-CBE5957A567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8F032880-E411-41CE-903D-DDCE564CC85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6A3870FD-FBC3-4E2D-8CB9-155DBB36533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D6F0D6A9-13E7-404D-9558-087499E59E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D88A64D0-D1AD-4D29-A8C4-65EE67DD2D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DBCC95C3-6574-42BC-A040-96E0729CDC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025FFAA3-8645-4DB2-98E6-79EF612368A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97B952A4-40EE-498B-9DF1-BF80138D3C8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F0C6BE06-3F6D-4F08-8A2A-07F15D2A154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2F588A90-F472-4A0A-A3FC-1BC459DF27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780C27CA-26A3-47AA-8A6F-974BBE14C19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934CF6CD-A07B-4216-A778-73F2928AC48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1F36A029-7954-4A89-99C6-FDE00EEF33F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5" name="直線コネクタ 434">
          <a:extLst>
            <a:ext uri="{FF2B5EF4-FFF2-40B4-BE49-F238E27FC236}">
              <a16:creationId xmlns:a16="http://schemas.microsoft.com/office/drawing/2014/main" id="{CD692EC6-BF27-4780-ACF8-C8306F67CC7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6" name="テキスト ボックス 435">
          <a:extLst>
            <a:ext uri="{FF2B5EF4-FFF2-40B4-BE49-F238E27FC236}">
              <a16:creationId xmlns:a16="http://schemas.microsoft.com/office/drawing/2014/main" id="{E056E3C3-3664-4DC0-BE67-1926ADF733D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7" name="直線コネクタ 436">
          <a:extLst>
            <a:ext uri="{FF2B5EF4-FFF2-40B4-BE49-F238E27FC236}">
              <a16:creationId xmlns:a16="http://schemas.microsoft.com/office/drawing/2014/main" id="{CB943D4B-B36C-404A-ACD3-C8BA79D0084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8" name="テキスト ボックス 437">
          <a:extLst>
            <a:ext uri="{FF2B5EF4-FFF2-40B4-BE49-F238E27FC236}">
              <a16:creationId xmlns:a16="http://schemas.microsoft.com/office/drawing/2014/main" id="{08A8F023-28E5-4625-A0E0-FD79130644C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9" name="直線コネクタ 438">
          <a:extLst>
            <a:ext uri="{FF2B5EF4-FFF2-40B4-BE49-F238E27FC236}">
              <a16:creationId xmlns:a16="http://schemas.microsoft.com/office/drawing/2014/main" id="{A2DD9669-3B52-45E8-93E4-1A0492D8594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0" name="テキスト ボックス 439">
          <a:extLst>
            <a:ext uri="{FF2B5EF4-FFF2-40B4-BE49-F238E27FC236}">
              <a16:creationId xmlns:a16="http://schemas.microsoft.com/office/drawing/2014/main" id="{FEF8D9E8-D67D-4C73-808E-51C31CC6EE9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1" name="直線コネクタ 440">
          <a:extLst>
            <a:ext uri="{FF2B5EF4-FFF2-40B4-BE49-F238E27FC236}">
              <a16:creationId xmlns:a16="http://schemas.microsoft.com/office/drawing/2014/main" id="{AC527E67-1869-4CA3-86B1-09BDE81D081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2" name="テキスト ボックス 441">
          <a:extLst>
            <a:ext uri="{FF2B5EF4-FFF2-40B4-BE49-F238E27FC236}">
              <a16:creationId xmlns:a16="http://schemas.microsoft.com/office/drawing/2014/main" id="{B0B311B2-5979-4DC9-82D6-58E6A492A71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3" name="直線コネクタ 442">
          <a:extLst>
            <a:ext uri="{FF2B5EF4-FFF2-40B4-BE49-F238E27FC236}">
              <a16:creationId xmlns:a16="http://schemas.microsoft.com/office/drawing/2014/main" id="{9C386013-F178-4B46-A524-A545EE6414F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4" name="テキスト ボックス 443">
          <a:extLst>
            <a:ext uri="{FF2B5EF4-FFF2-40B4-BE49-F238E27FC236}">
              <a16:creationId xmlns:a16="http://schemas.microsoft.com/office/drawing/2014/main" id="{B3E0B1D7-D923-4003-80A2-2B9F5CEBDFD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B74B43EF-47C5-404C-85F8-F142A495C0A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6" name="テキスト ボックス 445">
          <a:extLst>
            <a:ext uri="{FF2B5EF4-FFF2-40B4-BE49-F238E27FC236}">
              <a16:creationId xmlns:a16="http://schemas.microsoft.com/office/drawing/2014/main" id="{616E9148-1420-44EF-A645-A7F771D0BCF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5E172A65-20ED-4356-8722-27398E0FA2A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448" name="直線コネクタ 447">
          <a:extLst>
            <a:ext uri="{FF2B5EF4-FFF2-40B4-BE49-F238E27FC236}">
              <a16:creationId xmlns:a16="http://schemas.microsoft.com/office/drawing/2014/main" id="{332F4495-8C5F-49AB-967E-50040D79FFE7}"/>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449" name="【消防施設】&#10;有形固定資産減価償却率最小値テキスト">
          <a:extLst>
            <a:ext uri="{FF2B5EF4-FFF2-40B4-BE49-F238E27FC236}">
              <a16:creationId xmlns:a16="http://schemas.microsoft.com/office/drawing/2014/main" id="{B7077475-C02D-41D0-A90F-EEE5CE6781FA}"/>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450" name="直線コネクタ 449">
          <a:extLst>
            <a:ext uri="{FF2B5EF4-FFF2-40B4-BE49-F238E27FC236}">
              <a16:creationId xmlns:a16="http://schemas.microsoft.com/office/drawing/2014/main" id="{221F31CE-8327-438C-AD1C-A8613683C402}"/>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451" name="【消防施設】&#10;有形固定資産減価償却率最大値テキスト">
          <a:extLst>
            <a:ext uri="{FF2B5EF4-FFF2-40B4-BE49-F238E27FC236}">
              <a16:creationId xmlns:a16="http://schemas.microsoft.com/office/drawing/2014/main" id="{CB2B6C7A-1358-49A5-B6BD-1D6D6CFB569C}"/>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452" name="直線コネクタ 451">
          <a:extLst>
            <a:ext uri="{FF2B5EF4-FFF2-40B4-BE49-F238E27FC236}">
              <a16:creationId xmlns:a16="http://schemas.microsoft.com/office/drawing/2014/main" id="{C67D5893-658E-4E8B-A57B-A89E43BB969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76216</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6620BB77-9353-4018-B193-6249FA870EC2}"/>
            </a:ext>
          </a:extLst>
        </xdr:cNvPr>
        <xdr:cNvSpPr txBox="1"/>
      </xdr:nvSpPr>
      <xdr:spPr>
        <a:xfrm>
          <a:off x="16357600" y="1413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454" name="フローチャート: 判断 453">
          <a:extLst>
            <a:ext uri="{FF2B5EF4-FFF2-40B4-BE49-F238E27FC236}">
              <a16:creationId xmlns:a16="http://schemas.microsoft.com/office/drawing/2014/main" id="{7F5401DD-5DA5-4D4A-9BC5-26FABD6EF56E}"/>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455" name="フローチャート: 判断 454">
          <a:extLst>
            <a:ext uri="{FF2B5EF4-FFF2-40B4-BE49-F238E27FC236}">
              <a16:creationId xmlns:a16="http://schemas.microsoft.com/office/drawing/2014/main" id="{148E66D4-22B6-472A-B286-7549D7043740}"/>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456" name="フローチャート: 判断 455">
          <a:extLst>
            <a:ext uri="{FF2B5EF4-FFF2-40B4-BE49-F238E27FC236}">
              <a16:creationId xmlns:a16="http://schemas.microsoft.com/office/drawing/2014/main" id="{E2DC9DFE-92B2-49D8-B0E4-47F34568927D}"/>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457" name="フローチャート: 判断 456">
          <a:extLst>
            <a:ext uri="{FF2B5EF4-FFF2-40B4-BE49-F238E27FC236}">
              <a16:creationId xmlns:a16="http://schemas.microsoft.com/office/drawing/2014/main" id="{D3CCEC35-5FF8-4292-953F-A234588D5E25}"/>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458" name="フローチャート: 判断 457">
          <a:extLst>
            <a:ext uri="{FF2B5EF4-FFF2-40B4-BE49-F238E27FC236}">
              <a16:creationId xmlns:a16="http://schemas.microsoft.com/office/drawing/2014/main" id="{0FCD9DA1-8AA6-4AED-AE54-EAA169B10EF4}"/>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9DCFCB5F-496D-418B-BD3E-DDF5AB59768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722C3765-624D-46EF-A703-591511EF4B1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9104752D-9114-4CC6-8F1C-617637DF525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F790A9A-A1A2-44ED-9917-049AD5CC034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8E8EB06E-79E5-4632-AA11-DC121C152D4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19686</xdr:rowOff>
    </xdr:from>
    <xdr:to>
      <xdr:col>81</xdr:col>
      <xdr:colOff>101600</xdr:colOff>
      <xdr:row>86</xdr:row>
      <xdr:rowOff>121286</xdr:rowOff>
    </xdr:to>
    <xdr:sp macro="" textlink="">
      <xdr:nvSpPr>
        <xdr:cNvPr id="464" name="楕円 463">
          <a:extLst>
            <a:ext uri="{FF2B5EF4-FFF2-40B4-BE49-F238E27FC236}">
              <a16:creationId xmlns:a16="http://schemas.microsoft.com/office/drawing/2014/main" id="{589E1DA5-2720-4DB5-93E0-030E6B376214}"/>
            </a:ext>
          </a:extLst>
        </xdr:cNvPr>
        <xdr:cNvSpPr/>
      </xdr:nvSpPr>
      <xdr:spPr>
        <a:xfrm>
          <a:off x="154305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13970</xdr:rowOff>
    </xdr:from>
    <xdr:to>
      <xdr:col>76</xdr:col>
      <xdr:colOff>165100</xdr:colOff>
      <xdr:row>86</xdr:row>
      <xdr:rowOff>115570</xdr:rowOff>
    </xdr:to>
    <xdr:sp macro="" textlink="">
      <xdr:nvSpPr>
        <xdr:cNvPr id="465" name="楕円 464">
          <a:extLst>
            <a:ext uri="{FF2B5EF4-FFF2-40B4-BE49-F238E27FC236}">
              <a16:creationId xmlns:a16="http://schemas.microsoft.com/office/drawing/2014/main" id="{0098F823-B491-4B19-9E90-87F4127FF0FF}"/>
            </a:ext>
          </a:extLst>
        </xdr:cNvPr>
        <xdr:cNvSpPr/>
      </xdr:nvSpPr>
      <xdr:spPr>
        <a:xfrm>
          <a:off x="14541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64770</xdr:rowOff>
    </xdr:from>
    <xdr:to>
      <xdr:col>81</xdr:col>
      <xdr:colOff>50800</xdr:colOff>
      <xdr:row>86</xdr:row>
      <xdr:rowOff>70486</xdr:rowOff>
    </xdr:to>
    <xdr:cxnSp macro="">
      <xdr:nvCxnSpPr>
        <xdr:cNvPr id="466" name="直線コネクタ 465">
          <a:extLst>
            <a:ext uri="{FF2B5EF4-FFF2-40B4-BE49-F238E27FC236}">
              <a16:creationId xmlns:a16="http://schemas.microsoft.com/office/drawing/2014/main" id="{CB299069-0D59-4A14-A262-23D3867CC697}"/>
            </a:ext>
          </a:extLst>
        </xdr:cNvPr>
        <xdr:cNvCxnSpPr/>
      </xdr:nvCxnSpPr>
      <xdr:spPr>
        <a:xfrm>
          <a:off x="14592300" y="148094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4445</xdr:rowOff>
    </xdr:from>
    <xdr:to>
      <xdr:col>72</xdr:col>
      <xdr:colOff>38100</xdr:colOff>
      <xdr:row>86</xdr:row>
      <xdr:rowOff>106045</xdr:rowOff>
    </xdr:to>
    <xdr:sp macro="" textlink="">
      <xdr:nvSpPr>
        <xdr:cNvPr id="467" name="楕円 466">
          <a:extLst>
            <a:ext uri="{FF2B5EF4-FFF2-40B4-BE49-F238E27FC236}">
              <a16:creationId xmlns:a16="http://schemas.microsoft.com/office/drawing/2014/main" id="{9D270BED-473D-479C-8FFA-F5C19F817143}"/>
            </a:ext>
          </a:extLst>
        </xdr:cNvPr>
        <xdr:cNvSpPr/>
      </xdr:nvSpPr>
      <xdr:spPr>
        <a:xfrm>
          <a:off x="13652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55245</xdr:rowOff>
    </xdr:from>
    <xdr:to>
      <xdr:col>76</xdr:col>
      <xdr:colOff>114300</xdr:colOff>
      <xdr:row>86</xdr:row>
      <xdr:rowOff>64770</xdr:rowOff>
    </xdr:to>
    <xdr:cxnSp macro="">
      <xdr:nvCxnSpPr>
        <xdr:cNvPr id="468" name="直線コネクタ 467">
          <a:extLst>
            <a:ext uri="{FF2B5EF4-FFF2-40B4-BE49-F238E27FC236}">
              <a16:creationId xmlns:a16="http://schemas.microsoft.com/office/drawing/2014/main" id="{CF8B93DE-84C8-4ED4-BE1B-881FB5F4E2C9}"/>
            </a:ext>
          </a:extLst>
        </xdr:cNvPr>
        <xdr:cNvCxnSpPr/>
      </xdr:nvCxnSpPr>
      <xdr:spPr>
        <a:xfrm>
          <a:off x="13703300" y="147999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4445</xdr:rowOff>
    </xdr:from>
    <xdr:to>
      <xdr:col>67</xdr:col>
      <xdr:colOff>101600</xdr:colOff>
      <xdr:row>86</xdr:row>
      <xdr:rowOff>106045</xdr:rowOff>
    </xdr:to>
    <xdr:sp macro="" textlink="">
      <xdr:nvSpPr>
        <xdr:cNvPr id="469" name="楕円 468">
          <a:extLst>
            <a:ext uri="{FF2B5EF4-FFF2-40B4-BE49-F238E27FC236}">
              <a16:creationId xmlns:a16="http://schemas.microsoft.com/office/drawing/2014/main" id="{C93B8B71-BA23-42A4-967B-666512F961B4}"/>
            </a:ext>
          </a:extLst>
        </xdr:cNvPr>
        <xdr:cNvSpPr/>
      </xdr:nvSpPr>
      <xdr:spPr>
        <a:xfrm>
          <a:off x="12763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55245</xdr:rowOff>
    </xdr:from>
    <xdr:to>
      <xdr:col>71</xdr:col>
      <xdr:colOff>177800</xdr:colOff>
      <xdr:row>86</xdr:row>
      <xdr:rowOff>55245</xdr:rowOff>
    </xdr:to>
    <xdr:cxnSp macro="">
      <xdr:nvCxnSpPr>
        <xdr:cNvPr id="470" name="直線コネクタ 469">
          <a:extLst>
            <a:ext uri="{FF2B5EF4-FFF2-40B4-BE49-F238E27FC236}">
              <a16:creationId xmlns:a16="http://schemas.microsoft.com/office/drawing/2014/main" id="{6E53941E-18A4-4B07-BA43-DEAACCC1DFD4}"/>
            </a:ext>
          </a:extLst>
        </xdr:cNvPr>
        <xdr:cNvCxnSpPr/>
      </xdr:nvCxnSpPr>
      <xdr:spPr>
        <a:xfrm>
          <a:off x="12814300" y="14799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471" name="n_1aveValue【消防施設】&#10;有形固定資産減価償却率">
          <a:extLst>
            <a:ext uri="{FF2B5EF4-FFF2-40B4-BE49-F238E27FC236}">
              <a16:creationId xmlns:a16="http://schemas.microsoft.com/office/drawing/2014/main" id="{6A6028E3-2D73-4B62-9131-6615BA16AA29}"/>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472" name="n_2aveValue【消防施設】&#10;有形固定資産減価償却率">
          <a:extLst>
            <a:ext uri="{FF2B5EF4-FFF2-40B4-BE49-F238E27FC236}">
              <a16:creationId xmlns:a16="http://schemas.microsoft.com/office/drawing/2014/main" id="{DC0EA4F1-0591-4438-9003-FD78A8BF0353}"/>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473" name="n_3aveValue【消防施設】&#10;有形固定資産減価償却率">
          <a:extLst>
            <a:ext uri="{FF2B5EF4-FFF2-40B4-BE49-F238E27FC236}">
              <a16:creationId xmlns:a16="http://schemas.microsoft.com/office/drawing/2014/main" id="{C6CCFC79-B28B-4010-BD41-41E18F643271}"/>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474" name="n_4aveValue【消防施設】&#10;有形固定資産減価償却率">
          <a:extLst>
            <a:ext uri="{FF2B5EF4-FFF2-40B4-BE49-F238E27FC236}">
              <a16:creationId xmlns:a16="http://schemas.microsoft.com/office/drawing/2014/main" id="{6A2AB21A-CA03-44ED-8530-9017286528C4}"/>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112413</xdr:rowOff>
    </xdr:from>
    <xdr:ext cx="405111" cy="259045"/>
    <xdr:sp macro="" textlink="">
      <xdr:nvSpPr>
        <xdr:cNvPr id="475" name="n_1mainValue【消防施設】&#10;有形固定資産減価償却率">
          <a:extLst>
            <a:ext uri="{FF2B5EF4-FFF2-40B4-BE49-F238E27FC236}">
              <a16:creationId xmlns:a16="http://schemas.microsoft.com/office/drawing/2014/main" id="{D33A71B3-E4FA-455E-8B78-CBA086FB27B4}"/>
            </a:ext>
          </a:extLst>
        </xdr:cNvPr>
        <xdr:cNvSpPr txBox="1"/>
      </xdr:nvSpPr>
      <xdr:spPr>
        <a:xfrm>
          <a:off x="15266044"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106697</xdr:rowOff>
    </xdr:from>
    <xdr:ext cx="405111" cy="259045"/>
    <xdr:sp macro="" textlink="">
      <xdr:nvSpPr>
        <xdr:cNvPr id="476" name="n_2mainValue【消防施設】&#10;有形固定資産減価償却率">
          <a:extLst>
            <a:ext uri="{FF2B5EF4-FFF2-40B4-BE49-F238E27FC236}">
              <a16:creationId xmlns:a16="http://schemas.microsoft.com/office/drawing/2014/main" id="{237018A7-634A-4573-B6E2-DD4305324B5B}"/>
            </a:ext>
          </a:extLst>
        </xdr:cNvPr>
        <xdr:cNvSpPr txBox="1"/>
      </xdr:nvSpPr>
      <xdr:spPr>
        <a:xfrm>
          <a:off x="14389744"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97172</xdr:rowOff>
    </xdr:from>
    <xdr:ext cx="405111" cy="259045"/>
    <xdr:sp macro="" textlink="">
      <xdr:nvSpPr>
        <xdr:cNvPr id="477" name="n_3mainValue【消防施設】&#10;有形固定資産減価償却率">
          <a:extLst>
            <a:ext uri="{FF2B5EF4-FFF2-40B4-BE49-F238E27FC236}">
              <a16:creationId xmlns:a16="http://schemas.microsoft.com/office/drawing/2014/main" id="{17E716E7-2056-4606-9EFA-24E86CA23AEF}"/>
            </a:ext>
          </a:extLst>
        </xdr:cNvPr>
        <xdr:cNvSpPr txBox="1"/>
      </xdr:nvSpPr>
      <xdr:spPr>
        <a:xfrm>
          <a:off x="13500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97172</xdr:rowOff>
    </xdr:from>
    <xdr:ext cx="405111" cy="259045"/>
    <xdr:sp macro="" textlink="">
      <xdr:nvSpPr>
        <xdr:cNvPr id="478" name="n_4mainValue【消防施設】&#10;有形固定資産減価償却率">
          <a:extLst>
            <a:ext uri="{FF2B5EF4-FFF2-40B4-BE49-F238E27FC236}">
              <a16:creationId xmlns:a16="http://schemas.microsoft.com/office/drawing/2014/main" id="{2CEECE77-D3DD-4A56-87CD-24DBF7F73FE4}"/>
            </a:ext>
          </a:extLst>
        </xdr:cNvPr>
        <xdr:cNvSpPr txBox="1"/>
      </xdr:nvSpPr>
      <xdr:spPr>
        <a:xfrm>
          <a:off x="126117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BB4D07BC-5566-460B-B8E9-3827CBC476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E74DAA5E-FFD6-40B2-BC7A-BDFBD69FC6F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4BD91E16-AD56-4CF6-B7D7-0343C2E6E6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A1CEB557-5E84-4F0A-9C4E-B46B6B3D763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39C107A8-ABC7-4599-824A-9F3ED27C1B2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FA5A4DB5-DA6D-4589-BFEC-15A3311763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D416C0EA-5C01-44AD-8775-D8F3B4DF8E1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7B3C40D2-2F99-407A-ADBD-ED6D8248DC2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B62CBA39-3284-4136-9517-BC735137241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D8558921-8291-4FD3-BED6-2416F695C5D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9" name="直線コネクタ 488">
          <a:extLst>
            <a:ext uri="{FF2B5EF4-FFF2-40B4-BE49-F238E27FC236}">
              <a16:creationId xmlns:a16="http://schemas.microsoft.com/office/drawing/2014/main" id="{F5306489-5864-48FE-903E-98C4CDF1AEE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0" name="テキスト ボックス 489">
          <a:extLst>
            <a:ext uri="{FF2B5EF4-FFF2-40B4-BE49-F238E27FC236}">
              <a16:creationId xmlns:a16="http://schemas.microsoft.com/office/drawing/2014/main" id="{050C9487-7ADA-4087-ABF3-012C1D16485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1" name="直線コネクタ 490">
          <a:extLst>
            <a:ext uri="{FF2B5EF4-FFF2-40B4-BE49-F238E27FC236}">
              <a16:creationId xmlns:a16="http://schemas.microsoft.com/office/drawing/2014/main" id="{32479AB2-7F54-4EA3-AE6D-38227847CF8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2" name="テキスト ボックス 491">
          <a:extLst>
            <a:ext uri="{FF2B5EF4-FFF2-40B4-BE49-F238E27FC236}">
              <a16:creationId xmlns:a16="http://schemas.microsoft.com/office/drawing/2014/main" id="{D1956E82-98EC-462F-A257-A2D5F4311D0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3" name="直線コネクタ 492">
          <a:extLst>
            <a:ext uri="{FF2B5EF4-FFF2-40B4-BE49-F238E27FC236}">
              <a16:creationId xmlns:a16="http://schemas.microsoft.com/office/drawing/2014/main" id="{B643029E-A70C-4569-AD1B-3610158A229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4" name="テキスト ボックス 493">
          <a:extLst>
            <a:ext uri="{FF2B5EF4-FFF2-40B4-BE49-F238E27FC236}">
              <a16:creationId xmlns:a16="http://schemas.microsoft.com/office/drawing/2014/main" id="{47064E4F-F041-48B9-8769-A1EAD013E35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5" name="直線コネクタ 494">
          <a:extLst>
            <a:ext uri="{FF2B5EF4-FFF2-40B4-BE49-F238E27FC236}">
              <a16:creationId xmlns:a16="http://schemas.microsoft.com/office/drawing/2014/main" id="{AF410449-AF8D-440E-B5E1-49567DCD246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6" name="テキスト ボックス 495">
          <a:extLst>
            <a:ext uri="{FF2B5EF4-FFF2-40B4-BE49-F238E27FC236}">
              <a16:creationId xmlns:a16="http://schemas.microsoft.com/office/drawing/2014/main" id="{34AD8D76-43B3-449B-B8C6-AAA6719A4A4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7" name="直線コネクタ 496">
          <a:extLst>
            <a:ext uri="{FF2B5EF4-FFF2-40B4-BE49-F238E27FC236}">
              <a16:creationId xmlns:a16="http://schemas.microsoft.com/office/drawing/2014/main" id="{8A6AEE3A-1326-473A-9237-64487DE9EE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8" name="テキスト ボックス 497">
          <a:extLst>
            <a:ext uri="{FF2B5EF4-FFF2-40B4-BE49-F238E27FC236}">
              <a16:creationId xmlns:a16="http://schemas.microsoft.com/office/drawing/2014/main" id="{E6E0E027-2EE1-462C-BF84-07A210D2902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9" name="【消防施設】&#10;一人当たり面積グラフ枠">
          <a:extLst>
            <a:ext uri="{FF2B5EF4-FFF2-40B4-BE49-F238E27FC236}">
              <a16:creationId xmlns:a16="http://schemas.microsoft.com/office/drawing/2014/main" id="{A27ABFDB-F326-4E6D-9B51-79100E073C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500" name="直線コネクタ 499">
          <a:extLst>
            <a:ext uri="{FF2B5EF4-FFF2-40B4-BE49-F238E27FC236}">
              <a16:creationId xmlns:a16="http://schemas.microsoft.com/office/drawing/2014/main" id="{291B1853-FAA1-42E6-9F8A-1FFC58AF51A2}"/>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501" name="【消防施設】&#10;一人当たり面積最小値テキスト">
          <a:extLst>
            <a:ext uri="{FF2B5EF4-FFF2-40B4-BE49-F238E27FC236}">
              <a16:creationId xmlns:a16="http://schemas.microsoft.com/office/drawing/2014/main" id="{750787C5-CABF-4197-814A-5FA754E8BBA3}"/>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502" name="直線コネクタ 501">
          <a:extLst>
            <a:ext uri="{FF2B5EF4-FFF2-40B4-BE49-F238E27FC236}">
              <a16:creationId xmlns:a16="http://schemas.microsoft.com/office/drawing/2014/main" id="{514D5631-C6BE-41C6-BD5F-E5B11DC2B644}"/>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503" name="【消防施設】&#10;一人当たり面積最大値テキスト">
          <a:extLst>
            <a:ext uri="{FF2B5EF4-FFF2-40B4-BE49-F238E27FC236}">
              <a16:creationId xmlns:a16="http://schemas.microsoft.com/office/drawing/2014/main" id="{AE920BA3-B9A2-49DB-81D3-327E259C5417}"/>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504" name="直線コネクタ 503">
          <a:extLst>
            <a:ext uri="{FF2B5EF4-FFF2-40B4-BE49-F238E27FC236}">
              <a16:creationId xmlns:a16="http://schemas.microsoft.com/office/drawing/2014/main" id="{E2164FE1-505F-42AA-806A-3BAEC3F867D0}"/>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31563</xdr:rowOff>
    </xdr:from>
    <xdr:ext cx="469744" cy="259045"/>
    <xdr:sp macro="" textlink="">
      <xdr:nvSpPr>
        <xdr:cNvPr id="505" name="【消防施設】&#10;一人当たり面積平均値テキスト">
          <a:extLst>
            <a:ext uri="{FF2B5EF4-FFF2-40B4-BE49-F238E27FC236}">
              <a16:creationId xmlns:a16="http://schemas.microsoft.com/office/drawing/2014/main" id="{16D12A8B-F50D-495F-A827-8C24BCFE02BD}"/>
            </a:ext>
          </a:extLst>
        </xdr:cNvPr>
        <xdr:cNvSpPr txBox="1"/>
      </xdr:nvSpPr>
      <xdr:spPr>
        <a:xfrm>
          <a:off x="22199600" y="14604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506" name="フローチャート: 判断 505">
          <a:extLst>
            <a:ext uri="{FF2B5EF4-FFF2-40B4-BE49-F238E27FC236}">
              <a16:creationId xmlns:a16="http://schemas.microsoft.com/office/drawing/2014/main" id="{51952A48-DABB-4C81-BA49-64966F70FA6D}"/>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507" name="フローチャート: 判断 506">
          <a:extLst>
            <a:ext uri="{FF2B5EF4-FFF2-40B4-BE49-F238E27FC236}">
              <a16:creationId xmlns:a16="http://schemas.microsoft.com/office/drawing/2014/main" id="{1438B7A0-131F-48FD-9E92-84BC1CEE217C}"/>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508" name="フローチャート: 判断 507">
          <a:extLst>
            <a:ext uri="{FF2B5EF4-FFF2-40B4-BE49-F238E27FC236}">
              <a16:creationId xmlns:a16="http://schemas.microsoft.com/office/drawing/2014/main" id="{34D24BA8-3836-44B8-844B-9CEBAD459027}"/>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509" name="フローチャート: 判断 508">
          <a:extLst>
            <a:ext uri="{FF2B5EF4-FFF2-40B4-BE49-F238E27FC236}">
              <a16:creationId xmlns:a16="http://schemas.microsoft.com/office/drawing/2014/main" id="{BB9E9B8D-EAEB-41BF-AD23-94AE8B445039}"/>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510" name="フローチャート: 判断 509">
          <a:extLst>
            <a:ext uri="{FF2B5EF4-FFF2-40B4-BE49-F238E27FC236}">
              <a16:creationId xmlns:a16="http://schemas.microsoft.com/office/drawing/2014/main" id="{3FC5F3EA-1DAD-425E-BFBC-3B15A7429246}"/>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6B961F7F-1B23-4AC0-9197-FEC01A0A190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64F126D7-A07D-44CD-98BE-0A1CC3AF08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23E80761-0D1C-45C9-9AF5-29BCDD52F8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5C1C33F3-A7B4-47B0-85A1-10641E41387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3E8E5D48-4CA2-4258-8B36-37215401195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108916</xdr:rowOff>
    </xdr:from>
    <xdr:to>
      <xdr:col>112</xdr:col>
      <xdr:colOff>38100</xdr:colOff>
      <xdr:row>86</xdr:row>
      <xdr:rowOff>39066</xdr:rowOff>
    </xdr:to>
    <xdr:sp macro="" textlink="">
      <xdr:nvSpPr>
        <xdr:cNvPr id="516" name="楕円 515">
          <a:extLst>
            <a:ext uri="{FF2B5EF4-FFF2-40B4-BE49-F238E27FC236}">
              <a16:creationId xmlns:a16="http://schemas.microsoft.com/office/drawing/2014/main" id="{190B2747-ED0D-4348-89FA-7FFBD34430D1}"/>
            </a:ext>
          </a:extLst>
        </xdr:cNvPr>
        <xdr:cNvSpPr/>
      </xdr:nvSpPr>
      <xdr:spPr>
        <a:xfrm>
          <a:off x="21272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110286</xdr:rowOff>
    </xdr:from>
    <xdr:to>
      <xdr:col>107</xdr:col>
      <xdr:colOff>101600</xdr:colOff>
      <xdr:row>86</xdr:row>
      <xdr:rowOff>40436</xdr:rowOff>
    </xdr:to>
    <xdr:sp macro="" textlink="">
      <xdr:nvSpPr>
        <xdr:cNvPr id="517" name="楕円 516">
          <a:extLst>
            <a:ext uri="{FF2B5EF4-FFF2-40B4-BE49-F238E27FC236}">
              <a16:creationId xmlns:a16="http://schemas.microsoft.com/office/drawing/2014/main" id="{E7B1BDC8-D997-4C92-927B-F00B733B7B4B}"/>
            </a:ext>
          </a:extLst>
        </xdr:cNvPr>
        <xdr:cNvSpPr/>
      </xdr:nvSpPr>
      <xdr:spPr>
        <a:xfrm>
          <a:off x="20383500" y="1468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159716</xdr:rowOff>
    </xdr:from>
    <xdr:to>
      <xdr:col>111</xdr:col>
      <xdr:colOff>177800</xdr:colOff>
      <xdr:row>85</xdr:row>
      <xdr:rowOff>161086</xdr:rowOff>
    </xdr:to>
    <xdr:cxnSp macro="">
      <xdr:nvCxnSpPr>
        <xdr:cNvPr id="518" name="直線コネクタ 517">
          <a:extLst>
            <a:ext uri="{FF2B5EF4-FFF2-40B4-BE49-F238E27FC236}">
              <a16:creationId xmlns:a16="http://schemas.microsoft.com/office/drawing/2014/main" id="{5927E327-1F62-4C80-A16F-99B20E2817DE}"/>
            </a:ext>
          </a:extLst>
        </xdr:cNvPr>
        <xdr:cNvCxnSpPr/>
      </xdr:nvCxnSpPr>
      <xdr:spPr>
        <a:xfrm flipV="1">
          <a:off x="20434300" y="14732966"/>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111658</xdr:rowOff>
    </xdr:from>
    <xdr:to>
      <xdr:col>102</xdr:col>
      <xdr:colOff>165100</xdr:colOff>
      <xdr:row>86</xdr:row>
      <xdr:rowOff>41808</xdr:rowOff>
    </xdr:to>
    <xdr:sp macro="" textlink="">
      <xdr:nvSpPr>
        <xdr:cNvPr id="519" name="楕円 518">
          <a:extLst>
            <a:ext uri="{FF2B5EF4-FFF2-40B4-BE49-F238E27FC236}">
              <a16:creationId xmlns:a16="http://schemas.microsoft.com/office/drawing/2014/main" id="{2DA4ACBC-8993-43D9-9155-770B21EED1FA}"/>
            </a:ext>
          </a:extLst>
        </xdr:cNvPr>
        <xdr:cNvSpPr/>
      </xdr:nvSpPr>
      <xdr:spPr>
        <a:xfrm>
          <a:off x="19494500" y="146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161086</xdr:rowOff>
    </xdr:from>
    <xdr:to>
      <xdr:col>107</xdr:col>
      <xdr:colOff>50800</xdr:colOff>
      <xdr:row>85</xdr:row>
      <xdr:rowOff>162458</xdr:rowOff>
    </xdr:to>
    <xdr:cxnSp macro="">
      <xdr:nvCxnSpPr>
        <xdr:cNvPr id="520" name="直線コネクタ 519">
          <a:extLst>
            <a:ext uri="{FF2B5EF4-FFF2-40B4-BE49-F238E27FC236}">
              <a16:creationId xmlns:a16="http://schemas.microsoft.com/office/drawing/2014/main" id="{B3AA0A4E-B35B-4823-8F0A-1914298B6217}"/>
            </a:ext>
          </a:extLst>
        </xdr:cNvPr>
        <xdr:cNvCxnSpPr/>
      </xdr:nvCxnSpPr>
      <xdr:spPr>
        <a:xfrm flipV="1">
          <a:off x="19545300" y="1473433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113030</xdr:rowOff>
    </xdr:from>
    <xdr:to>
      <xdr:col>98</xdr:col>
      <xdr:colOff>38100</xdr:colOff>
      <xdr:row>86</xdr:row>
      <xdr:rowOff>43180</xdr:rowOff>
    </xdr:to>
    <xdr:sp macro="" textlink="">
      <xdr:nvSpPr>
        <xdr:cNvPr id="521" name="楕円 520">
          <a:extLst>
            <a:ext uri="{FF2B5EF4-FFF2-40B4-BE49-F238E27FC236}">
              <a16:creationId xmlns:a16="http://schemas.microsoft.com/office/drawing/2014/main" id="{97B72FF3-8ED4-4B3C-B821-6DDD86F11C42}"/>
            </a:ext>
          </a:extLst>
        </xdr:cNvPr>
        <xdr:cNvSpPr/>
      </xdr:nvSpPr>
      <xdr:spPr>
        <a:xfrm>
          <a:off x="18605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162458</xdr:rowOff>
    </xdr:from>
    <xdr:to>
      <xdr:col>102</xdr:col>
      <xdr:colOff>114300</xdr:colOff>
      <xdr:row>85</xdr:row>
      <xdr:rowOff>163830</xdr:rowOff>
    </xdr:to>
    <xdr:cxnSp macro="">
      <xdr:nvCxnSpPr>
        <xdr:cNvPr id="522" name="直線コネクタ 521">
          <a:extLst>
            <a:ext uri="{FF2B5EF4-FFF2-40B4-BE49-F238E27FC236}">
              <a16:creationId xmlns:a16="http://schemas.microsoft.com/office/drawing/2014/main" id="{74A84CD7-DF74-40B4-BCDD-98AEC67E0DCD}"/>
            </a:ext>
          </a:extLst>
        </xdr:cNvPr>
        <xdr:cNvCxnSpPr/>
      </xdr:nvCxnSpPr>
      <xdr:spPr>
        <a:xfrm flipV="1">
          <a:off x="18656300" y="1473570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523" name="n_1aveValue【消防施設】&#10;一人当たり面積">
          <a:extLst>
            <a:ext uri="{FF2B5EF4-FFF2-40B4-BE49-F238E27FC236}">
              <a16:creationId xmlns:a16="http://schemas.microsoft.com/office/drawing/2014/main" id="{4AA764DD-52F5-4019-B51A-27B58CA85A1C}"/>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524" name="n_2aveValue【消防施設】&#10;一人当たり面積">
          <a:extLst>
            <a:ext uri="{FF2B5EF4-FFF2-40B4-BE49-F238E27FC236}">
              <a16:creationId xmlns:a16="http://schemas.microsoft.com/office/drawing/2014/main" id="{B1E8FAB0-1EAF-4518-AB9A-925651DA2DE8}"/>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525" name="n_3aveValue【消防施設】&#10;一人当たり面積">
          <a:extLst>
            <a:ext uri="{FF2B5EF4-FFF2-40B4-BE49-F238E27FC236}">
              <a16:creationId xmlns:a16="http://schemas.microsoft.com/office/drawing/2014/main" id="{EF6E8958-A0EA-4F5E-B0AA-9221ADA92532}"/>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526" name="n_4aveValue【消防施設】&#10;一人当たり面積">
          <a:extLst>
            <a:ext uri="{FF2B5EF4-FFF2-40B4-BE49-F238E27FC236}">
              <a16:creationId xmlns:a16="http://schemas.microsoft.com/office/drawing/2014/main" id="{0C675479-5517-49B4-AEDF-51777A0256C5}"/>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30193</xdr:rowOff>
    </xdr:from>
    <xdr:ext cx="469744" cy="259045"/>
    <xdr:sp macro="" textlink="">
      <xdr:nvSpPr>
        <xdr:cNvPr id="527" name="n_1mainValue【消防施設】&#10;一人当たり面積">
          <a:extLst>
            <a:ext uri="{FF2B5EF4-FFF2-40B4-BE49-F238E27FC236}">
              <a16:creationId xmlns:a16="http://schemas.microsoft.com/office/drawing/2014/main" id="{5FD0D791-539C-4B29-8F8C-56C41D998C67}"/>
            </a:ext>
          </a:extLst>
        </xdr:cNvPr>
        <xdr:cNvSpPr txBox="1"/>
      </xdr:nvSpPr>
      <xdr:spPr>
        <a:xfrm>
          <a:off x="210757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31563</xdr:rowOff>
    </xdr:from>
    <xdr:ext cx="469744" cy="259045"/>
    <xdr:sp macro="" textlink="">
      <xdr:nvSpPr>
        <xdr:cNvPr id="528" name="n_2mainValue【消防施設】&#10;一人当たり面積">
          <a:extLst>
            <a:ext uri="{FF2B5EF4-FFF2-40B4-BE49-F238E27FC236}">
              <a16:creationId xmlns:a16="http://schemas.microsoft.com/office/drawing/2014/main" id="{9A01230E-3281-430D-9C30-B5F9ADFEBC94}"/>
            </a:ext>
          </a:extLst>
        </xdr:cNvPr>
        <xdr:cNvSpPr txBox="1"/>
      </xdr:nvSpPr>
      <xdr:spPr>
        <a:xfrm>
          <a:off x="20199427" y="1477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32935</xdr:rowOff>
    </xdr:from>
    <xdr:ext cx="469744" cy="259045"/>
    <xdr:sp macro="" textlink="">
      <xdr:nvSpPr>
        <xdr:cNvPr id="529" name="n_3mainValue【消防施設】&#10;一人当たり面積">
          <a:extLst>
            <a:ext uri="{FF2B5EF4-FFF2-40B4-BE49-F238E27FC236}">
              <a16:creationId xmlns:a16="http://schemas.microsoft.com/office/drawing/2014/main" id="{5C548FCE-C685-4BD9-B4E9-81757165B3A6}"/>
            </a:ext>
          </a:extLst>
        </xdr:cNvPr>
        <xdr:cNvSpPr txBox="1"/>
      </xdr:nvSpPr>
      <xdr:spPr>
        <a:xfrm>
          <a:off x="19310427" y="1477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34307</xdr:rowOff>
    </xdr:from>
    <xdr:ext cx="469744" cy="259045"/>
    <xdr:sp macro="" textlink="">
      <xdr:nvSpPr>
        <xdr:cNvPr id="530" name="n_4mainValue【消防施設】&#10;一人当たり面積">
          <a:extLst>
            <a:ext uri="{FF2B5EF4-FFF2-40B4-BE49-F238E27FC236}">
              <a16:creationId xmlns:a16="http://schemas.microsoft.com/office/drawing/2014/main" id="{D4872AC5-4863-41CB-9B32-96FDCD66A943}"/>
            </a:ext>
          </a:extLst>
        </xdr:cNvPr>
        <xdr:cNvSpPr txBox="1"/>
      </xdr:nvSpPr>
      <xdr:spPr>
        <a:xfrm>
          <a:off x="18421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1" name="正方形/長方形 530">
          <a:extLst>
            <a:ext uri="{FF2B5EF4-FFF2-40B4-BE49-F238E27FC236}">
              <a16:creationId xmlns:a16="http://schemas.microsoft.com/office/drawing/2014/main" id="{B4A03E9B-D7C7-4E24-8FCF-FD7B564BD0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2" name="正方形/長方形 531">
          <a:extLst>
            <a:ext uri="{FF2B5EF4-FFF2-40B4-BE49-F238E27FC236}">
              <a16:creationId xmlns:a16="http://schemas.microsoft.com/office/drawing/2014/main" id="{BFF5FA64-B505-4138-84EA-8242DF330AE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3" name="正方形/長方形 532">
          <a:extLst>
            <a:ext uri="{FF2B5EF4-FFF2-40B4-BE49-F238E27FC236}">
              <a16:creationId xmlns:a16="http://schemas.microsoft.com/office/drawing/2014/main" id="{8EBF94C5-6630-4221-A620-4BDDCDF807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4" name="正方形/長方形 533">
          <a:extLst>
            <a:ext uri="{FF2B5EF4-FFF2-40B4-BE49-F238E27FC236}">
              <a16:creationId xmlns:a16="http://schemas.microsoft.com/office/drawing/2014/main" id="{18C78F7A-F43F-4A8D-B88E-8A402467101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5" name="正方形/長方形 534">
          <a:extLst>
            <a:ext uri="{FF2B5EF4-FFF2-40B4-BE49-F238E27FC236}">
              <a16:creationId xmlns:a16="http://schemas.microsoft.com/office/drawing/2014/main" id="{BC9BCAA2-3CAB-4ACB-A1E6-E77BA45A99B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6" name="正方形/長方形 535">
          <a:extLst>
            <a:ext uri="{FF2B5EF4-FFF2-40B4-BE49-F238E27FC236}">
              <a16:creationId xmlns:a16="http://schemas.microsoft.com/office/drawing/2014/main" id="{18D13A9E-CC75-4743-A905-9C8BA43BED7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7" name="正方形/長方形 536">
          <a:extLst>
            <a:ext uri="{FF2B5EF4-FFF2-40B4-BE49-F238E27FC236}">
              <a16:creationId xmlns:a16="http://schemas.microsoft.com/office/drawing/2014/main" id="{500A900D-13C0-4FAB-A4DD-C953F9A11E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8" name="正方形/長方形 537">
          <a:extLst>
            <a:ext uri="{FF2B5EF4-FFF2-40B4-BE49-F238E27FC236}">
              <a16:creationId xmlns:a16="http://schemas.microsoft.com/office/drawing/2014/main" id="{066C928F-9C89-4F16-A79B-95FEAD94389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9" name="テキスト ボックス 538">
          <a:extLst>
            <a:ext uri="{FF2B5EF4-FFF2-40B4-BE49-F238E27FC236}">
              <a16:creationId xmlns:a16="http://schemas.microsoft.com/office/drawing/2014/main" id="{B0A14397-1A68-4CC1-9B38-756A599F2C4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0" name="直線コネクタ 539">
          <a:extLst>
            <a:ext uri="{FF2B5EF4-FFF2-40B4-BE49-F238E27FC236}">
              <a16:creationId xmlns:a16="http://schemas.microsoft.com/office/drawing/2014/main" id="{355C20CD-A2AA-47ED-91FD-A5B9777CA6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1" name="テキスト ボックス 540">
          <a:extLst>
            <a:ext uri="{FF2B5EF4-FFF2-40B4-BE49-F238E27FC236}">
              <a16:creationId xmlns:a16="http://schemas.microsoft.com/office/drawing/2014/main" id="{3B140895-B8BD-4186-868A-D777A1D5F1D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2" name="直線コネクタ 541">
          <a:extLst>
            <a:ext uri="{FF2B5EF4-FFF2-40B4-BE49-F238E27FC236}">
              <a16:creationId xmlns:a16="http://schemas.microsoft.com/office/drawing/2014/main" id="{3D9A979B-5C73-462F-B80A-DA908BA0E8E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3" name="テキスト ボックス 542">
          <a:extLst>
            <a:ext uri="{FF2B5EF4-FFF2-40B4-BE49-F238E27FC236}">
              <a16:creationId xmlns:a16="http://schemas.microsoft.com/office/drawing/2014/main" id="{F1124158-3A18-4E8B-955C-D1119B8092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4" name="直線コネクタ 543">
          <a:extLst>
            <a:ext uri="{FF2B5EF4-FFF2-40B4-BE49-F238E27FC236}">
              <a16:creationId xmlns:a16="http://schemas.microsoft.com/office/drawing/2014/main" id="{7B31BCD4-4AF4-4DD2-8782-1927D8D469F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5" name="テキスト ボックス 544">
          <a:extLst>
            <a:ext uri="{FF2B5EF4-FFF2-40B4-BE49-F238E27FC236}">
              <a16:creationId xmlns:a16="http://schemas.microsoft.com/office/drawing/2014/main" id="{7B13F662-56E5-4EAF-9F07-9718C9078F2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6" name="直線コネクタ 545">
          <a:extLst>
            <a:ext uri="{FF2B5EF4-FFF2-40B4-BE49-F238E27FC236}">
              <a16:creationId xmlns:a16="http://schemas.microsoft.com/office/drawing/2014/main" id="{96E94377-A64E-4BFE-8DF0-6543E515432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7" name="テキスト ボックス 546">
          <a:extLst>
            <a:ext uri="{FF2B5EF4-FFF2-40B4-BE49-F238E27FC236}">
              <a16:creationId xmlns:a16="http://schemas.microsoft.com/office/drawing/2014/main" id="{F5A876C6-78CB-4D7B-9CC1-3A9DCE2CED9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8" name="直線コネクタ 547">
          <a:extLst>
            <a:ext uri="{FF2B5EF4-FFF2-40B4-BE49-F238E27FC236}">
              <a16:creationId xmlns:a16="http://schemas.microsoft.com/office/drawing/2014/main" id="{3FAE5E22-E75E-475D-9F1B-2DEEA39DE09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9" name="テキスト ボックス 548">
          <a:extLst>
            <a:ext uri="{FF2B5EF4-FFF2-40B4-BE49-F238E27FC236}">
              <a16:creationId xmlns:a16="http://schemas.microsoft.com/office/drawing/2014/main" id="{96FE4117-3EF8-4AD8-93C6-67FCE1357A4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0" name="直線コネクタ 549">
          <a:extLst>
            <a:ext uri="{FF2B5EF4-FFF2-40B4-BE49-F238E27FC236}">
              <a16:creationId xmlns:a16="http://schemas.microsoft.com/office/drawing/2014/main" id="{F068F4D1-9D81-4512-9710-B4CA2348EF0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1" name="テキスト ボックス 550">
          <a:extLst>
            <a:ext uri="{FF2B5EF4-FFF2-40B4-BE49-F238E27FC236}">
              <a16:creationId xmlns:a16="http://schemas.microsoft.com/office/drawing/2014/main" id="{8DC33B2F-B318-4BA8-A8E5-C4068589F49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2" name="直線コネクタ 551">
          <a:extLst>
            <a:ext uri="{FF2B5EF4-FFF2-40B4-BE49-F238E27FC236}">
              <a16:creationId xmlns:a16="http://schemas.microsoft.com/office/drawing/2014/main" id="{77CA1D53-E6D9-4D7C-A479-7C289858AFF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3" name="テキスト ボックス 552">
          <a:extLst>
            <a:ext uri="{FF2B5EF4-FFF2-40B4-BE49-F238E27FC236}">
              <a16:creationId xmlns:a16="http://schemas.microsoft.com/office/drawing/2014/main" id="{7274ABBE-13D2-4232-9255-B392586B61B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4" name="直線コネクタ 553">
          <a:extLst>
            <a:ext uri="{FF2B5EF4-FFF2-40B4-BE49-F238E27FC236}">
              <a16:creationId xmlns:a16="http://schemas.microsoft.com/office/drawing/2014/main" id="{6BEF933C-6C20-46B6-A51D-9AD9B5D79D1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5" name="【庁舎】&#10;有形固定資産減価償却率グラフ枠">
          <a:extLst>
            <a:ext uri="{FF2B5EF4-FFF2-40B4-BE49-F238E27FC236}">
              <a16:creationId xmlns:a16="http://schemas.microsoft.com/office/drawing/2014/main" id="{BDC7D611-8138-4AC5-BF1D-A311C47476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556" name="直線コネクタ 555">
          <a:extLst>
            <a:ext uri="{FF2B5EF4-FFF2-40B4-BE49-F238E27FC236}">
              <a16:creationId xmlns:a16="http://schemas.microsoft.com/office/drawing/2014/main" id="{D56CD4FE-6761-4214-B608-25AF8843F902}"/>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557" name="【庁舎】&#10;有形固定資産減価償却率最小値テキスト">
          <a:extLst>
            <a:ext uri="{FF2B5EF4-FFF2-40B4-BE49-F238E27FC236}">
              <a16:creationId xmlns:a16="http://schemas.microsoft.com/office/drawing/2014/main" id="{6DAED48B-E28D-4915-B2A1-AE0D9CD612DB}"/>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558" name="直線コネクタ 557">
          <a:extLst>
            <a:ext uri="{FF2B5EF4-FFF2-40B4-BE49-F238E27FC236}">
              <a16:creationId xmlns:a16="http://schemas.microsoft.com/office/drawing/2014/main" id="{B77D3E72-AED7-4345-A542-01FBD955AE1F}"/>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559" name="【庁舎】&#10;有形固定資産減価償却率最大値テキスト">
          <a:extLst>
            <a:ext uri="{FF2B5EF4-FFF2-40B4-BE49-F238E27FC236}">
              <a16:creationId xmlns:a16="http://schemas.microsoft.com/office/drawing/2014/main" id="{E4E5ACC6-BB3B-410D-810B-D2E6F7410F1A}"/>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560" name="直線コネクタ 559">
          <a:extLst>
            <a:ext uri="{FF2B5EF4-FFF2-40B4-BE49-F238E27FC236}">
              <a16:creationId xmlns:a16="http://schemas.microsoft.com/office/drawing/2014/main" id="{8BCC0475-3201-46B4-9ABC-E16C64BB12A6}"/>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561" name="【庁舎】&#10;有形固定資産減価償却率平均値テキスト">
          <a:extLst>
            <a:ext uri="{FF2B5EF4-FFF2-40B4-BE49-F238E27FC236}">
              <a16:creationId xmlns:a16="http://schemas.microsoft.com/office/drawing/2014/main" id="{2593BCB7-9EC0-42CD-9565-EC6BADEC5936}"/>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562" name="フローチャート: 判断 561">
          <a:extLst>
            <a:ext uri="{FF2B5EF4-FFF2-40B4-BE49-F238E27FC236}">
              <a16:creationId xmlns:a16="http://schemas.microsoft.com/office/drawing/2014/main" id="{1EAC946E-AAEC-4F08-A0D8-5E61CAEFCFF4}"/>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563" name="フローチャート: 判断 562">
          <a:extLst>
            <a:ext uri="{FF2B5EF4-FFF2-40B4-BE49-F238E27FC236}">
              <a16:creationId xmlns:a16="http://schemas.microsoft.com/office/drawing/2014/main" id="{05DDC8A9-2BC8-486D-8EA5-A433F7A84FF0}"/>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564" name="フローチャート: 判断 563">
          <a:extLst>
            <a:ext uri="{FF2B5EF4-FFF2-40B4-BE49-F238E27FC236}">
              <a16:creationId xmlns:a16="http://schemas.microsoft.com/office/drawing/2014/main" id="{D80EEF9E-1658-4318-90EF-B2280567CBE7}"/>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565" name="フローチャート: 判断 564">
          <a:extLst>
            <a:ext uri="{FF2B5EF4-FFF2-40B4-BE49-F238E27FC236}">
              <a16:creationId xmlns:a16="http://schemas.microsoft.com/office/drawing/2014/main" id="{22FAC5D6-E151-4C5D-AE20-19C14A15BB07}"/>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566" name="フローチャート: 判断 565">
          <a:extLst>
            <a:ext uri="{FF2B5EF4-FFF2-40B4-BE49-F238E27FC236}">
              <a16:creationId xmlns:a16="http://schemas.microsoft.com/office/drawing/2014/main" id="{4F7D0589-EB8E-4FF7-86F2-50B102E9C34F}"/>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7" name="テキスト ボックス 566">
          <a:extLst>
            <a:ext uri="{FF2B5EF4-FFF2-40B4-BE49-F238E27FC236}">
              <a16:creationId xmlns:a16="http://schemas.microsoft.com/office/drawing/2014/main" id="{996C0051-6B05-4EE2-BC0B-E21098C6BE2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6E039369-59E1-4853-830C-9F0AC6BE05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3A46E9B4-0796-4A4A-9BE9-A3A3D5BFE8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6A4B2D5C-D4F4-4A59-AF32-6C2DF92A00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4C5EA209-E183-413D-9EF1-C3580A97BE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89081</xdr:rowOff>
    </xdr:from>
    <xdr:to>
      <xdr:col>85</xdr:col>
      <xdr:colOff>177800</xdr:colOff>
      <xdr:row>107</xdr:row>
      <xdr:rowOff>19231</xdr:rowOff>
    </xdr:to>
    <xdr:sp macro="" textlink="">
      <xdr:nvSpPr>
        <xdr:cNvPr id="572" name="楕円 571">
          <a:extLst>
            <a:ext uri="{FF2B5EF4-FFF2-40B4-BE49-F238E27FC236}">
              <a16:creationId xmlns:a16="http://schemas.microsoft.com/office/drawing/2014/main" id="{A4515D0F-8E10-475F-AB06-D99583B4EC3B}"/>
            </a:ext>
          </a:extLst>
        </xdr:cNvPr>
        <xdr:cNvSpPr/>
      </xdr:nvSpPr>
      <xdr:spPr>
        <a:xfrm>
          <a:off x="162687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67508</xdr:rowOff>
    </xdr:from>
    <xdr:ext cx="405111" cy="259045"/>
    <xdr:sp macro="" textlink="">
      <xdr:nvSpPr>
        <xdr:cNvPr id="573" name="【庁舎】&#10;有形固定資産減価償却率該当値テキスト">
          <a:extLst>
            <a:ext uri="{FF2B5EF4-FFF2-40B4-BE49-F238E27FC236}">
              <a16:creationId xmlns:a16="http://schemas.microsoft.com/office/drawing/2014/main" id="{9C4106DA-7C36-4EBA-9263-F5A654FD9777}"/>
            </a:ext>
          </a:extLst>
        </xdr:cNvPr>
        <xdr:cNvSpPr txBox="1"/>
      </xdr:nvSpPr>
      <xdr:spPr>
        <a:xfrm>
          <a:off x="16357600"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574" name="楕円 573">
          <a:extLst>
            <a:ext uri="{FF2B5EF4-FFF2-40B4-BE49-F238E27FC236}">
              <a16:creationId xmlns:a16="http://schemas.microsoft.com/office/drawing/2014/main" id="{14064025-4726-4B29-A0EF-F28D63CB4558}"/>
            </a:ext>
          </a:extLst>
        </xdr:cNvPr>
        <xdr:cNvSpPr/>
      </xdr:nvSpPr>
      <xdr:spPr>
        <a:xfrm>
          <a:off x="15430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139881</xdr:rowOff>
    </xdr:to>
    <xdr:cxnSp macro="">
      <xdr:nvCxnSpPr>
        <xdr:cNvPr id="575" name="直線コネクタ 574">
          <a:extLst>
            <a:ext uri="{FF2B5EF4-FFF2-40B4-BE49-F238E27FC236}">
              <a16:creationId xmlns:a16="http://schemas.microsoft.com/office/drawing/2014/main" id="{6134240B-BD68-493C-AFC6-28819EBB0C9D}"/>
            </a:ext>
          </a:extLst>
        </xdr:cNvPr>
        <xdr:cNvCxnSpPr/>
      </xdr:nvCxnSpPr>
      <xdr:spPr>
        <a:xfrm>
          <a:off x="15481300" y="1830705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120106</xdr:rowOff>
    </xdr:from>
    <xdr:to>
      <xdr:col>76</xdr:col>
      <xdr:colOff>165100</xdr:colOff>
      <xdr:row>107</xdr:row>
      <xdr:rowOff>50256</xdr:rowOff>
    </xdr:to>
    <xdr:sp macro="" textlink="">
      <xdr:nvSpPr>
        <xdr:cNvPr id="576" name="楕円 575">
          <a:extLst>
            <a:ext uri="{FF2B5EF4-FFF2-40B4-BE49-F238E27FC236}">
              <a16:creationId xmlns:a16="http://schemas.microsoft.com/office/drawing/2014/main" id="{447F16D8-096A-412B-8E55-2ADB4BFCBBA2}"/>
            </a:ext>
          </a:extLst>
        </xdr:cNvPr>
        <xdr:cNvSpPr/>
      </xdr:nvSpPr>
      <xdr:spPr>
        <a:xfrm>
          <a:off x="14541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133350</xdr:rowOff>
    </xdr:from>
    <xdr:to>
      <xdr:col>81</xdr:col>
      <xdr:colOff>50800</xdr:colOff>
      <xdr:row>106</xdr:row>
      <xdr:rowOff>170906</xdr:rowOff>
    </xdr:to>
    <xdr:cxnSp macro="">
      <xdr:nvCxnSpPr>
        <xdr:cNvPr id="577" name="直線コネクタ 576">
          <a:extLst>
            <a:ext uri="{FF2B5EF4-FFF2-40B4-BE49-F238E27FC236}">
              <a16:creationId xmlns:a16="http://schemas.microsoft.com/office/drawing/2014/main" id="{E7FD8629-CE03-477B-9459-50DFC03AD3B8}"/>
            </a:ext>
          </a:extLst>
        </xdr:cNvPr>
        <xdr:cNvCxnSpPr/>
      </xdr:nvCxnSpPr>
      <xdr:spPr>
        <a:xfrm flipV="1">
          <a:off x="14592300" y="1830705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72752</xdr:rowOff>
    </xdr:from>
    <xdr:to>
      <xdr:col>72</xdr:col>
      <xdr:colOff>38100</xdr:colOff>
      <xdr:row>107</xdr:row>
      <xdr:rowOff>2902</xdr:rowOff>
    </xdr:to>
    <xdr:sp macro="" textlink="">
      <xdr:nvSpPr>
        <xdr:cNvPr id="578" name="楕円 577">
          <a:extLst>
            <a:ext uri="{FF2B5EF4-FFF2-40B4-BE49-F238E27FC236}">
              <a16:creationId xmlns:a16="http://schemas.microsoft.com/office/drawing/2014/main" id="{3E40CE09-7F08-48CD-A3B3-BB1C9B9660F8}"/>
            </a:ext>
          </a:extLst>
        </xdr:cNvPr>
        <xdr:cNvSpPr/>
      </xdr:nvSpPr>
      <xdr:spPr>
        <a:xfrm>
          <a:off x="13652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123552</xdr:rowOff>
    </xdr:from>
    <xdr:to>
      <xdr:col>76</xdr:col>
      <xdr:colOff>114300</xdr:colOff>
      <xdr:row>106</xdr:row>
      <xdr:rowOff>170906</xdr:rowOff>
    </xdr:to>
    <xdr:cxnSp macro="">
      <xdr:nvCxnSpPr>
        <xdr:cNvPr id="579" name="直線コネクタ 578">
          <a:extLst>
            <a:ext uri="{FF2B5EF4-FFF2-40B4-BE49-F238E27FC236}">
              <a16:creationId xmlns:a16="http://schemas.microsoft.com/office/drawing/2014/main" id="{86974B41-B219-4671-AC46-6E5F01AE5998}"/>
            </a:ext>
          </a:extLst>
        </xdr:cNvPr>
        <xdr:cNvCxnSpPr/>
      </xdr:nvCxnSpPr>
      <xdr:spPr>
        <a:xfrm>
          <a:off x="13703300" y="182972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580" name="楕円 579">
          <a:extLst>
            <a:ext uri="{FF2B5EF4-FFF2-40B4-BE49-F238E27FC236}">
              <a16:creationId xmlns:a16="http://schemas.microsoft.com/office/drawing/2014/main" id="{B1B27C27-E26F-4BD8-B970-A197C30FEC27}"/>
            </a:ext>
          </a:extLst>
        </xdr:cNvPr>
        <xdr:cNvSpPr/>
      </xdr:nvSpPr>
      <xdr:spPr>
        <a:xfrm>
          <a:off x="1276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107224</xdr:rowOff>
    </xdr:from>
    <xdr:to>
      <xdr:col>71</xdr:col>
      <xdr:colOff>177800</xdr:colOff>
      <xdr:row>106</xdr:row>
      <xdr:rowOff>123552</xdr:rowOff>
    </xdr:to>
    <xdr:cxnSp macro="">
      <xdr:nvCxnSpPr>
        <xdr:cNvPr id="581" name="直線コネクタ 580">
          <a:extLst>
            <a:ext uri="{FF2B5EF4-FFF2-40B4-BE49-F238E27FC236}">
              <a16:creationId xmlns:a16="http://schemas.microsoft.com/office/drawing/2014/main" id="{7C11272C-56A1-4938-973B-8E93DD9BCD26}"/>
            </a:ext>
          </a:extLst>
        </xdr:cNvPr>
        <xdr:cNvCxnSpPr/>
      </xdr:nvCxnSpPr>
      <xdr:spPr>
        <a:xfrm>
          <a:off x="12814300" y="1828092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582" name="n_1aveValue【庁舎】&#10;有形固定資産減価償却率">
          <a:extLst>
            <a:ext uri="{FF2B5EF4-FFF2-40B4-BE49-F238E27FC236}">
              <a16:creationId xmlns:a16="http://schemas.microsoft.com/office/drawing/2014/main" id="{68521F13-82E1-47E0-94BF-C8C5CE04BCA1}"/>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583" name="n_2aveValue【庁舎】&#10;有形固定資産減価償却率">
          <a:extLst>
            <a:ext uri="{FF2B5EF4-FFF2-40B4-BE49-F238E27FC236}">
              <a16:creationId xmlns:a16="http://schemas.microsoft.com/office/drawing/2014/main" id="{C5CFEF99-8255-46C6-90AE-9165C7CA658C}"/>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584" name="n_3aveValue【庁舎】&#10;有形固定資産減価償却率">
          <a:extLst>
            <a:ext uri="{FF2B5EF4-FFF2-40B4-BE49-F238E27FC236}">
              <a16:creationId xmlns:a16="http://schemas.microsoft.com/office/drawing/2014/main" id="{A2553E11-5963-4AAF-B69C-63ABB9D3D941}"/>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585" name="n_4aveValue【庁舎】&#10;有形固定資産減価償却率">
          <a:extLst>
            <a:ext uri="{FF2B5EF4-FFF2-40B4-BE49-F238E27FC236}">
              <a16:creationId xmlns:a16="http://schemas.microsoft.com/office/drawing/2014/main" id="{7FF82505-42D8-4000-B2D8-72FC758B5E2B}"/>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586" name="n_1mainValue【庁舎】&#10;有形固定資産減価償却率">
          <a:extLst>
            <a:ext uri="{FF2B5EF4-FFF2-40B4-BE49-F238E27FC236}">
              <a16:creationId xmlns:a16="http://schemas.microsoft.com/office/drawing/2014/main" id="{B9F6EAD5-0E81-4693-AE4C-C6CBC16ACC9F}"/>
            </a:ext>
          </a:extLst>
        </xdr:cNvPr>
        <xdr:cNvSpPr txBox="1"/>
      </xdr:nvSpPr>
      <xdr:spPr>
        <a:xfrm>
          <a:off x="152660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41383</xdr:rowOff>
    </xdr:from>
    <xdr:ext cx="405111" cy="259045"/>
    <xdr:sp macro="" textlink="">
      <xdr:nvSpPr>
        <xdr:cNvPr id="587" name="n_2mainValue【庁舎】&#10;有形固定資産減価償却率">
          <a:extLst>
            <a:ext uri="{FF2B5EF4-FFF2-40B4-BE49-F238E27FC236}">
              <a16:creationId xmlns:a16="http://schemas.microsoft.com/office/drawing/2014/main" id="{3B2EC485-16AB-42B2-988D-3F94B6BA226A}"/>
            </a:ext>
          </a:extLst>
        </xdr:cNvPr>
        <xdr:cNvSpPr txBox="1"/>
      </xdr:nvSpPr>
      <xdr:spPr>
        <a:xfrm>
          <a:off x="143897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165479</xdr:rowOff>
    </xdr:from>
    <xdr:ext cx="405111" cy="259045"/>
    <xdr:sp macro="" textlink="">
      <xdr:nvSpPr>
        <xdr:cNvPr id="588" name="n_3mainValue【庁舎】&#10;有形固定資産減価償却率">
          <a:extLst>
            <a:ext uri="{FF2B5EF4-FFF2-40B4-BE49-F238E27FC236}">
              <a16:creationId xmlns:a16="http://schemas.microsoft.com/office/drawing/2014/main" id="{0433C5B7-5F5C-4916-9890-5E1B5E51158B}"/>
            </a:ext>
          </a:extLst>
        </xdr:cNvPr>
        <xdr:cNvSpPr txBox="1"/>
      </xdr:nvSpPr>
      <xdr:spPr>
        <a:xfrm>
          <a:off x="135007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589" name="n_4mainValue【庁舎】&#10;有形固定資産減価償却率">
          <a:extLst>
            <a:ext uri="{FF2B5EF4-FFF2-40B4-BE49-F238E27FC236}">
              <a16:creationId xmlns:a16="http://schemas.microsoft.com/office/drawing/2014/main" id="{F1ECD715-1F86-40E5-8310-B2C865682C4B}"/>
            </a:ext>
          </a:extLst>
        </xdr:cNvPr>
        <xdr:cNvSpPr txBox="1"/>
      </xdr:nvSpPr>
      <xdr:spPr>
        <a:xfrm>
          <a:off x="12611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0" name="正方形/長方形 589">
          <a:extLst>
            <a:ext uri="{FF2B5EF4-FFF2-40B4-BE49-F238E27FC236}">
              <a16:creationId xmlns:a16="http://schemas.microsoft.com/office/drawing/2014/main" id="{EBEE4332-E769-490A-897A-DF60E94296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1" name="正方形/長方形 590">
          <a:extLst>
            <a:ext uri="{FF2B5EF4-FFF2-40B4-BE49-F238E27FC236}">
              <a16:creationId xmlns:a16="http://schemas.microsoft.com/office/drawing/2014/main" id="{B3C43F47-385F-45FD-8E00-AFA034D288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2" name="正方形/長方形 591">
          <a:extLst>
            <a:ext uri="{FF2B5EF4-FFF2-40B4-BE49-F238E27FC236}">
              <a16:creationId xmlns:a16="http://schemas.microsoft.com/office/drawing/2014/main" id="{C54521D6-0000-4AAF-97B3-BD884D6783D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3" name="正方形/長方形 592">
          <a:extLst>
            <a:ext uri="{FF2B5EF4-FFF2-40B4-BE49-F238E27FC236}">
              <a16:creationId xmlns:a16="http://schemas.microsoft.com/office/drawing/2014/main" id="{FE49438F-9DFE-4CAE-B19A-FA6FF1F07A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4" name="正方形/長方形 593">
          <a:extLst>
            <a:ext uri="{FF2B5EF4-FFF2-40B4-BE49-F238E27FC236}">
              <a16:creationId xmlns:a16="http://schemas.microsoft.com/office/drawing/2014/main" id="{2A28CAF0-53A5-41B2-8E7A-4CEBF89B105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5" name="正方形/長方形 594">
          <a:extLst>
            <a:ext uri="{FF2B5EF4-FFF2-40B4-BE49-F238E27FC236}">
              <a16:creationId xmlns:a16="http://schemas.microsoft.com/office/drawing/2014/main" id="{436C5D92-AF75-48F7-9DF0-68CF96754BA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6" name="正方形/長方形 595">
          <a:extLst>
            <a:ext uri="{FF2B5EF4-FFF2-40B4-BE49-F238E27FC236}">
              <a16:creationId xmlns:a16="http://schemas.microsoft.com/office/drawing/2014/main" id="{9FC54380-6E50-45E7-9C34-7AB995D53E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7" name="正方形/長方形 596">
          <a:extLst>
            <a:ext uri="{FF2B5EF4-FFF2-40B4-BE49-F238E27FC236}">
              <a16:creationId xmlns:a16="http://schemas.microsoft.com/office/drawing/2014/main" id="{F0DCA9D4-8D9A-47EA-9CA3-3CB17A7793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8" name="テキスト ボックス 597">
          <a:extLst>
            <a:ext uri="{FF2B5EF4-FFF2-40B4-BE49-F238E27FC236}">
              <a16:creationId xmlns:a16="http://schemas.microsoft.com/office/drawing/2014/main" id="{0A60B2CB-F286-42F7-BAB5-558080B0B9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9" name="直線コネクタ 598">
          <a:extLst>
            <a:ext uri="{FF2B5EF4-FFF2-40B4-BE49-F238E27FC236}">
              <a16:creationId xmlns:a16="http://schemas.microsoft.com/office/drawing/2014/main" id="{93FD4F3A-AAED-4986-ADB1-BEE6207167E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0" name="直線コネクタ 599">
          <a:extLst>
            <a:ext uri="{FF2B5EF4-FFF2-40B4-BE49-F238E27FC236}">
              <a16:creationId xmlns:a16="http://schemas.microsoft.com/office/drawing/2014/main" id="{C49163DD-1C82-4361-9E44-B5B4D700EE8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1" name="テキスト ボックス 600">
          <a:extLst>
            <a:ext uri="{FF2B5EF4-FFF2-40B4-BE49-F238E27FC236}">
              <a16:creationId xmlns:a16="http://schemas.microsoft.com/office/drawing/2014/main" id="{F09E47A7-9EAD-4347-81B9-875B8B5CBDD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2" name="直線コネクタ 601">
          <a:extLst>
            <a:ext uri="{FF2B5EF4-FFF2-40B4-BE49-F238E27FC236}">
              <a16:creationId xmlns:a16="http://schemas.microsoft.com/office/drawing/2014/main" id="{4E9B7C5B-215A-49F1-B411-088B65638E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3" name="テキスト ボックス 602">
          <a:extLst>
            <a:ext uri="{FF2B5EF4-FFF2-40B4-BE49-F238E27FC236}">
              <a16:creationId xmlns:a16="http://schemas.microsoft.com/office/drawing/2014/main" id="{87D17471-4F6F-4926-99D6-51DAF43CD4B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4" name="直線コネクタ 603">
          <a:extLst>
            <a:ext uri="{FF2B5EF4-FFF2-40B4-BE49-F238E27FC236}">
              <a16:creationId xmlns:a16="http://schemas.microsoft.com/office/drawing/2014/main" id="{7923EA77-FDED-4D9E-8B17-D410437D8CE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5" name="テキスト ボックス 604">
          <a:extLst>
            <a:ext uri="{FF2B5EF4-FFF2-40B4-BE49-F238E27FC236}">
              <a16:creationId xmlns:a16="http://schemas.microsoft.com/office/drawing/2014/main" id="{8DE7C5A5-D9F9-4C80-8D96-622ADF0403A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6" name="直線コネクタ 605">
          <a:extLst>
            <a:ext uri="{FF2B5EF4-FFF2-40B4-BE49-F238E27FC236}">
              <a16:creationId xmlns:a16="http://schemas.microsoft.com/office/drawing/2014/main" id="{20144CC0-ABA4-4F30-ADB6-EE8DADC7A7A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7" name="テキスト ボックス 606">
          <a:extLst>
            <a:ext uri="{FF2B5EF4-FFF2-40B4-BE49-F238E27FC236}">
              <a16:creationId xmlns:a16="http://schemas.microsoft.com/office/drawing/2014/main" id="{02D0C9DD-B7FD-4CD3-BB42-7931A2427A3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8" name="直線コネクタ 607">
          <a:extLst>
            <a:ext uri="{FF2B5EF4-FFF2-40B4-BE49-F238E27FC236}">
              <a16:creationId xmlns:a16="http://schemas.microsoft.com/office/drawing/2014/main" id="{F4501FBA-549E-4080-B8E7-D65B2CBCCD8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09" name="テキスト ボックス 608">
          <a:extLst>
            <a:ext uri="{FF2B5EF4-FFF2-40B4-BE49-F238E27FC236}">
              <a16:creationId xmlns:a16="http://schemas.microsoft.com/office/drawing/2014/main" id="{62854992-4EA7-4C3C-9481-28059B367F9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0" name="直線コネクタ 609">
          <a:extLst>
            <a:ext uri="{FF2B5EF4-FFF2-40B4-BE49-F238E27FC236}">
              <a16:creationId xmlns:a16="http://schemas.microsoft.com/office/drawing/2014/main" id="{DE4C5EF2-72A7-43D1-BD2E-AAB44EB8FC4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1" name="テキスト ボックス 610">
          <a:extLst>
            <a:ext uri="{FF2B5EF4-FFF2-40B4-BE49-F238E27FC236}">
              <a16:creationId xmlns:a16="http://schemas.microsoft.com/office/drawing/2014/main" id="{65496A5D-853B-4C1F-969D-17D7E66ED9A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2" name="直線コネクタ 611">
          <a:extLst>
            <a:ext uri="{FF2B5EF4-FFF2-40B4-BE49-F238E27FC236}">
              <a16:creationId xmlns:a16="http://schemas.microsoft.com/office/drawing/2014/main" id="{62D1AE29-5212-48B5-84BF-A66D14DB0C5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3" name="テキスト ボックス 612">
          <a:extLst>
            <a:ext uri="{FF2B5EF4-FFF2-40B4-BE49-F238E27FC236}">
              <a16:creationId xmlns:a16="http://schemas.microsoft.com/office/drawing/2014/main" id="{EF420B24-C127-4462-B5BC-3B083AEC1A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4" name="【庁舎】&#10;一人当たり面積グラフ枠">
          <a:extLst>
            <a:ext uri="{FF2B5EF4-FFF2-40B4-BE49-F238E27FC236}">
              <a16:creationId xmlns:a16="http://schemas.microsoft.com/office/drawing/2014/main" id="{0FA88B25-CF22-4F37-88F3-8DD66520CA5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615" name="直線コネクタ 614">
          <a:extLst>
            <a:ext uri="{FF2B5EF4-FFF2-40B4-BE49-F238E27FC236}">
              <a16:creationId xmlns:a16="http://schemas.microsoft.com/office/drawing/2014/main" id="{08321F1E-1F39-4BDB-B2EF-DB6D9A0C4AF7}"/>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16" name="【庁舎】&#10;一人当たり面積最小値テキスト">
          <a:extLst>
            <a:ext uri="{FF2B5EF4-FFF2-40B4-BE49-F238E27FC236}">
              <a16:creationId xmlns:a16="http://schemas.microsoft.com/office/drawing/2014/main" id="{FB13DE15-699C-4F94-B707-BE4284FA7DFE}"/>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17" name="直線コネクタ 616">
          <a:extLst>
            <a:ext uri="{FF2B5EF4-FFF2-40B4-BE49-F238E27FC236}">
              <a16:creationId xmlns:a16="http://schemas.microsoft.com/office/drawing/2014/main" id="{F23F4F4E-DFB5-43B4-9303-1F7B2569F9F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618" name="【庁舎】&#10;一人当たり面積最大値テキスト">
          <a:extLst>
            <a:ext uri="{FF2B5EF4-FFF2-40B4-BE49-F238E27FC236}">
              <a16:creationId xmlns:a16="http://schemas.microsoft.com/office/drawing/2014/main" id="{CAD1BA93-C78A-4556-82CC-B7414406A5D8}"/>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619" name="直線コネクタ 618">
          <a:extLst>
            <a:ext uri="{FF2B5EF4-FFF2-40B4-BE49-F238E27FC236}">
              <a16:creationId xmlns:a16="http://schemas.microsoft.com/office/drawing/2014/main" id="{B0D2449A-0337-460F-8AF8-6ED9820B90E7}"/>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11991</xdr:rowOff>
    </xdr:from>
    <xdr:ext cx="469744" cy="259045"/>
    <xdr:sp macro="" textlink="">
      <xdr:nvSpPr>
        <xdr:cNvPr id="620" name="【庁舎】&#10;一人当たり面積平均値テキスト">
          <a:extLst>
            <a:ext uri="{FF2B5EF4-FFF2-40B4-BE49-F238E27FC236}">
              <a16:creationId xmlns:a16="http://schemas.microsoft.com/office/drawing/2014/main" id="{F5662F36-9077-4712-94D3-BD7683C8C3E1}"/>
            </a:ext>
          </a:extLst>
        </xdr:cNvPr>
        <xdr:cNvSpPr txBox="1"/>
      </xdr:nvSpPr>
      <xdr:spPr>
        <a:xfrm>
          <a:off x="22199600" y="18014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621" name="フローチャート: 判断 620">
          <a:extLst>
            <a:ext uri="{FF2B5EF4-FFF2-40B4-BE49-F238E27FC236}">
              <a16:creationId xmlns:a16="http://schemas.microsoft.com/office/drawing/2014/main" id="{848A7016-E779-4AFC-A786-B80289AC8D64}"/>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622" name="フローチャート: 判断 621">
          <a:extLst>
            <a:ext uri="{FF2B5EF4-FFF2-40B4-BE49-F238E27FC236}">
              <a16:creationId xmlns:a16="http://schemas.microsoft.com/office/drawing/2014/main" id="{9BF51F18-2A34-46AE-8D97-DBB6BFD3F7EB}"/>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623" name="フローチャート: 判断 622">
          <a:extLst>
            <a:ext uri="{FF2B5EF4-FFF2-40B4-BE49-F238E27FC236}">
              <a16:creationId xmlns:a16="http://schemas.microsoft.com/office/drawing/2014/main" id="{0E76DAEF-0AC2-465D-873A-3F06C77A230A}"/>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624" name="フローチャート: 判断 623">
          <a:extLst>
            <a:ext uri="{FF2B5EF4-FFF2-40B4-BE49-F238E27FC236}">
              <a16:creationId xmlns:a16="http://schemas.microsoft.com/office/drawing/2014/main" id="{BEE414B7-77ED-4A8C-BE99-1BBC6F4DC550}"/>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625" name="フローチャート: 判断 624">
          <a:extLst>
            <a:ext uri="{FF2B5EF4-FFF2-40B4-BE49-F238E27FC236}">
              <a16:creationId xmlns:a16="http://schemas.microsoft.com/office/drawing/2014/main" id="{83B4CD58-BE40-4D3E-BC27-0CD20DC55066}"/>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27573984-E30E-478D-83D9-309C69EF04B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67C138BE-1F37-4B62-86C6-FB2B91F859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C4B4B323-C30C-4AE5-AD33-AEBA333A4C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8A883040-3869-46C1-80B0-1E0BF9074A3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1369B95E-9B6E-4316-8638-CA8FBCA98FB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11249</xdr:rowOff>
    </xdr:from>
    <xdr:to>
      <xdr:col>116</xdr:col>
      <xdr:colOff>114300</xdr:colOff>
      <xdr:row>104</xdr:row>
      <xdr:rowOff>112849</xdr:rowOff>
    </xdr:to>
    <xdr:sp macro="" textlink="">
      <xdr:nvSpPr>
        <xdr:cNvPr id="631" name="楕円 630">
          <a:extLst>
            <a:ext uri="{FF2B5EF4-FFF2-40B4-BE49-F238E27FC236}">
              <a16:creationId xmlns:a16="http://schemas.microsoft.com/office/drawing/2014/main" id="{4BD39E8C-FABF-4EDD-9A73-09C7F74B9042}"/>
            </a:ext>
          </a:extLst>
        </xdr:cNvPr>
        <xdr:cNvSpPr/>
      </xdr:nvSpPr>
      <xdr:spPr>
        <a:xfrm>
          <a:off x="22110700" y="1784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34126</xdr:rowOff>
    </xdr:from>
    <xdr:ext cx="469744" cy="259045"/>
    <xdr:sp macro="" textlink="">
      <xdr:nvSpPr>
        <xdr:cNvPr id="632" name="【庁舎】&#10;一人当たり面積該当値テキスト">
          <a:extLst>
            <a:ext uri="{FF2B5EF4-FFF2-40B4-BE49-F238E27FC236}">
              <a16:creationId xmlns:a16="http://schemas.microsoft.com/office/drawing/2014/main" id="{47170BCC-DFFF-43D0-9C71-53CD09B2CF34}"/>
            </a:ext>
          </a:extLst>
        </xdr:cNvPr>
        <xdr:cNvSpPr txBox="1"/>
      </xdr:nvSpPr>
      <xdr:spPr>
        <a:xfrm>
          <a:off x="22199600" y="1769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33020</xdr:rowOff>
    </xdr:from>
    <xdr:to>
      <xdr:col>112</xdr:col>
      <xdr:colOff>38100</xdr:colOff>
      <xdr:row>104</xdr:row>
      <xdr:rowOff>134620</xdr:rowOff>
    </xdr:to>
    <xdr:sp macro="" textlink="">
      <xdr:nvSpPr>
        <xdr:cNvPr id="633" name="楕円 632">
          <a:extLst>
            <a:ext uri="{FF2B5EF4-FFF2-40B4-BE49-F238E27FC236}">
              <a16:creationId xmlns:a16="http://schemas.microsoft.com/office/drawing/2014/main" id="{73FDBD50-F423-4CD9-9B1C-43B6C83B55C7}"/>
            </a:ext>
          </a:extLst>
        </xdr:cNvPr>
        <xdr:cNvSpPr/>
      </xdr:nvSpPr>
      <xdr:spPr>
        <a:xfrm>
          <a:off x="21272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62049</xdr:rowOff>
    </xdr:from>
    <xdr:to>
      <xdr:col>116</xdr:col>
      <xdr:colOff>63500</xdr:colOff>
      <xdr:row>104</xdr:row>
      <xdr:rowOff>83820</xdr:rowOff>
    </xdr:to>
    <xdr:cxnSp macro="">
      <xdr:nvCxnSpPr>
        <xdr:cNvPr id="634" name="直線コネクタ 633">
          <a:extLst>
            <a:ext uri="{FF2B5EF4-FFF2-40B4-BE49-F238E27FC236}">
              <a16:creationId xmlns:a16="http://schemas.microsoft.com/office/drawing/2014/main" id="{58B637E5-CCBD-43C7-B8F3-9DF35E4991CD}"/>
            </a:ext>
          </a:extLst>
        </xdr:cNvPr>
        <xdr:cNvCxnSpPr/>
      </xdr:nvCxnSpPr>
      <xdr:spPr>
        <a:xfrm flipV="1">
          <a:off x="21323300" y="17892849"/>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51526</xdr:rowOff>
    </xdr:from>
    <xdr:to>
      <xdr:col>107</xdr:col>
      <xdr:colOff>101600</xdr:colOff>
      <xdr:row>104</xdr:row>
      <xdr:rowOff>153126</xdr:rowOff>
    </xdr:to>
    <xdr:sp macro="" textlink="">
      <xdr:nvSpPr>
        <xdr:cNvPr id="635" name="楕円 634">
          <a:extLst>
            <a:ext uri="{FF2B5EF4-FFF2-40B4-BE49-F238E27FC236}">
              <a16:creationId xmlns:a16="http://schemas.microsoft.com/office/drawing/2014/main" id="{99D23483-0DB2-45A5-8E4F-D7C77B538A68}"/>
            </a:ext>
          </a:extLst>
        </xdr:cNvPr>
        <xdr:cNvSpPr/>
      </xdr:nvSpPr>
      <xdr:spPr>
        <a:xfrm>
          <a:off x="20383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83820</xdr:rowOff>
    </xdr:from>
    <xdr:to>
      <xdr:col>111</xdr:col>
      <xdr:colOff>177800</xdr:colOff>
      <xdr:row>104</xdr:row>
      <xdr:rowOff>102326</xdr:rowOff>
    </xdr:to>
    <xdr:cxnSp macro="">
      <xdr:nvCxnSpPr>
        <xdr:cNvPr id="636" name="直線コネクタ 635">
          <a:extLst>
            <a:ext uri="{FF2B5EF4-FFF2-40B4-BE49-F238E27FC236}">
              <a16:creationId xmlns:a16="http://schemas.microsoft.com/office/drawing/2014/main" id="{14DECCC5-A162-44A7-B2B6-8D1761621F95}"/>
            </a:ext>
          </a:extLst>
        </xdr:cNvPr>
        <xdr:cNvCxnSpPr/>
      </xdr:nvCxnSpPr>
      <xdr:spPr>
        <a:xfrm flipV="1">
          <a:off x="20434300" y="17914620"/>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122827</xdr:rowOff>
    </xdr:from>
    <xdr:to>
      <xdr:col>102</xdr:col>
      <xdr:colOff>165100</xdr:colOff>
      <xdr:row>102</xdr:row>
      <xdr:rowOff>52977</xdr:rowOff>
    </xdr:to>
    <xdr:sp macro="" textlink="">
      <xdr:nvSpPr>
        <xdr:cNvPr id="637" name="楕円 636">
          <a:extLst>
            <a:ext uri="{FF2B5EF4-FFF2-40B4-BE49-F238E27FC236}">
              <a16:creationId xmlns:a16="http://schemas.microsoft.com/office/drawing/2014/main" id="{EC10DC8F-1EB7-468B-94CE-0F74BDF34032}"/>
            </a:ext>
          </a:extLst>
        </xdr:cNvPr>
        <xdr:cNvSpPr/>
      </xdr:nvSpPr>
      <xdr:spPr>
        <a:xfrm>
          <a:off x="19494500" y="1743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2177</xdr:rowOff>
    </xdr:from>
    <xdr:to>
      <xdr:col>107</xdr:col>
      <xdr:colOff>50800</xdr:colOff>
      <xdr:row>104</xdr:row>
      <xdr:rowOff>102326</xdr:rowOff>
    </xdr:to>
    <xdr:cxnSp macro="">
      <xdr:nvCxnSpPr>
        <xdr:cNvPr id="638" name="直線コネクタ 637">
          <a:extLst>
            <a:ext uri="{FF2B5EF4-FFF2-40B4-BE49-F238E27FC236}">
              <a16:creationId xmlns:a16="http://schemas.microsoft.com/office/drawing/2014/main" id="{CB0DF4B0-F2BC-498D-9415-6D2599AF8CD7}"/>
            </a:ext>
          </a:extLst>
        </xdr:cNvPr>
        <xdr:cNvCxnSpPr/>
      </xdr:nvCxnSpPr>
      <xdr:spPr>
        <a:xfrm>
          <a:off x="19545300" y="17490077"/>
          <a:ext cx="889000" cy="44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155484</xdr:rowOff>
    </xdr:from>
    <xdr:to>
      <xdr:col>98</xdr:col>
      <xdr:colOff>38100</xdr:colOff>
      <xdr:row>102</xdr:row>
      <xdr:rowOff>85634</xdr:rowOff>
    </xdr:to>
    <xdr:sp macro="" textlink="">
      <xdr:nvSpPr>
        <xdr:cNvPr id="639" name="楕円 638">
          <a:extLst>
            <a:ext uri="{FF2B5EF4-FFF2-40B4-BE49-F238E27FC236}">
              <a16:creationId xmlns:a16="http://schemas.microsoft.com/office/drawing/2014/main" id="{D172F9D5-3D73-49AD-890E-BECF5C55CC8D}"/>
            </a:ext>
          </a:extLst>
        </xdr:cNvPr>
        <xdr:cNvSpPr/>
      </xdr:nvSpPr>
      <xdr:spPr>
        <a:xfrm>
          <a:off x="18605500" y="174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2177</xdr:rowOff>
    </xdr:from>
    <xdr:to>
      <xdr:col>102</xdr:col>
      <xdr:colOff>114300</xdr:colOff>
      <xdr:row>102</xdr:row>
      <xdr:rowOff>34834</xdr:rowOff>
    </xdr:to>
    <xdr:cxnSp macro="">
      <xdr:nvCxnSpPr>
        <xdr:cNvPr id="640" name="直線コネクタ 639">
          <a:extLst>
            <a:ext uri="{FF2B5EF4-FFF2-40B4-BE49-F238E27FC236}">
              <a16:creationId xmlns:a16="http://schemas.microsoft.com/office/drawing/2014/main" id="{0A376487-6E6D-43F8-8717-39B5A68D6DD9}"/>
            </a:ext>
          </a:extLst>
        </xdr:cNvPr>
        <xdr:cNvCxnSpPr/>
      </xdr:nvCxnSpPr>
      <xdr:spPr>
        <a:xfrm flipV="1">
          <a:off x="18656300" y="174900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144797</xdr:rowOff>
    </xdr:from>
    <xdr:ext cx="469744" cy="259045"/>
    <xdr:sp macro="" textlink="">
      <xdr:nvSpPr>
        <xdr:cNvPr id="641" name="n_1aveValue【庁舎】&#10;一人当たり面積">
          <a:extLst>
            <a:ext uri="{FF2B5EF4-FFF2-40B4-BE49-F238E27FC236}">
              <a16:creationId xmlns:a16="http://schemas.microsoft.com/office/drawing/2014/main" id="{DFD28465-5100-427C-9E44-481396493084}"/>
            </a:ext>
          </a:extLst>
        </xdr:cNvPr>
        <xdr:cNvSpPr txBox="1"/>
      </xdr:nvSpPr>
      <xdr:spPr>
        <a:xfrm>
          <a:off x="210757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642" name="n_2aveValue【庁舎】&#10;一人当たり面積">
          <a:extLst>
            <a:ext uri="{FF2B5EF4-FFF2-40B4-BE49-F238E27FC236}">
              <a16:creationId xmlns:a16="http://schemas.microsoft.com/office/drawing/2014/main" id="{91A66826-DB5B-4142-84FE-4749E7D9E93C}"/>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144797</xdr:rowOff>
    </xdr:from>
    <xdr:ext cx="469744" cy="259045"/>
    <xdr:sp macro="" textlink="">
      <xdr:nvSpPr>
        <xdr:cNvPr id="643" name="n_3aveValue【庁舎】&#10;一人当たり面積">
          <a:extLst>
            <a:ext uri="{FF2B5EF4-FFF2-40B4-BE49-F238E27FC236}">
              <a16:creationId xmlns:a16="http://schemas.microsoft.com/office/drawing/2014/main" id="{6D12FAD0-494F-4051-B569-EEB6DA496ED0}"/>
            </a:ext>
          </a:extLst>
        </xdr:cNvPr>
        <xdr:cNvSpPr txBox="1"/>
      </xdr:nvSpPr>
      <xdr:spPr>
        <a:xfrm>
          <a:off x="19310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163303</xdr:rowOff>
    </xdr:from>
    <xdr:ext cx="469744" cy="259045"/>
    <xdr:sp macro="" textlink="">
      <xdr:nvSpPr>
        <xdr:cNvPr id="644" name="n_4aveValue【庁舎】&#10;一人当たり面積">
          <a:extLst>
            <a:ext uri="{FF2B5EF4-FFF2-40B4-BE49-F238E27FC236}">
              <a16:creationId xmlns:a16="http://schemas.microsoft.com/office/drawing/2014/main" id="{76793995-7093-45F2-A09B-3B6B3C467F6A}"/>
            </a:ext>
          </a:extLst>
        </xdr:cNvPr>
        <xdr:cNvSpPr txBox="1"/>
      </xdr:nvSpPr>
      <xdr:spPr>
        <a:xfrm>
          <a:off x="18421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151147</xdr:rowOff>
    </xdr:from>
    <xdr:ext cx="469744" cy="259045"/>
    <xdr:sp macro="" textlink="">
      <xdr:nvSpPr>
        <xdr:cNvPr id="645" name="n_1mainValue【庁舎】&#10;一人当たり面積">
          <a:extLst>
            <a:ext uri="{FF2B5EF4-FFF2-40B4-BE49-F238E27FC236}">
              <a16:creationId xmlns:a16="http://schemas.microsoft.com/office/drawing/2014/main" id="{D4BA91CF-847C-484A-9302-BA3BBB585EB3}"/>
            </a:ext>
          </a:extLst>
        </xdr:cNvPr>
        <xdr:cNvSpPr txBox="1"/>
      </xdr:nvSpPr>
      <xdr:spPr>
        <a:xfrm>
          <a:off x="210757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169653</xdr:rowOff>
    </xdr:from>
    <xdr:ext cx="469744" cy="259045"/>
    <xdr:sp macro="" textlink="">
      <xdr:nvSpPr>
        <xdr:cNvPr id="646" name="n_2mainValue【庁舎】&#10;一人当たり面積">
          <a:extLst>
            <a:ext uri="{FF2B5EF4-FFF2-40B4-BE49-F238E27FC236}">
              <a16:creationId xmlns:a16="http://schemas.microsoft.com/office/drawing/2014/main" id="{5347C770-AC94-4950-A3DA-738D105876E7}"/>
            </a:ext>
          </a:extLst>
        </xdr:cNvPr>
        <xdr:cNvSpPr txBox="1"/>
      </xdr:nvSpPr>
      <xdr:spPr>
        <a:xfrm>
          <a:off x="20199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69504</xdr:rowOff>
    </xdr:from>
    <xdr:ext cx="469744" cy="259045"/>
    <xdr:sp macro="" textlink="">
      <xdr:nvSpPr>
        <xdr:cNvPr id="647" name="n_3mainValue【庁舎】&#10;一人当たり面積">
          <a:extLst>
            <a:ext uri="{FF2B5EF4-FFF2-40B4-BE49-F238E27FC236}">
              <a16:creationId xmlns:a16="http://schemas.microsoft.com/office/drawing/2014/main" id="{1F2A9583-FEE2-4AC2-B63F-57EE70C61B5C}"/>
            </a:ext>
          </a:extLst>
        </xdr:cNvPr>
        <xdr:cNvSpPr txBox="1"/>
      </xdr:nvSpPr>
      <xdr:spPr>
        <a:xfrm>
          <a:off x="19310427" y="172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102161</xdr:rowOff>
    </xdr:from>
    <xdr:ext cx="469744" cy="259045"/>
    <xdr:sp macro="" textlink="">
      <xdr:nvSpPr>
        <xdr:cNvPr id="648" name="n_4mainValue【庁舎】&#10;一人当たり面積">
          <a:extLst>
            <a:ext uri="{FF2B5EF4-FFF2-40B4-BE49-F238E27FC236}">
              <a16:creationId xmlns:a16="http://schemas.microsoft.com/office/drawing/2014/main" id="{E941B6A2-6CA3-4948-95CF-3C6D27DBFF5B}"/>
            </a:ext>
          </a:extLst>
        </xdr:cNvPr>
        <xdr:cNvSpPr txBox="1"/>
      </xdr:nvSpPr>
      <xdr:spPr>
        <a:xfrm>
          <a:off x="18421427" y="1724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9" name="正方形/長方形 648">
          <a:extLst>
            <a:ext uri="{FF2B5EF4-FFF2-40B4-BE49-F238E27FC236}">
              <a16:creationId xmlns:a16="http://schemas.microsoft.com/office/drawing/2014/main" id="{6699323F-3B7F-4559-AA49-3B7AA72106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0" name="正方形/長方形 649">
          <a:extLst>
            <a:ext uri="{FF2B5EF4-FFF2-40B4-BE49-F238E27FC236}">
              <a16:creationId xmlns:a16="http://schemas.microsoft.com/office/drawing/2014/main" id="{0732AF84-82EE-447F-838F-67BBD22FE88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1" name="テキスト ボックス 650">
          <a:extLst>
            <a:ext uri="{FF2B5EF4-FFF2-40B4-BE49-F238E27FC236}">
              <a16:creationId xmlns:a16="http://schemas.microsoft.com/office/drawing/2014/main" id="{7F69E4E2-CDE6-4C65-9FCE-CDF3CA90993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消防施設であった防災倉庫については、老朽化により令和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年度に除却した。倉庫機能については、廃校となった小学校施設で代替している状況であるが、町中心部への新たな建設も視野に検討していく。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施設や市民会館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については、建設後相当の年数が経過しており、有形固定資産減価償却率が高く、更新時期を迎えている。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ともに利用率の高い施設であるため、大規模改修等による長寿命化や改築等、適正な施設管理の方法を早期に検討する必要がある。一方で、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福祉施設は令和４年度に大規模改修を実施しており有形固定資産減価償却率が大きく改善された。施設全般について、公共施設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等総合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管理計画に基づき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施設の集約化や廃止を検討し、現在の人口規模に応じた利用形態や維持管理コストの縮減を図る。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5018244</v>
      </c>
      <c r="BO4" s="384"/>
      <c r="BP4" s="384"/>
      <c r="BQ4" s="384"/>
      <c r="BR4" s="384"/>
      <c r="BS4" s="384"/>
      <c r="BT4" s="384"/>
      <c r="BU4" s="385"/>
      <c r="BV4" s="383">
        <v>5141708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10.199999999999999</v>
      </c>
      <c r="CU4" s="390"/>
      <c r="CV4" s="390"/>
      <c r="CW4" s="390"/>
      <c r="CX4" s="390"/>
      <c r="CY4" s="390"/>
      <c r="CZ4" s="390"/>
      <c r="DA4" s="391"/>
      <c r="DB4" s="389">
        <v>10.8</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4699758</v>
      </c>
      <c r="BO5" s="421"/>
      <c r="BP5" s="421"/>
      <c r="BQ5" s="421"/>
      <c r="BR5" s="421"/>
      <c r="BS5" s="421"/>
      <c r="BT5" s="421"/>
      <c r="BU5" s="422"/>
      <c r="BV5" s="420">
        <v>4834870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90.6</v>
      </c>
      <c r="CU5" s="418"/>
      <c r="CV5" s="418"/>
      <c r="CW5" s="418"/>
      <c r="CX5" s="418"/>
      <c r="CY5" s="418"/>
      <c r="CZ5" s="418"/>
      <c r="DA5" s="419"/>
      <c r="DB5" s="417">
        <v>87.5</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318486</v>
      </c>
      <c r="BO6" s="421"/>
      <c r="BP6" s="421"/>
      <c r="BQ6" s="421"/>
      <c r="BR6" s="421"/>
      <c r="BS6" s="421"/>
      <c r="BT6" s="421"/>
      <c r="BU6" s="422"/>
      <c r="BV6" s="420">
        <v>306838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v>
      </c>
      <c r="CU6" s="458"/>
      <c r="CV6" s="458"/>
      <c r="CW6" s="458"/>
      <c r="CX6" s="458"/>
      <c r="CY6" s="458"/>
      <c r="CZ6" s="458"/>
      <c r="DA6" s="459"/>
      <c r="DB6" s="457">
        <v>88.3</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34867</v>
      </c>
      <c r="BO7" s="421"/>
      <c r="BP7" s="421"/>
      <c r="BQ7" s="421"/>
      <c r="BR7" s="421"/>
      <c r="BS7" s="421"/>
      <c r="BT7" s="421"/>
      <c r="BU7" s="422"/>
      <c r="BV7" s="420">
        <v>3797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2788867</v>
      </c>
      <c r="CU7" s="421"/>
      <c r="CV7" s="421"/>
      <c r="CW7" s="421"/>
      <c r="CX7" s="421"/>
      <c r="CY7" s="421"/>
      <c r="CZ7" s="421"/>
      <c r="DA7" s="422"/>
      <c r="DB7" s="420">
        <v>2799986</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283619</v>
      </c>
      <c r="BO8" s="421"/>
      <c r="BP8" s="421"/>
      <c r="BQ8" s="421"/>
      <c r="BR8" s="421"/>
      <c r="BS8" s="421"/>
      <c r="BT8" s="421"/>
      <c r="BU8" s="422"/>
      <c r="BV8" s="420">
        <v>303041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0.2</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5071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-19422</v>
      </c>
      <c r="BO9" s="421"/>
      <c r="BP9" s="421"/>
      <c r="BQ9" s="421"/>
      <c r="BR9" s="421"/>
      <c r="BS9" s="421"/>
      <c r="BT9" s="421"/>
      <c r="BU9" s="422"/>
      <c r="BV9" s="420">
        <v>20655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11.8</v>
      </c>
      <c r="CU9" s="418"/>
      <c r="CV9" s="418"/>
      <c r="CW9" s="418"/>
      <c r="CX9" s="418"/>
      <c r="CY9" s="418"/>
      <c r="CZ9" s="418"/>
      <c r="DA9" s="419"/>
      <c r="DB9" s="417">
        <v>11.2</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5829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356173</v>
      </c>
      <c r="BO10" s="421"/>
      <c r="BP10" s="421"/>
      <c r="BQ10" s="421"/>
      <c r="BR10" s="421"/>
      <c r="BS10" s="421"/>
      <c r="BT10" s="421"/>
      <c r="BU10" s="422"/>
      <c r="BV10" s="420">
        <v>245907</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4848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185000</v>
      </c>
      <c r="BO12" s="421"/>
      <c r="BP12" s="421"/>
      <c r="BQ12" s="421"/>
      <c r="BR12" s="421"/>
      <c r="BS12" s="421"/>
      <c r="BT12" s="421"/>
      <c r="BU12" s="422"/>
      <c r="BV12" s="420">
        <v>391000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4786</v>
      </c>
      <c r="S13" s="505"/>
      <c r="T13" s="505"/>
      <c r="U13" s="505"/>
      <c r="V13" s="506"/>
      <c r="W13" s="436" t="s">
        <v>131</v>
      </c>
      <c r="X13" s="437"/>
      <c r="Y13" s="437"/>
      <c r="Z13" s="437"/>
      <c r="AA13" s="437"/>
      <c r="AB13" s="427"/>
      <c r="AC13" s="471">
        <v>471</v>
      </c>
      <c r="AD13" s="472"/>
      <c r="AE13" s="472"/>
      <c r="AF13" s="472"/>
      <c r="AG13" s="514"/>
      <c r="AH13" s="471">
        <v>533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151751</v>
      </c>
      <c r="BO13" s="421"/>
      <c r="BP13" s="421"/>
      <c r="BQ13" s="421"/>
      <c r="BR13" s="421"/>
      <c r="BS13" s="421"/>
      <c r="BT13" s="421"/>
      <c r="BU13" s="422"/>
      <c r="BV13" s="420">
        <v>-124438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9.4</v>
      </c>
      <c r="CU13" s="418"/>
      <c r="CV13" s="418"/>
      <c r="CW13" s="418"/>
      <c r="CX13" s="418"/>
      <c r="CY13" s="418"/>
      <c r="CZ13" s="418"/>
      <c r="DA13" s="419"/>
      <c r="DB13" s="417">
        <v>9.8000000000000007</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4981</v>
      </c>
      <c r="S14" s="505"/>
      <c r="T14" s="505"/>
      <c r="U14" s="505"/>
      <c r="V14" s="506"/>
      <c r="W14" s="410"/>
      <c r="X14" s="411"/>
      <c r="Y14" s="411"/>
      <c r="Z14" s="411"/>
      <c r="AA14" s="411"/>
      <c r="AB14" s="400"/>
      <c r="AC14" s="507">
        <v>17.2</v>
      </c>
      <c r="AD14" s="508"/>
      <c r="AE14" s="508"/>
      <c r="AF14" s="508"/>
      <c r="AG14" s="509"/>
      <c r="AH14" s="507">
        <v>17.899999999999999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4931</v>
      </c>
      <c r="S15" s="505"/>
      <c r="T15" s="505"/>
      <c r="U15" s="505"/>
      <c r="V15" s="506"/>
      <c r="W15" s="436" t="s">
        <v>137</v>
      </c>
      <c r="X15" s="437"/>
      <c r="Y15" s="437"/>
      <c r="Z15" s="437"/>
      <c r="AA15" s="437"/>
      <c r="AB15" s="427"/>
      <c r="AC15" s="471">
        <v>975</v>
      </c>
      <c r="AD15" s="472"/>
      <c r="AE15" s="472"/>
      <c r="AF15" s="472"/>
      <c r="AG15" s="514"/>
      <c r="AH15" s="471">
        <v>1052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525545</v>
      </c>
      <c r="BO15" s="384"/>
      <c r="BP15" s="384"/>
      <c r="BQ15" s="384"/>
      <c r="BR15" s="384"/>
      <c r="BS15" s="384"/>
      <c r="BT15" s="384"/>
      <c r="BU15" s="385"/>
      <c r="BV15" s="383">
        <v>510717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35.700000000000003</v>
      </c>
      <c r="AD16" s="508"/>
      <c r="AE16" s="508"/>
      <c r="AF16" s="508"/>
      <c r="AG16" s="509"/>
      <c r="AH16" s="507">
        <v>35.200000000000003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2664508</v>
      </c>
      <c r="BO16" s="421"/>
      <c r="BP16" s="421"/>
      <c r="BQ16" s="421"/>
      <c r="BR16" s="421"/>
      <c r="BS16" s="421"/>
      <c r="BT16" s="421"/>
      <c r="BU16" s="422"/>
      <c r="BV16" s="420">
        <v>2662494</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1286</v>
      </c>
      <c r="AD17" s="472"/>
      <c r="AE17" s="472"/>
      <c r="AF17" s="472"/>
      <c r="AG17" s="514"/>
      <c r="AH17" s="471">
        <v>1400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641888</v>
      </c>
      <c r="BO17" s="421"/>
      <c r="BP17" s="421"/>
      <c r="BQ17" s="421"/>
      <c r="BR17" s="421"/>
      <c r="BS17" s="421"/>
      <c r="BT17" s="421"/>
      <c r="BU17" s="422"/>
      <c r="BV17" s="420">
        <v>623572</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161.66999999999999</v>
      </c>
      <c r="M18" s="544"/>
      <c r="N18" s="544"/>
      <c r="O18" s="544"/>
      <c r="P18" s="544"/>
      <c r="Q18" s="544"/>
      <c r="R18" s="545"/>
      <c r="S18" s="545"/>
      <c r="T18" s="545"/>
      <c r="U18" s="545"/>
      <c r="V18" s="546"/>
      <c r="W18" s="438"/>
      <c r="X18" s="439"/>
      <c r="Y18" s="439"/>
      <c r="Z18" s="439"/>
      <c r="AA18" s="439"/>
      <c r="AB18" s="430"/>
      <c r="AC18" s="547">
        <v>47.1</v>
      </c>
      <c r="AD18" s="548"/>
      <c r="AE18" s="548"/>
      <c r="AF18" s="548"/>
      <c r="AG18" s="549"/>
      <c r="AH18" s="547">
        <v>46.9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2538755</v>
      </c>
      <c r="BO18" s="421"/>
      <c r="BP18" s="421"/>
      <c r="BQ18" s="421"/>
      <c r="BR18" s="421"/>
      <c r="BS18" s="421"/>
      <c r="BT18" s="421"/>
      <c r="BU18" s="422"/>
      <c r="BV18" s="420">
        <v>2472423</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31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3776667</v>
      </c>
      <c r="BO19" s="421"/>
      <c r="BP19" s="421"/>
      <c r="BQ19" s="421"/>
      <c r="BR19" s="421"/>
      <c r="BS19" s="421"/>
      <c r="BT19" s="421"/>
      <c r="BU19" s="422"/>
      <c r="BV19" s="420">
        <v>4044196</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1572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3584690</v>
      </c>
      <c r="BO22" s="384"/>
      <c r="BP22" s="384"/>
      <c r="BQ22" s="384"/>
      <c r="BR22" s="384"/>
      <c r="BS22" s="384"/>
      <c r="BT22" s="384"/>
      <c r="BU22" s="385"/>
      <c r="BV22" s="383">
        <v>3695217</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1822733</v>
      </c>
      <c r="BO23" s="421"/>
      <c r="BP23" s="421"/>
      <c r="BQ23" s="421"/>
      <c r="BR23" s="421"/>
      <c r="BS23" s="421"/>
      <c r="BT23" s="421"/>
      <c r="BU23" s="422"/>
      <c r="BV23" s="420">
        <v>1845287</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6560</v>
      </c>
      <c r="R24" s="472"/>
      <c r="S24" s="472"/>
      <c r="T24" s="472"/>
      <c r="U24" s="472"/>
      <c r="V24" s="514"/>
      <c r="W24" s="566"/>
      <c r="X24" s="567"/>
      <c r="Y24" s="568"/>
      <c r="Z24" s="470" t="s">
        <v>162</v>
      </c>
      <c r="AA24" s="450"/>
      <c r="AB24" s="450"/>
      <c r="AC24" s="450"/>
      <c r="AD24" s="450"/>
      <c r="AE24" s="450"/>
      <c r="AF24" s="450"/>
      <c r="AG24" s="451"/>
      <c r="AH24" s="471">
        <v>68</v>
      </c>
      <c r="AI24" s="472"/>
      <c r="AJ24" s="472"/>
      <c r="AK24" s="472"/>
      <c r="AL24" s="514"/>
      <c r="AM24" s="471">
        <v>207060</v>
      </c>
      <c r="AN24" s="472"/>
      <c r="AO24" s="472"/>
      <c r="AP24" s="472"/>
      <c r="AQ24" s="472"/>
      <c r="AR24" s="514"/>
      <c r="AS24" s="471">
        <v>3045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2353878</v>
      </c>
      <c r="BO24" s="421"/>
      <c r="BP24" s="421"/>
      <c r="BQ24" s="421"/>
      <c r="BR24" s="421"/>
      <c r="BS24" s="421"/>
      <c r="BT24" s="421"/>
      <c r="BU24" s="422"/>
      <c r="BV24" s="420">
        <v>2321617</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5580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64849</v>
      </c>
      <c r="BO25" s="384"/>
      <c r="BP25" s="384"/>
      <c r="BQ25" s="384"/>
      <c r="BR25" s="384"/>
      <c r="BS25" s="384"/>
      <c r="BT25" s="384"/>
      <c r="BU25" s="385"/>
      <c r="BV25" s="383">
        <v>24338</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5470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171</v>
      </c>
      <c r="F27" s="450"/>
      <c r="G27" s="450"/>
      <c r="H27" s="450"/>
      <c r="I27" s="450"/>
      <c r="J27" s="450"/>
      <c r="K27" s="451"/>
      <c r="L27" s="471">
        <v>1</v>
      </c>
      <c r="M27" s="472"/>
      <c r="N27" s="472"/>
      <c r="O27" s="472"/>
      <c r="P27" s="514"/>
      <c r="Q27" s="471">
        <v>3100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117919</v>
      </c>
      <c r="BO27" s="540"/>
      <c r="BP27" s="540"/>
      <c r="BQ27" s="540"/>
      <c r="BR27" s="540"/>
      <c r="BS27" s="540"/>
      <c r="BT27" s="540"/>
      <c r="BU27" s="541"/>
      <c r="BV27" s="539">
        <v>117919</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174</v>
      </c>
      <c r="F28" s="450"/>
      <c r="G28" s="450"/>
      <c r="H28" s="450"/>
      <c r="I28" s="450"/>
      <c r="J28" s="450"/>
      <c r="K28" s="451"/>
      <c r="L28" s="471">
        <v>1</v>
      </c>
      <c r="M28" s="472"/>
      <c r="N28" s="472"/>
      <c r="O28" s="472"/>
      <c r="P28" s="514"/>
      <c r="Q28" s="471">
        <v>2500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1092934</v>
      </c>
      <c r="BO28" s="384"/>
      <c r="BP28" s="384"/>
      <c r="BQ28" s="384"/>
      <c r="BR28" s="384"/>
      <c r="BS28" s="384"/>
      <c r="BT28" s="384"/>
      <c r="BU28" s="385"/>
      <c r="BV28" s="383">
        <v>921761</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177</v>
      </c>
      <c r="F29" s="450"/>
      <c r="G29" s="450"/>
      <c r="H29" s="450"/>
      <c r="I29" s="450"/>
      <c r="J29" s="450"/>
      <c r="K29" s="451"/>
      <c r="L29" s="471">
        <v>8</v>
      </c>
      <c r="M29" s="472"/>
      <c r="N29" s="472"/>
      <c r="O29" s="472"/>
      <c r="P29" s="514"/>
      <c r="Q29" s="471">
        <v>2300</v>
      </c>
      <c r="R29" s="472"/>
      <c r="S29" s="472"/>
      <c r="T29" s="472"/>
      <c r="U29" s="472"/>
      <c r="V29" s="514"/>
      <c r="W29" s="569"/>
      <c r="X29" s="570"/>
      <c r="Y29" s="571"/>
      <c r="Z29" s="470" t="s">
        <v>178</v>
      </c>
      <c r="AA29" s="450"/>
      <c r="AB29" s="450"/>
      <c r="AC29" s="450"/>
      <c r="AD29" s="450"/>
      <c r="AE29" s="450"/>
      <c r="AF29" s="450"/>
      <c r="AG29" s="451"/>
      <c r="AH29" s="471">
        <v>68</v>
      </c>
      <c r="AI29" s="472"/>
      <c r="AJ29" s="472"/>
      <c r="AK29" s="472"/>
      <c r="AL29" s="514"/>
      <c r="AM29" s="471">
        <v>207060</v>
      </c>
      <c r="AN29" s="472"/>
      <c r="AO29" s="472"/>
      <c r="AP29" s="472"/>
      <c r="AQ29" s="472"/>
      <c r="AR29" s="514"/>
      <c r="AS29" s="471">
        <v>3045</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409111</v>
      </c>
      <c r="BO29" s="421"/>
      <c r="BP29" s="421"/>
      <c r="BQ29" s="421"/>
      <c r="BR29" s="421"/>
      <c r="BS29" s="421"/>
      <c r="BT29" s="421"/>
      <c r="BU29" s="422"/>
      <c r="BV29" s="420">
        <v>409097</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1062467</v>
      </c>
      <c r="BO30" s="540"/>
      <c r="BP30" s="540"/>
      <c r="BQ30" s="540"/>
      <c r="BR30" s="540"/>
      <c r="BS30" s="540"/>
      <c r="BT30" s="540"/>
      <c r="BU30" s="541"/>
      <c r="BV30" s="539">
        <v>1011822</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187</v>
      </c>
      <c r="D33" s="444"/>
      <c r="E33" s="409" t="s">
        <v>188</v>
      </c>
      <c r="F33" s="409"/>
      <c r="G33" s="409"/>
      <c r="H33" s="409"/>
      <c r="I33" s="409"/>
      <c r="J33" s="409"/>
      <c r="K33" s="409"/>
      <c r="L33" s="409"/>
      <c r="M33" s="409"/>
      <c r="N33" s="409"/>
      <c r="O33" s="409"/>
      <c r="P33" s="409"/>
      <c r="Q33" s="409"/>
      <c r="R33" s="409"/>
      <c r="S33" s="409"/>
      <c r="T33" s="200"/>
      <c r="U33" s="444" t="s">
        <v>187</v>
      </c>
      <c r="V33" s="444"/>
      <c r="W33" s="409" t="s">
        <v>188</v>
      </c>
      <c r="X33" s="409"/>
      <c r="Y33" s="409"/>
      <c r="Z33" s="409"/>
      <c r="AA33" s="409"/>
      <c r="AB33" s="409"/>
      <c r="AC33" s="409"/>
      <c r="AD33" s="409"/>
      <c r="AE33" s="409"/>
      <c r="AF33" s="409"/>
      <c r="AG33" s="409"/>
      <c r="AH33" s="409"/>
      <c r="AI33" s="409"/>
      <c r="AJ33" s="409"/>
      <c r="AK33" s="409"/>
      <c r="AL33" s="200"/>
      <c r="AM33" s="444" t="s">
        <v>187</v>
      </c>
      <c r="AN33" s="444"/>
      <c r="AO33" s="409" t="s">
        <v>188</v>
      </c>
      <c r="AP33" s="409"/>
      <c r="AQ33" s="409"/>
      <c r="AR33" s="409"/>
      <c r="AS33" s="409"/>
      <c r="AT33" s="409"/>
      <c r="AU33" s="409"/>
      <c r="AV33" s="409"/>
      <c r="AW33" s="409"/>
      <c r="AX33" s="409"/>
      <c r="AY33" s="409"/>
      <c r="AZ33" s="409"/>
      <c r="BA33" s="409"/>
      <c r="BB33" s="409"/>
      <c r="BC33" s="409"/>
      <c r="BD33" s="201"/>
      <c r="BE33" s="409" t="s">
        <v>189</v>
      </c>
      <c r="BF33" s="409"/>
      <c r="BG33" s="409" t="s">
        <v>190</v>
      </c>
      <c r="BH33" s="409"/>
      <c r="BI33" s="409"/>
      <c r="BJ33" s="409"/>
      <c r="BK33" s="409"/>
      <c r="BL33" s="409"/>
      <c r="BM33" s="409"/>
      <c r="BN33" s="409"/>
      <c r="BO33" s="409"/>
      <c r="BP33" s="409"/>
      <c r="BQ33" s="409"/>
      <c r="BR33" s="409"/>
      <c r="BS33" s="409"/>
      <c r="BT33" s="409"/>
      <c r="BU33" s="409"/>
      <c r="BV33" s="201"/>
      <c r="BW33" s="444" t="s">
        <v>189</v>
      </c>
      <c r="BX33" s="444"/>
      <c r="BY33" s="409" t="s">
        <v>191</v>
      </c>
      <c r="BZ33" s="409"/>
      <c r="CA33" s="409"/>
      <c r="CB33" s="409"/>
      <c r="CC33" s="409"/>
      <c r="CD33" s="409"/>
      <c r="CE33" s="409"/>
      <c r="CF33" s="409"/>
      <c r="CG33" s="409"/>
      <c r="CH33" s="409"/>
      <c r="CI33" s="409"/>
      <c r="CJ33" s="409"/>
      <c r="CK33" s="409"/>
      <c r="CL33" s="409"/>
      <c r="CM33" s="409"/>
      <c r="CN33" s="200"/>
      <c r="CO33" s="444" t="s">
        <v>187</v>
      </c>
      <c r="CP33" s="444"/>
      <c r="CQ33" s="409" t="s">
        <v>192</v>
      </c>
      <c r="CR33" s="409"/>
      <c r="CS33" s="409"/>
      <c r="CT33" s="409"/>
      <c r="CU33" s="409"/>
      <c r="CV33" s="409"/>
      <c r="CW33" s="409"/>
      <c r="CX33" s="409"/>
      <c r="CY33" s="409"/>
      <c r="CZ33" s="409"/>
      <c r="DA33" s="409"/>
      <c r="DB33" s="409"/>
      <c r="DC33" s="409"/>
      <c r="DD33" s="409"/>
      <c r="DE33" s="409"/>
      <c r="DF33" s="200"/>
      <c r="DG33" s="609" t="s">
        <v>193</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75"/>
      <c r="BE34" s="610">
        <f>IF(BG34="","",MAX(C34:D43,U34:V43,AM34:AN43)+1)</f>
        <v>7</v>
      </c>
      <c r="BF34" s="610"/>
      <c r="BG34" s="611" t="str">
        <f>IF('各会計、関係団体の財政状況及び健全化判断比率'!B33="","",'各会計、関係団体の財政状況及び健全化判断比率'!B33)</f>
        <v>公共下水道事業特別会計</v>
      </c>
      <c r="BH34" s="611"/>
      <c r="BI34" s="611"/>
      <c r="BJ34" s="611"/>
      <c r="BK34" s="611"/>
      <c r="BL34" s="611"/>
      <c r="BM34" s="611"/>
      <c r="BN34" s="611"/>
      <c r="BO34" s="611"/>
      <c r="BP34" s="611"/>
      <c r="BQ34" s="611"/>
      <c r="BR34" s="611"/>
      <c r="BS34" s="611"/>
      <c r="BT34" s="611"/>
      <c r="BU34" s="611"/>
      <c r="BV34" s="175"/>
      <c r="BW34" s="610">
        <f>IF(BY34="","",MAX(C34:D43,U34:V43,AM34:AN43,BE34:BF43)+1)</f>
        <v>9</v>
      </c>
      <c r="BX34" s="610"/>
      <c r="BY34" s="611" t="str">
        <f>IF('各会計、関係団体の財政状況及び健全化判断比率'!B68="","",'各会計、関係団体の財政状況及び健全化判断比率'!B68)</f>
        <v>最上広域市町村圏事務組合</v>
      </c>
      <c r="BZ34" s="611"/>
      <c r="CA34" s="611"/>
      <c r="CB34" s="611"/>
      <c r="CC34" s="611"/>
      <c r="CD34" s="611"/>
      <c r="CE34" s="611"/>
      <c r="CF34" s="611"/>
      <c r="CG34" s="611"/>
      <c r="CH34" s="611"/>
      <c r="CI34" s="611"/>
      <c r="CJ34" s="611"/>
      <c r="CK34" s="611"/>
      <c r="CL34" s="611"/>
      <c r="CM34" s="611"/>
      <c r="CN34" s="175"/>
      <c r="CO34" s="610">
        <f>IF(CQ34="","",MAX(C34:D43,U34:V43,AM34:AN43,BE34:BF43,BW34:BX43)+1)</f>
        <v>18</v>
      </c>
      <c r="CP34" s="610"/>
      <c r="CQ34" s="611" t="str">
        <f>IF('各会計、関係団体の財政状況及び健全化判断比率'!BS7="","",'各会計、関係団体の財政状況及び健全化判断比率'!BS7)</f>
        <v>グリーンバレー神室振興公社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75"/>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5"/>
      <c r="BE35" s="610">
        <f t="shared" ref="BE35:BE43" si="1">IF(BG35="","",BE34+1)</f>
        <v>8</v>
      </c>
      <c r="BF35" s="610"/>
      <c r="BG35" s="611" t="str">
        <f>IF('各会計、関係団体の財政状況及び健全化判断比率'!B34="","",'各会計、関係団体の財政状況及び健全化判断比率'!B34)</f>
        <v>農業集落排水事業特別会計</v>
      </c>
      <c r="BH35" s="611"/>
      <c r="BI35" s="611"/>
      <c r="BJ35" s="611"/>
      <c r="BK35" s="611"/>
      <c r="BL35" s="611"/>
      <c r="BM35" s="611"/>
      <c r="BN35" s="611"/>
      <c r="BO35" s="611"/>
      <c r="BP35" s="611"/>
      <c r="BQ35" s="611"/>
      <c r="BR35" s="611"/>
      <c r="BS35" s="611"/>
      <c r="BT35" s="611"/>
      <c r="BU35" s="611"/>
      <c r="BV35" s="175"/>
      <c r="BW35" s="610">
        <f t="shared" ref="BW35:BW43" si="2">IF(BY35="","",BW34+1)</f>
        <v>10</v>
      </c>
      <c r="BX35" s="610"/>
      <c r="BY35" s="611" t="str">
        <f>IF('各会計、関係団体の財政状況及び健全化判断比率'!B69="","",'各会計、関係団体の財政状況及び健全化判断比率'!B69)</f>
        <v>最上地区広域連合（普通会計分）</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介護サービス事業</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11</v>
      </c>
      <c r="BX36" s="610"/>
      <c r="BY36" s="611" t="str">
        <f>IF('各会計、関係団体の財政状況及び健全化判断比率'!B70="","",'各会計、関係団体の財政状況及び健全化判断比率'!B70)</f>
        <v>最上地区広域連合（事業会計分）</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12</v>
      </c>
      <c r="BX37" s="610"/>
      <c r="BY37" s="611" t="str">
        <f>IF('各会計、関係団体の財政状況及び健全化判断比率'!B71="","",'各会計、関係団体の財政状況及び健全化判断比率'!B71)</f>
        <v>山形県後期高齢者医療広域連合（普通会計分）</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13</v>
      </c>
      <c r="BX38" s="610"/>
      <c r="BY38" s="611" t="str">
        <f>IF('各会計、関係団体の財政状況及び健全化判断比率'!B72="","",'各会計、関係団体の財政状況及び健全化判断比率'!B72)</f>
        <v>山形県後期高齢者医療広域連合（事業会計分）</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14</v>
      </c>
      <c r="BX39" s="610"/>
      <c r="BY39" s="611" t="str">
        <f>IF('各会計、関係団体の財政状況及び健全化判断比率'!B73="","",'各会計、関係団体の財政状況及び健全化判断比率'!B73)</f>
        <v>山形県消防補償等組合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15</v>
      </c>
      <c r="BX40" s="610"/>
      <c r="BY40" s="611" t="str">
        <f>IF('各会計、関係団体の財政状況及び健全化判断比率'!B74="","",'各会計、関係団体の財政状況及び健全化判断比率'!B74)</f>
        <v>山形県自治会館管理組合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16</v>
      </c>
      <c r="BX41" s="610"/>
      <c r="BY41" s="611" t="str">
        <f>IF('各会計、関係団体の財政状況及び健全化判断比率'!B75="","",'各会計、関係団体の財政状況及び健全化判断比率'!B75)</f>
        <v>山形県市町村職員退職手当組合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17</v>
      </c>
      <c r="BX42" s="610"/>
      <c r="BY42" s="611" t="str">
        <f>IF('各会計、関係団体の財政状況及び健全化判断比率'!B76="","",'各会計、関係団体の財政状況及び健全化判断比率'!B76)</f>
        <v>山形県市町村交通災害共済組合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NfycfePjyCXGrFhIluQ15LKm/UcNSkcwJCAgkLWEjeoDcelg4vodOKMZzDY9s4HUJ4DS+OFa0nifmIxoON6FUg==" saltValue="/9VYRvmWM1MSvPWzze0r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203</v>
      </c>
      <c r="DI1" s="616"/>
      <c r="DJ1" s="616"/>
      <c r="DK1" s="616"/>
      <c r="DL1" s="616"/>
      <c r="DM1" s="616"/>
      <c r="DN1" s="617"/>
      <c r="DO1" s="208"/>
      <c r="DP1" s="615" t="s">
        <v>204</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456584</v>
      </c>
      <c r="S5" s="626"/>
      <c r="T5" s="626"/>
      <c r="U5" s="626"/>
      <c r="V5" s="626"/>
      <c r="W5" s="626"/>
      <c r="X5" s="626"/>
      <c r="Y5" s="627"/>
      <c r="Z5" s="628">
        <v>9.1</v>
      </c>
      <c r="AA5" s="628"/>
      <c r="AB5" s="628"/>
      <c r="AC5" s="628"/>
      <c r="AD5" s="629">
        <v>448473</v>
      </c>
      <c r="AE5" s="629"/>
      <c r="AF5" s="629"/>
      <c r="AG5" s="629"/>
      <c r="AH5" s="629"/>
      <c r="AI5" s="629"/>
      <c r="AJ5" s="629"/>
      <c r="AK5" s="629"/>
      <c r="AL5" s="630">
        <v>16.100000000000001</v>
      </c>
      <c r="AM5" s="631"/>
      <c r="AN5" s="631"/>
      <c r="AO5" s="632"/>
      <c r="AP5" s="622" t="s">
        <v>217</v>
      </c>
      <c r="AQ5" s="623"/>
      <c r="AR5" s="623"/>
      <c r="AS5" s="623"/>
      <c r="AT5" s="623"/>
      <c r="AU5" s="623"/>
      <c r="AV5" s="623"/>
      <c r="AW5" s="623"/>
      <c r="AX5" s="623"/>
      <c r="AY5" s="623"/>
      <c r="AZ5" s="623"/>
      <c r="BA5" s="623"/>
      <c r="BB5" s="623"/>
      <c r="BC5" s="623"/>
      <c r="BD5" s="623"/>
      <c r="BE5" s="623"/>
      <c r="BF5" s="624"/>
      <c r="BG5" s="636">
        <v>445397</v>
      </c>
      <c r="BH5" s="637"/>
      <c r="BI5" s="637"/>
      <c r="BJ5" s="637"/>
      <c r="BK5" s="637"/>
      <c r="BL5" s="637"/>
      <c r="BM5" s="637"/>
      <c r="BN5" s="638"/>
      <c r="BO5" s="639">
        <v>97.5</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62951</v>
      </c>
      <c r="S6" s="637"/>
      <c r="T6" s="637"/>
      <c r="U6" s="637"/>
      <c r="V6" s="637"/>
      <c r="W6" s="637"/>
      <c r="X6" s="637"/>
      <c r="Y6" s="638"/>
      <c r="Z6" s="639">
        <v>1.3</v>
      </c>
      <c r="AA6" s="639"/>
      <c r="AB6" s="639"/>
      <c r="AC6" s="639"/>
      <c r="AD6" s="640">
        <v>62951</v>
      </c>
      <c r="AE6" s="640"/>
      <c r="AF6" s="640"/>
      <c r="AG6" s="640"/>
      <c r="AH6" s="640"/>
      <c r="AI6" s="640"/>
      <c r="AJ6" s="640"/>
      <c r="AK6" s="640"/>
      <c r="AL6" s="641">
        <v>2.2999999999999998</v>
      </c>
      <c r="AM6" s="642"/>
      <c r="AN6" s="642"/>
      <c r="AO6" s="643"/>
      <c r="AP6" s="633" t="s">
        <v>222</v>
      </c>
      <c r="AQ6" s="634"/>
      <c r="AR6" s="634"/>
      <c r="AS6" s="634"/>
      <c r="AT6" s="634"/>
      <c r="AU6" s="634"/>
      <c r="AV6" s="634"/>
      <c r="AW6" s="634"/>
      <c r="AX6" s="634"/>
      <c r="AY6" s="634"/>
      <c r="AZ6" s="634"/>
      <c r="BA6" s="634"/>
      <c r="BB6" s="634"/>
      <c r="BC6" s="634"/>
      <c r="BD6" s="634"/>
      <c r="BE6" s="634"/>
      <c r="BF6" s="635"/>
      <c r="BG6" s="636">
        <v>445397</v>
      </c>
      <c r="BH6" s="637"/>
      <c r="BI6" s="637"/>
      <c r="BJ6" s="637"/>
      <c r="BK6" s="637"/>
      <c r="BL6" s="637"/>
      <c r="BM6" s="637"/>
      <c r="BN6" s="638"/>
      <c r="BO6" s="639">
        <v>97.5</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64568</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64568</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120</v>
      </c>
      <c r="S7" s="637"/>
      <c r="T7" s="637"/>
      <c r="U7" s="637"/>
      <c r="V7" s="637"/>
      <c r="W7" s="637"/>
      <c r="X7" s="637"/>
      <c r="Y7" s="638"/>
      <c r="Z7" s="639">
        <v>0</v>
      </c>
      <c r="AA7" s="639"/>
      <c r="AB7" s="639"/>
      <c r="AC7" s="639"/>
      <c r="AD7" s="640">
        <v>120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176109</v>
      </c>
      <c r="BH7" s="637"/>
      <c r="BI7" s="637"/>
      <c r="BJ7" s="637"/>
      <c r="BK7" s="637"/>
      <c r="BL7" s="637"/>
      <c r="BM7" s="637"/>
      <c r="BN7" s="638"/>
      <c r="BO7" s="639">
        <v>38.6</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1255027</v>
      </c>
      <c r="CS7" s="637"/>
      <c r="CT7" s="637"/>
      <c r="CU7" s="637"/>
      <c r="CV7" s="637"/>
      <c r="CW7" s="637"/>
      <c r="CX7" s="637"/>
      <c r="CY7" s="638"/>
      <c r="CZ7" s="639">
        <v>26.7</v>
      </c>
      <c r="DA7" s="639"/>
      <c r="DB7" s="639"/>
      <c r="DC7" s="639"/>
      <c r="DD7" s="645">
        <v>34827</v>
      </c>
      <c r="DE7" s="637"/>
      <c r="DF7" s="637"/>
      <c r="DG7" s="637"/>
      <c r="DH7" s="637"/>
      <c r="DI7" s="637"/>
      <c r="DJ7" s="637"/>
      <c r="DK7" s="637"/>
      <c r="DL7" s="637"/>
      <c r="DM7" s="637"/>
      <c r="DN7" s="637"/>
      <c r="DO7" s="637"/>
      <c r="DP7" s="638"/>
      <c r="DQ7" s="645">
        <v>1021447</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1458</v>
      </c>
      <c r="S8" s="637"/>
      <c r="T8" s="637"/>
      <c r="U8" s="637"/>
      <c r="V8" s="637"/>
      <c r="W8" s="637"/>
      <c r="X8" s="637"/>
      <c r="Y8" s="638"/>
      <c r="Z8" s="639">
        <v>0</v>
      </c>
      <c r="AA8" s="639"/>
      <c r="AB8" s="639"/>
      <c r="AC8" s="639"/>
      <c r="AD8" s="640">
        <v>1458</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8608</v>
      </c>
      <c r="BH8" s="637"/>
      <c r="BI8" s="637"/>
      <c r="BJ8" s="637"/>
      <c r="BK8" s="637"/>
      <c r="BL8" s="637"/>
      <c r="BM8" s="637"/>
      <c r="BN8" s="638"/>
      <c r="BO8" s="639">
        <v>1.9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863562</v>
      </c>
      <c r="CS8" s="637"/>
      <c r="CT8" s="637"/>
      <c r="CU8" s="637"/>
      <c r="CV8" s="637"/>
      <c r="CW8" s="637"/>
      <c r="CX8" s="637"/>
      <c r="CY8" s="638"/>
      <c r="CZ8" s="639">
        <v>18.399999999999999</v>
      </c>
      <c r="DA8" s="639"/>
      <c r="DB8" s="639"/>
      <c r="DC8" s="639"/>
      <c r="DD8" s="645">
        <v>3564</v>
      </c>
      <c r="DE8" s="637"/>
      <c r="DF8" s="637"/>
      <c r="DG8" s="637"/>
      <c r="DH8" s="637"/>
      <c r="DI8" s="637"/>
      <c r="DJ8" s="637"/>
      <c r="DK8" s="637"/>
      <c r="DL8" s="637"/>
      <c r="DM8" s="637"/>
      <c r="DN8" s="637"/>
      <c r="DO8" s="637"/>
      <c r="DP8" s="638"/>
      <c r="DQ8" s="645">
        <v>520159</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1754</v>
      </c>
      <c r="S9" s="637"/>
      <c r="T9" s="637"/>
      <c r="U9" s="637"/>
      <c r="V9" s="637"/>
      <c r="W9" s="637"/>
      <c r="X9" s="637"/>
      <c r="Y9" s="638"/>
      <c r="Z9" s="639">
        <v>0</v>
      </c>
      <c r="AA9" s="639"/>
      <c r="AB9" s="639"/>
      <c r="AC9" s="639"/>
      <c r="AD9" s="640">
        <v>1754</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156042</v>
      </c>
      <c r="BH9" s="637"/>
      <c r="BI9" s="637"/>
      <c r="BJ9" s="637"/>
      <c r="BK9" s="637"/>
      <c r="BL9" s="637"/>
      <c r="BM9" s="637"/>
      <c r="BN9" s="638"/>
      <c r="BO9" s="639">
        <v>34.200000000000003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394765</v>
      </c>
      <c r="CS9" s="637"/>
      <c r="CT9" s="637"/>
      <c r="CU9" s="637"/>
      <c r="CV9" s="637"/>
      <c r="CW9" s="637"/>
      <c r="CX9" s="637"/>
      <c r="CY9" s="638"/>
      <c r="CZ9" s="639">
        <v>8.4</v>
      </c>
      <c r="DA9" s="639"/>
      <c r="DB9" s="639"/>
      <c r="DC9" s="639"/>
      <c r="DD9" s="645">
        <v>7759</v>
      </c>
      <c r="DE9" s="637"/>
      <c r="DF9" s="637"/>
      <c r="DG9" s="637"/>
      <c r="DH9" s="637"/>
      <c r="DI9" s="637"/>
      <c r="DJ9" s="637"/>
      <c r="DK9" s="637"/>
      <c r="DL9" s="637"/>
      <c r="DM9" s="637"/>
      <c r="DN9" s="637"/>
      <c r="DO9" s="637"/>
      <c r="DP9" s="638"/>
      <c r="DQ9" s="645">
        <v>337985</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7074</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6049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2049</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122950</v>
      </c>
      <c r="S11" s="637"/>
      <c r="T11" s="637"/>
      <c r="U11" s="637"/>
      <c r="V11" s="637"/>
      <c r="W11" s="637"/>
      <c r="X11" s="637"/>
      <c r="Y11" s="638"/>
      <c r="Z11" s="641">
        <v>2.5</v>
      </c>
      <c r="AA11" s="642"/>
      <c r="AB11" s="642"/>
      <c r="AC11" s="648"/>
      <c r="AD11" s="645">
        <v>122950</v>
      </c>
      <c r="AE11" s="637"/>
      <c r="AF11" s="637"/>
      <c r="AG11" s="637"/>
      <c r="AH11" s="637"/>
      <c r="AI11" s="637"/>
      <c r="AJ11" s="637"/>
      <c r="AK11" s="638"/>
      <c r="AL11" s="641">
        <v>4.4000000000000004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4385</v>
      </c>
      <c r="BH11" s="637"/>
      <c r="BI11" s="637"/>
      <c r="BJ11" s="637"/>
      <c r="BK11" s="637"/>
      <c r="BL11" s="637"/>
      <c r="BM11" s="637"/>
      <c r="BN11" s="638"/>
      <c r="BO11" s="639">
        <v>1</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307640</v>
      </c>
      <c r="CS11" s="637"/>
      <c r="CT11" s="637"/>
      <c r="CU11" s="637"/>
      <c r="CV11" s="637"/>
      <c r="CW11" s="637"/>
      <c r="CX11" s="637"/>
      <c r="CY11" s="638"/>
      <c r="CZ11" s="639">
        <v>6.5</v>
      </c>
      <c r="DA11" s="639"/>
      <c r="DB11" s="639"/>
      <c r="DC11" s="639"/>
      <c r="DD11" s="645">
        <v>56607</v>
      </c>
      <c r="DE11" s="637"/>
      <c r="DF11" s="637"/>
      <c r="DG11" s="637"/>
      <c r="DH11" s="637"/>
      <c r="DI11" s="637"/>
      <c r="DJ11" s="637"/>
      <c r="DK11" s="637"/>
      <c r="DL11" s="637"/>
      <c r="DM11" s="637"/>
      <c r="DN11" s="637"/>
      <c r="DO11" s="637"/>
      <c r="DP11" s="638"/>
      <c r="DQ11" s="645">
        <v>175443</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211083</v>
      </c>
      <c r="BH12" s="637"/>
      <c r="BI12" s="637"/>
      <c r="BJ12" s="637"/>
      <c r="BK12" s="637"/>
      <c r="BL12" s="637"/>
      <c r="BM12" s="637"/>
      <c r="BN12" s="638"/>
      <c r="BO12" s="639">
        <v>46.2</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204631</v>
      </c>
      <c r="CS12" s="637"/>
      <c r="CT12" s="637"/>
      <c r="CU12" s="637"/>
      <c r="CV12" s="637"/>
      <c r="CW12" s="637"/>
      <c r="CX12" s="637"/>
      <c r="CY12" s="638"/>
      <c r="CZ12" s="639">
        <v>4.4000000000000004</v>
      </c>
      <c r="DA12" s="639"/>
      <c r="DB12" s="639"/>
      <c r="DC12" s="639"/>
      <c r="DD12" s="645">
        <v>5684</v>
      </c>
      <c r="DE12" s="637"/>
      <c r="DF12" s="637"/>
      <c r="DG12" s="637"/>
      <c r="DH12" s="637"/>
      <c r="DI12" s="637"/>
      <c r="DJ12" s="637"/>
      <c r="DK12" s="637"/>
      <c r="DL12" s="637"/>
      <c r="DM12" s="637"/>
      <c r="DN12" s="637"/>
      <c r="DO12" s="637"/>
      <c r="DP12" s="638"/>
      <c r="DQ12" s="645">
        <v>158497</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181111</v>
      </c>
      <c r="BH13" s="637"/>
      <c r="BI13" s="637"/>
      <c r="BJ13" s="637"/>
      <c r="BK13" s="637"/>
      <c r="BL13" s="637"/>
      <c r="BM13" s="637"/>
      <c r="BN13" s="638"/>
      <c r="BO13" s="639">
        <v>39.700000000000003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555326</v>
      </c>
      <c r="CS13" s="637"/>
      <c r="CT13" s="637"/>
      <c r="CU13" s="637"/>
      <c r="CV13" s="637"/>
      <c r="CW13" s="637"/>
      <c r="CX13" s="637"/>
      <c r="CY13" s="638"/>
      <c r="CZ13" s="639">
        <v>11.8</v>
      </c>
      <c r="DA13" s="639"/>
      <c r="DB13" s="639"/>
      <c r="DC13" s="639"/>
      <c r="DD13" s="645">
        <v>271202</v>
      </c>
      <c r="DE13" s="637"/>
      <c r="DF13" s="637"/>
      <c r="DG13" s="637"/>
      <c r="DH13" s="637"/>
      <c r="DI13" s="637"/>
      <c r="DJ13" s="637"/>
      <c r="DK13" s="637"/>
      <c r="DL13" s="637"/>
      <c r="DM13" s="637"/>
      <c r="DN13" s="637"/>
      <c r="DO13" s="637"/>
      <c r="DP13" s="638"/>
      <c r="DQ13" s="645">
        <v>266199</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v>351</v>
      </c>
      <c r="S14" s="637"/>
      <c r="T14" s="637"/>
      <c r="U14" s="637"/>
      <c r="V14" s="637"/>
      <c r="W14" s="637"/>
      <c r="X14" s="637"/>
      <c r="Y14" s="638"/>
      <c r="Z14" s="639">
        <v>0</v>
      </c>
      <c r="AA14" s="639"/>
      <c r="AB14" s="639"/>
      <c r="AC14" s="639"/>
      <c r="AD14" s="640">
        <v>351</v>
      </c>
      <c r="AE14" s="640"/>
      <c r="AF14" s="640"/>
      <c r="AG14" s="640"/>
      <c r="AH14" s="640"/>
      <c r="AI14" s="640"/>
      <c r="AJ14" s="640"/>
      <c r="AK14" s="640"/>
      <c r="AL14" s="641">
        <v>0</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23156</v>
      </c>
      <c r="BH14" s="637"/>
      <c r="BI14" s="637"/>
      <c r="BJ14" s="637"/>
      <c r="BK14" s="637"/>
      <c r="BL14" s="637"/>
      <c r="BM14" s="637"/>
      <c r="BN14" s="638"/>
      <c r="BO14" s="639">
        <v>5.0999999999999996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159667</v>
      </c>
      <c r="CS14" s="637"/>
      <c r="CT14" s="637"/>
      <c r="CU14" s="637"/>
      <c r="CV14" s="637"/>
      <c r="CW14" s="637"/>
      <c r="CX14" s="637"/>
      <c r="CY14" s="638"/>
      <c r="CZ14" s="639">
        <v>3.4</v>
      </c>
      <c r="DA14" s="639"/>
      <c r="DB14" s="639"/>
      <c r="DC14" s="639"/>
      <c r="DD14" s="645">
        <v>226</v>
      </c>
      <c r="DE14" s="637"/>
      <c r="DF14" s="637"/>
      <c r="DG14" s="637"/>
      <c r="DH14" s="637"/>
      <c r="DI14" s="637"/>
      <c r="DJ14" s="637"/>
      <c r="DK14" s="637"/>
      <c r="DL14" s="637"/>
      <c r="DM14" s="637"/>
      <c r="DN14" s="637"/>
      <c r="DO14" s="637"/>
      <c r="DP14" s="638"/>
      <c r="DQ14" s="645">
        <v>159648</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35049</v>
      </c>
      <c r="BH15" s="637"/>
      <c r="BI15" s="637"/>
      <c r="BJ15" s="637"/>
      <c r="BK15" s="637"/>
      <c r="BL15" s="637"/>
      <c r="BM15" s="637"/>
      <c r="BN15" s="638"/>
      <c r="BO15" s="639">
        <v>7.7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425945</v>
      </c>
      <c r="CS15" s="637"/>
      <c r="CT15" s="637"/>
      <c r="CU15" s="637"/>
      <c r="CV15" s="637"/>
      <c r="CW15" s="637"/>
      <c r="CX15" s="637"/>
      <c r="CY15" s="638"/>
      <c r="CZ15" s="639">
        <v>9.1</v>
      </c>
      <c r="DA15" s="639"/>
      <c r="DB15" s="639"/>
      <c r="DC15" s="639"/>
      <c r="DD15" s="645">
        <v>81285</v>
      </c>
      <c r="DE15" s="637"/>
      <c r="DF15" s="637"/>
      <c r="DG15" s="637"/>
      <c r="DH15" s="637"/>
      <c r="DI15" s="637"/>
      <c r="DJ15" s="637"/>
      <c r="DK15" s="637"/>
      <c r="DL15" s="637"/>
      <c r="DM15" s="637"/>
      <c r="DN15" s="637"/>
      <c r="DO15" s="637"/>
      <c r="DP15" s="638"/>
      <c r="DQ15" s="645">
        <v>306688</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4652</v>
      </c>
      <c r="S16" s="637"/>
      <c r="T16" s="637"/>
      <c r="U16" s="637"/>
      <c r="V16" s="637"/>
      <c r="W16" s="637"/>
      <c r="X16" s="637"/>
      <c r="Y16" s="638"/>
      <c r="Z16" s="639">
        <v>0.1</v>
      </c>
      <c r="AA16" s="639"/>
      <c r="AB16" s="639"/>
      <c r="AC16" s="639"/>
      <c r="AD16" s="640">
        <v>4652</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7279</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279</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7180</v>
      </c>
      <c r="S17" s="637"/>
      <c r="T17" s="637"/>
      <c r="U17" s="637"/>
      <c r="V17" s="637"/>
      <c r="W17" s="637"/>
      <c r="X17" s="637"/>
      <c r="Y17" s="638"/>
      <c r="Z17" s="639">
        <v>0.1</v>
      </c>
      <c r="AA17" s="639"/>
      <c r="AB17" s="639"/>
      <c r="AC17" s="639"/>
      <c r="AD17" s="640">
        <v>7180</v>
      </c>
      <c r="AE17" s="640"/>
      <c r="AF17" s="640"/>
      <c r="AG17" s="640"/>
      <c r="AH17" s="640"/>
      <c r="AI17" s="640"/>
      <c r="AJ17" s="640"/>
      <c r="AK17" s="640"/>
      <c r="AL17" s="641">
        <v>0.3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455299</v>
      </c>
      <c r="CS17" s="637"/>
      <c r="CT17" s="637"/>
      <c r="CU17" s="637"/>
      <c r="CV17" s="637"/>
      <c r="CW17" s="637"/>
      <c r="CX17" s="637"/>
      <c r="CY17" s="638"/>
      <c r="CZ17" s="639">
        <v>9.6999999999999993</v>
      </c>
      <c r="DA17" s="639"/>
      <c r="DB17" s="639"/>
      <c r="DC17" s="639"/>
      <c r="DD17" s="645" t="s">
        <v>122</v>
      </c>
      <c r="DE17" s="637"/>
      <c r="DF17" s="637"/>
      <c r="DG17" s="637"/>
      <c r="DH17" s="637"/>
      <c r="DI17" s="637"/>
      <c r="DJ17" s="637"/>
      <c r="DK17" s="637"/>
      <c r="DL17" s="637"/>
      <c r="DM17" s="637"/>
      <c r="DN17" s="637"/>
      <c r="DO17" s="637"/>
      <c r="DP17" s="638"/>
      <c r="DQ17" s="645">
        <v>445219</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2559</v>
      </c>
      <c r="S18" s="637"/>
      <c r="T18" s="637"/>
      <c r="U18" s="637"/>
      <c r="V18" s="637"/>
      <c r="W18" s="637"/>
      <c r="X18" s="637"/>
      <c r="Y18" s="638"/>
      <c r="Z18" s="639">
        <v>0.1</v>
      </c>
      <c r="AA18" s="639"/>
      <c r="AB18" s="639"/>
      <c r="AC18" s="639"/>
      <c r="AD18" s="640">
        <v>2559</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2177</v>
      </c>
      <c r="S19" s="637"/>
      <c r="T19" s="637"/>
      <c r="U19" s="637"/>
      <c r="V19" s="637"/>
      <c r="W19" s="637"/>
      <c r="X19" s="637"/>
      <c r="Y19" s="638"/>
      <c r="Z19" s="639">
        <v>0</v>
      </c>
      <c r="AA19" s="639"/>
      <c r="AB19" s="639"/>
      <c r="AC19" s="639"/>
      <c r="AD19" s="640">
        <v>2177</v>
      </c>
      <c r="AE19" s="640"/>
      <c r="AF19" s="640"/>
      <c r="AG19" s="640"/>
      <c r="AH19" s="640"/>
      <c r="AI19" s="640"/>
      <c r="AJ19" s="640"/>
      <c r="AK19" s="640"/>
      <c r="AL19" s="641">
        <v>0.1</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11187</v>
      </c>
      <c r="BH19" s="637"/>
      <c r="BI19" s="637"/>
      <c r="BJ19" s="637"/>
      <c r="BK19" s="637"/>
      <c r="BL19" s="637"/>
      <c r="BM19" s="637"/>
      <c r="BN19" s="638"/>
      <c r="BO19" s="639">
        <v>2.5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382</v>
      </c>
      <c r="S20" s="637"/>
      <c r="T20" s="637"/>
      <c r="U20" s="637"/>
      <c r="V20" s="637"/>
      <c r="W20" s="637"/>
      <c r="X20" s="637"/>
      <c r="Y20" s="638"/>
      <c r="Z20" s="639">
        <v>0</v>
      </c>
      <c r="AA20" s="639"/>
      <c r="AB20" s="639"/>
      <c r="AC20" s="639"/>
      <c r="AD20" s="640">
        <v>382</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11187</v>
      </c>
      <c r="BH20" s="637"/>
      <c r="BI20" s="637"/>
      <c r="BJ20" s="637"/>
      <c r="BK20" s="637"/>
      <c r="BL20" s="637"/>
      <c r="BM20" s="637"/>
      <c r="BN20" s="638"/>
      <c r="BO20" s="639">
        <v>2.5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4699758</v>
      </c>
      <c r="CS20" s="637"/>
      <c r="CT20" s="637"/>
      <c r="CU20" s="637"/>
      <c r="CV20" s="637"/>
      <c r="CW20" s="637"/>
      <c r="CX20" s="637"/>
      <c r="CY20" s="638"/>
      <c r="CZ20" s="639">
        <v>100</v>
      </c>
      <c r="DA20" s="639"/>
      <c r="DB20" s="639"/>
      <c r="DC20" s="639"/>
      <c r="DD20" s="645">
        <v>461154</v>
      </c>
      <c r="DE20" s="637"/>
      <c r="DF20" s="637"/>
      <c r="DG20" s="637"/>
      <c r="DH20" s="637"/>
      <c r="DI20" s="637"/>
      <c r="DJ20" s="637"/>
      <c r="DK20" s="637"/>
      <c r="DL20" s="637"/>
      <c r="DM20" s="637"/>
      <c r="DN20" s="637"/>
      <c r="DO20" s="637"/>
      <c r="DP20" s="638"/>
      <c r="DQ20" s="645">
        <v>3458181</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2444789</v>
      </c>
      <c r="S21" s="637"/>
      <c r="T21" s="637"/>
      <c r="U21" s="637"/>
      <c r="V21" s="637"/>
      <c r="W21" s="637"/>
      <c r="X21" s="637"/>
      <c r="Y21" s="638"/>
      <c r="Z21" s="639">
        <v>48.7</v>
      </c>
      <c r="AA21" s="639"/>
      <c r="AB21" s="639"/>
      <c r="AC21" s="639"/>
      <c r="AD21" s="640">
        <v>2136137</v>
      </c>
      <c r="AE21" s="640"/>
      <c r="AF21" s="640"/>
      <c r="AG21" s="640"/>
      <c r="AH21" s="640"/>
      <c r="AI21" s="640"/>
      <c r="AJ21" s="640"/>
      <c r="AK21" s="640"/>
      <c r="AL21" s="641">
        <v>76.5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3076</v>
      </c>
      <c r="BH21" s="637"/>
      <c r="BI21" s="637"/>
      <c r="BJ21" s="637"/>
      <c r="BK21" s="637"/>
      <c r="BL21" s="637"/>
      <c r="BM21" s="637"/>
      <c r="BN21" s="638"/>
      <c r="BO21" s="639">
        <v>0.7</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2136137</v>
      </c>
      <c r="S22" s="637"/>
      <c r="T22" s="637"/>
      <c r="U22" s="637"/>
      <c r="V22" s="637"/>
      <c r="W22" s="637"/>
      <c r="X22" s="637"/>
      <c r="Y22" s="638"/>
      <c r="Z22" s="639">
        <v>42.6</v>
      </c>
      <c r="AA22" s="639"/>
      <c r="AB22" s="639"/>
      <c r="AC22" s="639"/>
      <c r="AD22" s="640">
        <v>2136137</v>
      </c>
      <c r="AE22" s="640"/>
      <c r="AF22" s="640"/>
      <c r="AG22" s="640"/>
      <c r="AH22" s="640"/>
      <c r="AI22" s="640"/>
      <c r="AJ22" s="640"/>
      <c r="AK22" s="640"/>
      <c r="AL22" s="641">
        <v>76.5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308652</v>
      </c>
      <c r="S23" s="637"/>
      <c r="T23" s="637"/>
      <c r="U23" s="637"/>
      <c r="V23" s="637"/>
      <c r="W23" s="637"/>
      <c r="X23" s="637"/>
      <c r="Y23" s="638"/>
      <c r="Z23" s="639">
        <v>6.2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8111</v>
      </c>
      <c r="BH23" s="637"/>
      <c r="BI23" s="637"/>
      <c r="BJ23" s="637"/>
      <c r="BK23" s="637"/>
      <c r="BL23" s="637"/>
      <c r="BM23" s="637"/>
      <c r="BN23" s="638"/>
      <c r="BO23" s="639">
        <v>1.8</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1681492</v>
      </c>
      <c r="CS24" s="626"/>
      <c r="CT24" s="626"/>
      <c r="CU24" s="626"/>
      <c r="CV24" s="626"/>
      <c r="CW24" s="626"/>
      <c r="CX24" s="626"/>
      <c r="CY24" s="627"/>
      <c r="CZ24" s="630">
        <v>35.799999999999997</v>
      </c>
      <c r="DA24" s="631"/>
      <c r="DB24" s="631"/>
      <c r="DC24" s="647"/>
      <c r="DD24" s="671">
        <v>1336718</v>
      </c>
      <c r="DE24" s="626"/>
      <c r="DF24" s="626"/>
      <c r="DG24" s="626"/>
      <c r="DH24" s="626"/>
      <c r="DI24" s="626"/>
      <c r="DJ24" s="626"/>
      <c r="DK24" s="627"/>
      <c r="DL24" s="671">
        <v>1278902</v>
      </c>
      <c r="DM24" s="626"/>
      <c r="DN24" s="626"/>
      <c r="DO24" s="626"/>
      <c r="DP24" s="626"/>
      <c r="DQ24" s="626"/>
      <c r="DR24" s="626"/>
      <c r="DS24" s="626"/>
      <c r="DT24" s="626"/>
      <c r="DU24" s="626"/>
      <c r="DV24" s="627"/>
      <c r="DW24" s="630">
        <v>45.6</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3105348</v>
      </c>
      <c r="S25" s="637"/>
      <c r="T25" s="637"/>
      <c r="U25" s="637"/>
      <c r="V25" s="637"/>
      <c r="W25" s="637"/>
      <c r="X25" s="637"/>
      <c r="Y25" s="638"/>
      <c r="Z25" s="639">
        <v>61.9</v>
      </c>
      <c r="AA25" s="639"/>
      <c r="AB25" s="639"/>
      <c r="AC25" s="639"/>
      <c r="AD25" s="640">
        <v>2788585</v>
      </c>
      <c r="AE25" s="640"/>
      <c r="AF25" s="640"/>
      <c r="AG25" s="640"/>
      <c r="AH25" s="640"/>
      <c r="AI25" s="640"/>
      <c r="AJ25" s="640"/>
      <c r="AK25" s="640"/>
      <c r="AL25" s="641">
        <v>99.9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813356</v>
      </c>
      <c r="CS25" s="668"/>
      <c r="CT25" s="668"/>
      <c r="CU25" s="668"/>
      <c r="CV25" s="668"/>
      <c r="CW25" s="668"/>
      <c r="CX25" s="668"/>
      <c r="CY25" s="669"/>
      <c r="CZ25" s="641">
        <v>17.3</v>
      </c>
      <c r="DA25" s="666"/>
      <c r="DB25" s="666"/>
      <c r="DC25" s="670"/>
      <c r="DD25" s="645">
        <v>757330</v>
      </c>
      <c r="DE25" s="668"/>
      <c r="DF25" s="668"/>
      <c r="DG25" s="668"/>
      <c r="DH25" s="668"/>
      <c r="DI25" s="668"/>
      <c r="DJ25" s="668"/>
      <c r="DK25" s="669"/>
      <c r="DL25" s="645">
        <v>755574</v>
      </c>
      <c r="DM25" s="668"/>
      <c r="DN25" s="668"/>
      <c r="DO25" s="668"/>
      <c r="DP25" s="668"/>
      <c r="DQ25" s="668"/>
      <c r="DR25" s="668"/>
      <c r="DS25" s="668"/>
      <c r="DT25" s="668"/>
      <c r="DU25" s="668"/>
      <c r="DV25" s="669"/>
      <c r="DW25" s="641">
        <v>27</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548</v>
      </c>
      <c r="S26" s="637"/>
      <c r="T26" s="637"/>
      <c r="U26" s="637"/>
      <c r="V26" s="637"/>
      <c r="W26" s="637"/>
      <c r="X26" s="637"/>
      <c r="Y26" s="638"/>
      <c r="Z26" s="639">
        <v>0</v>
      </c>
      <c r="AA26" s="639"/>
      <c r="AB26" s="639"/>
      <c r="AC26" s="639"/>
      <c r="AD26" s="640">
        <v>548</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402876</v>
      </c>
      <c r="CS26" s="637"/>
      <c r="CT26" s="637"/>
      <c r="CU26" s="637"/>
      <c r="CV26" s="637"/>
      <c r="CW26" s="637"/>
      <c r="CX26" s="637"/>
      <c r="CY26" s="638"/>
      <c r="CZ26" s="641">
        <v>8.6</v>
      </c>
      <c r="DA26" s="666"/>
      <c r="DB26" s="666"/>
      <c r="DC26" s="670"/>
      <c r="DD26" s="645">
        <v>380871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1477</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456584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412837</v>
      </c>
      <c r="CS27" s="668"/>
      <c r="CT27" s="668"/>
      <c r="CU27" s="668"/>
      <c r="CV27" s="668"/>
      <c r="CW27" s="668"/>
      <c r="CX27" s="668"/>
      <c r="CY27" s="669"/>
      <c r="CZ27" s="641">
        <v>8.8000000000000007</v>
      </c>
      <c r="DA27" s="666"/>
      <c r="DB27" s="666"/>
      <c r="DC27" s="670"/>
      <c r="DD27" s="645">
        <v>134169</v>
      </c>
      <c r="DE27" s="668"/>
      <c r="DF27" s="668"/>
      <c r="DG27" s="668"/>
      <c r="DH27" s="668"/>
      <c r="DI27" s="668"/>
      <c r="DJ27" s="668"/>
      <c r="DK27" s="669"/>
      <c r="DL27" s="645">
        <v>78109</v>
      </c>
      <c r="DM27" s="668"/>
      <c r="DN27" s="668"/>
      <c r="DO27" s="668"/>
      <c r="DP27" s="668"/>
      <c r="DQ27" s="668"/>
      <c r="DR27" s="668"/>
      <c r="DS27" s="668"/>
      <c r="DT27" s="668"/>
      <c r="DU27" s="668"/>
      <c r="DV27" s="669"/>
      <c r="DW27" s="641">
        <v>2.8</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43115</v>
      </c>
      <c r="S28" s="637"/>
      <c r="T28" s="637"/>
      <c r="U28" s="637"/>
      <c r="V28" s="637"/>
      <c r="W28" s="637"/>
      <c r="X28" s="637"/>
      <c r="Y28" s="638"/>
      <c r="Z28" s="639">
        <v>0.9</v>
      </c>
      <c r="AA28" s="639"/>
      <c r="AB28" s="639"/>
      <c r="AC28" s="639"/>
      <c r="AD28" s="640">
        <v>842</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455299</v>
      </c>
      <c r="CS28" s="637"/>
      <c r="CT28" s="637"/>
      <c r="CU28" s="637"/>
      <c r="CV28" s="637"/>
      <c r="CW28" s="637"/>
      <c r="CX28" s="637"/>
      <c r="CY28" s="638"/>
      <c r="CZ28" s="641">
        <v>9.6999999999999993</v>
      </c>
      <c r="DA28" s="666"/>
      <c r="DB28" s="666"/>
      <c r="DC28" s="670"/>
      <c r="DD28" s="645">
        <v>445219</v>
      </c>
      <c r="DE28" s="637"/>
      <c r="DF28" s="637"/>
      <c r="DG28" s="637"/>
      <c r="DH28" s="637"/>
      <c r="DI28" s="637"/>
      <c r="DJ28" s="637"/>
      <c r="DK28" s="638"/>
      <c r="DL28" s="645">
        <v>445219</v>
      </c>
      <c r="DM28" s="637"/>
      <c r="DN28" s="637"/>
      <c r="DO28" s="637"/>
      <c r="DP28" s="637"/>
      <c r="DQ28" s="637"/>
      <c r="DR28" s="637"/>
      <c r="DS28" s="637"/>
      <c r="DT28" s="637"/>
      <c r="DU28" s="637"/>
      <c r="DV28" s="638"/>
      <c r="DW28" s="641">
        <v>15.9</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10722</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455299</v>
      </c>
      <c r="CS29" s="668"/>
      <c r="CT29" s="668"/>
      <c r="CU29" s="668"/>
      <c r="CV29" s="668"/>
      <c r="CW29" s="668"/>
      <c r="CX29" s="668"/>
      <c r="CY29" s="669"/>
      <c r="CZ29" s="641">
        <v>9.6999999999999993</v>
      </c>
      <c r="DA29" s="666"/>
      <c r="DB29" s="666"/>
      <c r="DC29" s="670"/>
      <c r="DD29" s="645">
        <v>445219</v>
      </c>
      <c r="DE29" s="668"/>
      <c r="DF29" s="668"/>
      <c r="DG29" s="668"/>
      <c r="DH29" s="668"/>
      <c r="DI29" s="668"/>
      <c r="DJ29" s="668"/>
      <c r="DK29" s="669"/>
      <c r="DL29" s="645">
        <v>445219</v>
      </c>
      <c r="DM29" s="668"/>
      <c r="DN29" s="668"/>
      <c r="DO29" s="668"/>
      <c r="DP29" s="668"/>
      <c r="DQ29" s="668"/>
      <c r="DR29" s="668"/>
      <c r="DS29" s="668"/>
      <c r="DT29" s="668"/>
      <c r="DU29" s="668"/>
      <c r="DV29" s="669"/>
      <c r="DW29" s="641">
        <v>15.9</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443747</v>
      </c>
      <c r="S30" s="637"/>
      <c r="T30" s="637"/>
      <c r="U30" s="637"/>
      <c r="V30" s="637"/>
      <c r="W30" s="637"/>
      <c r="X30" s="637"/>
      <c r="Y30" s="638"/>
      <c r="Z30" s="639">
        <v>8.8000000000000007</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439927</v>
      </c>
      <c r="CS30" s="637"/>
      <c r="CT30" s="637"/>
      <c r="CU30" s="637"/>
      <c r="CV30" s="637"/>
      <c r="CW30" s="637"/>
      <c r="CX30" s="637"/>
      <c r="CY30" s="638"/>
      <c r="CZ30" s="641">
        <v>9.4</v>
      </c>
      <c r="DA30" s="666"/>
      <c r="DB30" s="666"/>
      <c r="DC30" s="670"/>
      <c r="DD30" s="645">
        <v>429847</v>
      </c>
      <c r="DE30" s="637"/>
      <c r="DF30" s="637"/>
      <c r="DG30" s="637"/>
      <c r="DH30" s="637"/>
      <c r="DI30" s="637"/>
      <c r="DJ30" s="637"/>
      <c r="DK30" s="638"/>
      <c r="DL30" s="645">
        <v>429847</v>
      </c>
      <c r="DM30" s="637"/>
      <c r="DN30" s="637"/>
      <c r="DO30" s="637"/>
      <c r="DP30" s="637"/>
      <c r="DQ30" s="637"/>
      <c r="DR30" s="637"/>
      <c r="DS30" s="637"/>
      <c r="DT30" s="637"/>
      <c r="DU30" s="637"/>
      <c r="DV30" s="638"/>
      <c r="DW30" s="641">
        <v>15.3</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12"/>
      <c r="AV31" s="212"/>
      <c r="AW31" s="212"/>
      <c r="AX31" s="622" t="s">
        <v>178</v>
      </c>
      <c r="AY31" s="623"/>
      <c r="AZ31" s="623"/>
      <c r="BA31" s="623"/>
      <c r="BB31" s="623"/>
      <c r="BC31" s="623"/>
      <c r="BD31" s="623"/>
      <c r="BE31" s="623"/>
      <c r="BF31" s="624"/>
      <c r="BG31" s="692">
        <v>99.9</v>
      </c>
      <c r="BH31" s="680"/>
      <c r="BI31" s="680"/>
      <c r="BJ31" s="680"/>
      <c r="BK31" s="680"/>
      <c r="BL31" s="680"/>
      <c r="BM31" s="631">
        <v>99.2</v>
      </c>
      <c r="BN31" s="680"/>
      <c r="BO31" s="680"/>
      <c r="BP31" s="680"/>
      <c r="BQ31" s="681"/>
      <c r="BR31" s="692">
        <v>99.9</v>
      </c>
      <c r="BS31" s="680"/>
      <c r="BT31" s="680"/>
      <c r="BU31" s="680"/>
      <c r="BV31" s="680"/>
      <c r="BW31" s="680"/>
      <c r="BX31" s="631">
        <v>98.1</v>
      </c>
      <c r="BY31" s="680"/>
      <c r="BZ31" s="680"/>
      <c r="CA31" s="680"/>
      <c r="CB31" s="681"/>
      <c r="CD31" s="674"/>
      <c r="CE31" s="675"/>
      <c r="CF31" s="633" t="s">
        <v>301</v>
      </c>
      <c r="CG31" s="634"/>
      <c r="CH31" s="634"/>
      <c r="CI31" s="634"/>
      <c r="CJ31" s="634"/>
      <c r="CK31" s="634"/>
      <c r="CL31" s="634"/>
      <c r="CM31" s="634"/>
      <c r="CN31" s="634"/>
      <c r="CO31" s="634"/>
      <c r="CP31" s="634"/>
      <c r="CQ31" s="635"/>
      <c r="CR31" s="636">
        <v>15372</v>
      </c>
      <c r="CS31" s="668"/>
      <c r="CT31" s="668"/>
      <c r="CU31" s="668"/>
      <c r="CV31" s="668"/>
      <c r="CW31" s="668"/>
      <c r="CX31" s="668"/>
      <c r="CY31" s="669"/>
      <c r="CZ31" s="641">
        <v>0.3</v>
      </c>
      <c r="DA31" s="666"/>
      <c r="DB31" s="666"/>
      <c r="DC31" s="670"/>
      <c r="DD31" s="645">
        <v>15372</v>
      </c>
      <c r="DE31" s="668"/>
      <c r="DF31" s="668"/>
      <c r="DG31" s="668"/>
      <c r="DH31" s="668"/>
      <c r="DI31" s="668"/>
      <c r="DJ31" s="668"/>
      <c r="DK31" s="669"/>
      <c r="DL31" s="645">
        <v>15372</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273695</v>
      </c>
      <c r="S32" s="637"/>
      <c r="T32" s="637"/>
      <c r="U32" s="637"/>
      <c r="V32" s="637"/>
      <c r="W32" s="637"/>
      <c r="X32" s="637"/>
      <c r="Y32" s="638"/>
      <c r="Z32" s="639">
        <v>5.5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303</v>
      </c>
      <c r="AX32" s="633" t="s">
        <v>304</v>
      </c>
      <c r="AY32" s="634"/>
      <c r="AZ32" s="634"/>
      <c r="BA32" s="634"/>
      <c r="BB32" s="634"/>
      <c r="BC32" s="634"/>
      <c r="BD32" s="634"/>
      <c r="BE32" s="634"/>
      <c r="BF32" s="635"/>
      <c r="BG32" s="693">
        <v>100</v>
      </c>
      <c r="BH32" s="668"/>
      <c r="BI32" s="668"/>
      <c r="BJ32" s="668"/>
      <c r="BK32" s="668"/>
      <c r="BL32" s="668"/>
      <c r="BM32" s="642">
        <v>99.3</v>
      </c>
      <c r="BN32" s="668"/>
      <c r="BO32" s="668"/>
      <c r="BP32" s="668"/>
      <c r="BQ32" s="691"/>
      <c r="BR32" s="693">
        <v>99.9</v>
      </c>
      <c r="BS32" s="668"/>
      <c r="BT32" s="668"/>
      <c r="BU32" s="668"/>
      <c r="BV32" s="668"/>
      <c r="BW32" s="668"/>
      <c r="BX32" s="642">
        <v>98.1</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11127</v>
      </c>
      <c r="S33" s="637"/>
      <c r="T33" s="637"/>
      <c r="U33" s="637"/>
      <c r="V33" s="637"/>
      <c r="W33" s="637"/>
      <c r="X33" s="637"/>
      <c r="Y33" s="638"/>
      <c r="Z33" s="639">
        <v>0.2</v>
      </c>
      <c r="AA33" s="639"/>
      <c r="AB33" s="639"/>
      <c r="AC33" s="639"/>
      <c r="AD33" s="640">
        <v>494</v>
      </c>
      <c r="AE33" s="640"/>
      <c r="AF33" s="640"/>
      <c r="AG33" s="640"/>
      <c r="AH33" s="640"/>
      <c r="AI33" s="640"/>
      <c r="AJ33" s="640"/>
      <c r="AK33" s="640"/>
      <c r="AL33" s="641">
        <v>0</v>
      </c>
      <c r="AM33" s="642"/>
      <c r="AN33" s="642"/>
      <c r="AO33" s="643"/>
      <c r="AP33" s="686"/>
      <c r="AQ33" s="687"/>
      <c r="AR33" s="687"/>
      <c r="AS33" s="687"/>
      <c r="AT33" s="690"/>
      <c r="AU33" s="213"/>
      <c r="AV33" s="213"/>
      <c r="AW33" s="213"/>
      <c r="AX33" s="657" t="s">
        <v>307</v>
      </c>
      <c r="AY33" s="658"/>
      <c r="AZ33" s="658"/>
      <c r="BA33" s="658"/>
      <c r="BB33" s="658"/>
      <c r="BC33" s="658"/>
      <c r="BD33" s="658"/>
      <c r="BE33" s="658"/>
      <c r="BF33" s="659"/>
      <c r="BG33" s="694">
        <v>99.8</v>
      </c>
      <c r="BH33" s="695"/>
      <c r="BI33" s="695"/>
      <c r="BJ33" s="695"/>
      <c r="BK33" s="695"/>
      <c r="BL33" s="695"/>
      <c r="BM33" s="696">
        <v>98.8</v>
      </c>
      <c r="BN33" s="695"/>
      <c r="BO33" s="695"/>
      <c r="BP33" s="695"/>
      <c r="BQ33" s="697"/>
      <c r="BR33" s="694">
        <v>99.7</v>
      </c>
      <c r="BS33" s="695"/>
      <c r="BT33" s="695"/>
      <c r="BU33" s="695"/>
      <c r="BV33" s="695"/>
      <c r="BW33" s="695"/>
      <c r="BX33" s="696">
        <v>97.5</v>
      </c>
      <c r="BY33" s="695"/>
      <c r="BZ33" s="695"/>
      <c r="CA33" s="695"/>
      <c r="CB33" s="697"/>
      <c r="CD33" s="633" t="s">
        <v>308</v>
      </c>
      <c r="CE33" s="634"/>
      <c r="CF33" s="634"/>
      <c r="CG33" s="634"/>
      <c r="CH33" s="634"/>
      <c r="CI33" s="634"/>
      <c r="CJ33" s="634"/>
      <c r="CK33" s="634"/>
      <c r="CL33" s="634"/>
      <c r="CM33" s="634"/>
      <c r="CN33" s="634"/>
      <c r="CO33" s="634"/>
      <c r="CP33" s="634"/>
      <c r="CQ33" s="635"/>
      <c r="CR33" s="636">
        <v>2549833</v>
      </c>
      <c r="CS33" s="668"/>
      <c r="CT33" s="668"/>
      <c r="CU33" s="668"/>
      <c r="CV33" s="668"/>
      <c r="CW33" s="668"/>
      <c r="CX33" s="668"/>
      <c r="CY33" s="669"/>
      <c r="CZ33" s="641">
        <v>54.3</v>
      </c>
      <c r="DA33" s="666"/>
      <c r="DB33" s="666"/>
      <c r="DC33" s="670"/>
      <c r="DD33" s="645">
        <v>2019140</v>
      </c>
      <c r="DE33" s="668"/>
      <c r="DF33" s="668"/>
      <c r="DG33" s="668"/>
      <c r="DH33" s="668"/>
      <c r="DI33" s="668"/>
      <c r="DJ33" s="668"/>
      <c r="DK33" s="669"/>
      <c r="DL33" s="645">
        <v>1259853</v>
      </c>
      <c r="DM33" s="668"/>
      <c r="DN33" s="668"/>
      <c r="DO33" s="668"/>
      <c r="DP33" s="668"/>
      <c r="DQ33" s="668"/>
      <c r="DR33" s="668"/>
      <c r="DS33" s="668"/>
      <c r="DT33" s="668"/>
      <c r="DU33" s="668"/>
      <c r="DV33" s="669"/>
      <c r="DW33" s="641">
        <v>45</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132092</v>
      </c>
      <c r="S34" s="637"/>
      <c r="T34" s="637"/>
      <c r="U34" s="637"/>
      <c r="V34" s="637"/>
      <c r="W34" s="637"/>
      <c r="X34" s="637"/>
      <c r="Y34" s="638"/>
      <c r="Z34" s="639">
        <v>2.6</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310</v>
      </c>
      <c r="CE34" s="634"/>
      <c r="CF34" s="634"/>
      <c r="CG34" s="634"/>
      <c r="CH34" s="634"/>
      <c r="CI34" s="634"/>
      <c r="CJ34" s="634"/>
      <c r="CK34" s="634"/>
      <c r="CL34" s="634"/>
      <c r="CM34" s="634"/>
      <c r="CN34" s="634"/>
      <c r="CO34" s="634"/>
      <c r="CP34" s="634"/>
      <c r="CQ34" s="635"/>
      <c r="CR34" s="636">
        <v>670828</v>
      </c>
      <c r="CS34" s="637"/>
      <c r="CT34" s="637"/>
      <c r="CU34" s="637"/>
      <c r="CV34" s="637"/>
      <c r="CW34" s="637"/>
      <c r="CX34" s="637"/>
      <c r="CY34" s="638"/>
      <c r="CZ34" s="641">
        <v>14.3</v>
      </c>
      <c r="DA34" s="666"/>
      <c r="DB34" s="666"/>
      <c r="DC34" s="670"/>
      <c r="DD34" s="645">
        <v>481102</v>
      </c>
      <c r="DE34" s="637"/>
      <c r="DF34" s="637"/>
      <c r="DG34" s="637"/>
      <c r="DH34" s="637"/>
      <c r="DI34" s="637"/>
      <c r="DJ34" s="637"/>
      <c r="DK34" s="638"/>
      <c r="DL34" s="645">
        <v>387954</v>
      </c>
      <c r="DM34" s="637"/>
      <c r="DN34" s="637"/>
      <c r="DO34" s="637"/>
      <c r="DP34" s="637"/>
      <c r="DQ34" s="637"/>
      <c r="DR34" s="637"/>
      <c r="DS34" s="637"/>
      <c r="DT34" s="637"/>
      <c r="DU34" s="637"/>
      <c r="DV34" s="638"/>
      <c r="DW34" s="641">
        <v>13.8</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293848</v>
      </c>
      <c r="S35" s="637"/>
      <c r="T35" s="637"/>
      <c r="U35" s="637"/>
      <c r="V35" s="637"/>
      <c r="W35" s="637"/>
      <c r="X35" s="637"/>
      <c r="Y35" s="638"/>
      <c r="Z35" s="639">
        <v>5.9</v>
      </c>
      <c r="AA35" s="639"/>
      <c r="AB35" s="639"/>
      <c r="AC35" s="639"/>
      <c r="AD35" s="640" t="s">
        <v>122</v>
      </c>
      <c r="AE35" s="640"/>
      <c r="AF35" s="640"/>
      <c r="AG35" s="640"/>
      <c r="AH35" s="640"/>
      <c r="AI35" s="640"/>
      <c r="AJ35" s="640"/>
      <c r="AK35" s="640"/>
      <c r="AL35" s="641" t="s">
        <v>122</v>
      </c>
      <c r="AM35" s="642"/>
      <c r="AN35" s="642"/>
      <c r="AO35" s="643"/>
      <c r="AP35" s="21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140407</v>
      </c>
      <c r="CS35" s="668"/>
      <c r="CT35" s="668"/>
      <c r="CU35" s="668"/>
      <c r="CV35" s="668"/>
      <c r="CW35" s="668"/>
      <c r="CX35" s="668"/>
      <c r="CY35" s="669"/>
      <c r="CZ35" s="641">
        <v>3</v>
      </c>
      <c r="DA35" s="666"/>
      <c r="DB35" s="666"/>
      <c r="DC35" s="670"/>
      <c r="DD35" s="645">
        <v>82729</v>
      </c>
      <c r="DE35" s="668"/>
      <c r="DF35" s="668"/>
      <c r="DG35" s="668"/>
      <c r="DH35" s="668"/>
      <c r="DI35" s="668"/>
      <c r="DJ35" s="668"/>
      <c r="DK35" s="669"/>
      <c r="DL35" s="645">
        <v>82729</v>
      </c>
      <c r="DM35" s="668"/>
      <c r="DN35" s="668"/>
      <c r="DO35" s="668"/>
      <c r="DP35" s="668"/>
      <c r="DQ35" s="668"/>
      <c r="DR35" s="668"/>
      <c r="DS35" s="668"/>
      <c r="DT35" s="668"/>
      <c r="DU35" s="668"/>
      <c r="DV35" s="669"/>
      <c r="DW35" s="641">
        <v>3</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306837</v>
      </c>
      <c r="S36" s="637"/>
      <c r="T36" s="637"/>
      <c r="U36" s="637"/>
      <c r="V36" s="637"/>
      <c r="W36" s="637"/>
      <c r="X36" s="637"/>
      <c r="Y36" s="638"/>
      <c r="Z36" s="639">
        <v>6.1</v>
      </c>
      <c r="AA36" s="639"/>
      <c r="AB36" s="639"/>
      <c r="AC36" s="639"/>
      <c r="AD36" s="640" t="s">
        <v>122</v>
      </c>
      <c r="AE36" s="640"/>
      <c r="AF36" s="640"/>
      <c r="AG36" s="640"/>
      <c r="AH36" s="640"/>
      <c r="AI36" s="640"/>
      <c r="AJ36" s="640"/>
      <c r="AK36" s="640"/>
      <c r="AL36" s="641" t="s">
        <v>122</v>
      </c>
      <c r="AM36" s="642"/>
      <c r="AN36" s="642"/>
      <c r="AO36" s="643"/>
      <c r="AP36" s="216"/>
      <c r="AQ36" s="702" t="s">
        <v>316</v>
      </c>
      <c r="AR36" s="703"/>
      <c r="AS36" s="703"/>
      <c r="AT36" s="703"/>
      <c r="AU36" s="703"/>
      <c r="AV36" s="703"/>
      <c r="AW36" s="703"/>
      <c r="AX36" s="703"/>
      <c r="AY36" s="704"/>
      <c r="AZ36" s="625">
        <v>473732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t="s">
        <v>122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811647</v>
      </c>
      <c r="CS36" s="637"/>
      <c r="CT36" s="637"/>
      <c r="CU36" s="637"/>
      <c r="CV36" s="637"/>
      <c r="CW36" s="637"/>
      <c r="CX36" s="637"/>
      <c r="CY36" s="638"/>
      <c r="CZ36" s="641">
        <v>17.3</v>
      </c>
      <c r="DA36" s="666"/>
      <c r="DB36" s="666"/>
      <c r="DC36" s="670"/>
      <c r="DD36" s="645">
        <v>614744</v>
      </c>
      <c r="DE36" s="637"/>
      <c r="DF36" s="637"/>
      <c r="DG36" s="637"/>
      <c r="DH36" s="637"/>
      <c r="DI36" s="637"/>
      <c r="DJ36" s="637"/>
      <c r="DK36" s="638"/>
      <c r="DL36" s="645">
        <v>450379</v>
      </c>
      <c r="DM36" s="637"/>
      <c r="DN36" s="637"/>
      <c r="DO36" s="637"/>
      <c r="DP36" s="637"/>
      <c r="DQ36" s="637"/>
      <c r="DR36" s="637"/>
      <c r="DS36" s="637"/>
      <c r="DT36" s="637"/>
      <c r="DU36" s="637"/>
      <c r="DV36" s="638"/>
      <c r="DW36" s="641">
        <v>16.100000000000001</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66288</v>
      </c>
      <c r="S37" s="637"/>
      <c r="T37" s="637"/>
      <c r="U37" s="637"/>
      <c r="V37" s="637"/>
      <c r="W37" s="637"/>
      <c r="X37" s="637"/>
      <c r="Y37" s="638"/>
      <c r="Z37" s="639">
        <v>1.3</v>
      </c>
      <c r="AA37" s="639"/>
      <c r="AB37" s="639"/>
      <c r="AC37" s="639"/>
      <c r="AD37" s="640">
        <v>629</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121159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t="s">
        <v>122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309954</v>
      </c>
      <c r="CS37" s="668"/>
      <c r="CT37" s="668"/>
      <c r="CU37" s="668"/>
      <c r="CV37" s="668"/>
      <c r="CW37" s="668"/>
      <c r="CX37" s="668"/>
      <c r="CY37" s="669"/>
      <c r="CZ37" s="641">
        <v>6.6</v>
      </c>
      <c r="DA37" s="666"/>
      <c r="DB37" s="666"/>
      <c r="DC37" s="670"/>
      <c r="DD37" s="645">
        <v>275844</v>
      </c>
      <c r="DE37" s="668"/>
      <c r="DF37" s="668"/>
      <c r="DG37" s="668"/>
      <c r="DH37" s="668"/>
      <c r="DI37" s="668"/>
      <c r="DJ37" s="668"/>
      <c r="DK37" s="669"/>
      <c r="DL37" s="645">
        <v>275844</v>
      </c>
      <c r="DM37" s="668"/>
      <c r="DN37" s="668"/>
      <c r="DO37" s="668"/>
      <c r="DP37" s="668"/>
      <c r="DQ37" s="668"/>
      <c r="DR37" s="668"/>
      <c r="DS37" s="668"/>
      <c r="DT37" s="668"/>
      <c r="DU37" s="668"/>
      <c r="DV37" s="669"/>
      <c r="DW37" s="641">
        <v>9.8000000000000007</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329400</v>
      </c>
      <c r="S38" s="637"/>
      <c r="T38" s="637"/>
      <c r="U38" s="637"/>
      <c r="V38" s="637"/>
      <c r="W38" s="637"/>
      <c r="X38" s="637"/>
      <c r="Y38" s="638"/>
      <c r="Z38" s="639">
        <v>6.6</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70685</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596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403047</v>
      </c>
      <c r="CS38" s="637"/>
      <c r="CT38" s="637"/>
      <c r="CU38" s="637"/>
      <c r="CV38" s="637"/>
      <c r="CW38" s="637"/>
      <c r="CX38" s="637"/>
      <c r="CY38" s="638"/>
      <c r="CZ38" s="641">
        <v>8.6</v>
      </c>
      <c r="DA38" s="666"/>
      <c r="DB38" s="666"/>
      <c r="DC38" s="670"/>
      <c r="DD38" s="645">
        <v>378210</v>
      </c>
      <c r="DE38" s="637"/>
      <c r="DF38" s="637"/>
      <c r="DG38" s="637"/>
      <c r="DH38" s="637"/>
      <c r="DI38" s="637"/>
      <c r="DJ38" s="637"/>
      <c r="DK38" s="638"/>
      <c r="DL38" s="645">
        <v>338791</v>
      </c>
      <c r="DM38" s="637"/>
      <c r="DN38" s="637"/>
      <c r="DO38" s="637"/>
      <c r="DP38" s="637"/>
      <c r="DQ38" s="637"/>
      <c r="DR38" s="637"/>
      <c r="DS38" s="637"/>
      <c r="DT38" s="637"/>
      <c r="DU38" s="637"/>
      <c r="DV38" s="638"/>
      <c r="DW38" s="641">
        <v>12.1</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934</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515680</v>
      </c>
      <c r="CS39" s="668"/>
      <c r="CT39" s="668"/>
      <c r="CU39" s="668"/>
      <c r="CV39" s="668"/>
      <c r="CW39" s="668"/>
      <c r="CX39" s="668"/>
      <c r="CY39" s="669"/>
      <c r="CZ39" s="641">
        <v>11</v>
      </c>
      <c r="DA39" s="666"/>
      <c r="DB39" s="666"/>
      <c r="DC39" s="670"/>
      <c r="DD39" s="645">
        <v>458131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10800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17"/>
      <c r="BM40" s="634" t="s">
        <v>334</v>
      </c>
      <c r="BN40" s="634"/>
      <c r="BO40" s="634"/>
      <c r="BP40" s="634"/>
      <c r="BQ40" s="634"/>
      <c r="BR40" s="634"/>
      <c r="BS40" s="634"/>
      <c r="BT40" s="634"/>
      <c r="BU40" s="635"/>
      <c r="BV40" s="636" t="s">
        <v>122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8224</v>
      </c>
      <c r="CS40" s="637"/>
      <c r="CT40" s="637"/>
      <c r="CU40" s="637"/>
      <c r="CV40" s="637"/>
      <c r="CW40" s="637"/>
      <c r="CX40" s="637"/>
      <c r="CY40" s="638"/>
      <c r="CZ40" s="641">
        <v>0.2</v>
      </c>
      <c r="DA40" s="666"/>
      <c r="DB40" s="666"/>
      <c r="DC40" s="670"/>
      <c r="DD40" s="645">
        <v>4224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5018244</v>
      </c>
      <c r="S41" s="709"/>
      <c r="T41" s="709"/>
      <c r="U41" s="709"/>
      <c r="V41" s="709"/>
      <c r="W41" s="709"/>
      <c r="X41" s="709"/>
      <c r="Y41" s="713"/>
      <c r="Z41" s="714">
        <v>100</v>
      </c>
      <c r="AA41" s="714"/>
      <c r="AB41" s="714"/>
      <c r="AC41" s="714"/>
      <c r="AD41" s="715">
        <v>2791098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61864</v>
      </c>
      <c r="BA41" s="637"/>
      <c r="BB41" s="637"/>
      <c r="BC41" s="637"/>
      <c r="BD41" s="668"/>
      <c r="BE41" s="668"/>
      <c r="BF41" s="691"/>
      <c r="BG41" s="684"/>
      <c r="BH41" s="685"/>
      <c r="BI41" s="685"/>
      <c r="BJ41" s="685"/>
      <c r="BK41" s="685"/>
      <c r="BL41" s="217"/>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220024</v>
      </c>
      <c r="BA42" s="709"/>
      <c r="BB42" s="709"/>
      <c r="BC42" s="709"/>
      <c r="BD42" s="695"/>
      <c r="BE42" s="695"/>
      <c r="BF42" s="697"/>
      <c r="BG42" s="686"/>
      <c r="BH42" s="687"/>
      <c r="BI42" s="687"/>
      <c r="BJ42" s="687"/>
      <c r="BK42" s="687"/>
      <c r="BL42" s="218"/>
      <c r="BM42" s="658" t="s">
        <v>341</v>
      </c>
      <c r="BN42" s="658"/>
      <c r="BO42" s="658"/>
      <c r="BP42" s="658"/>
      <c r="BQ42" s="658"/>
      <c r="BR42" s="658"/>
      <c r="BS42" s="658"/>
      <c r="BT42" s="658"/>
      <c r="BU42" s="659"/>
      <c r="BV42" s="708" t="s">
        <v>122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468433</v>
      </c>
      <c r="CS42" s="668"/>
      <c r="CT42" s="668"/>
      <c r="CU42" s="668"/>
      <c r="CV42" s="668"/>
      <c r="CW42" s="668"/>
      <c r="CX42" s="668"/>
      <c r="CY42" s="669"/>
      <c r="CZ42" s="641">
        <v>10</v>
      </c>
      <c r="DA42" s="666"/>
      <c r="DB42" s="666"/>
      <c r="DC42" s="670"/>
      <c r="DD42" s="645">
        <v>102323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343</v>
      </c>
      <c r="CD43" s="633" t="s">
        <v>344</v>
      </c>
      <c r="CE43" s="634"/>
      <c r="CF43" s="634"/>
      <c r="CG43" s="634"/>
      <c r="CH43" s="634"/>
      <c r="CI43" s="634"/>
      <c r="CJ43" s="634"/>
      <c r="CK43" s="634"/>
      <c r="CL43" s="634"/>
      <c r="CM43" s="634"/>
      <c r="CN43" s="634"/>
      <c r="CO43" s="634"/>
      <c r="CP43" s="634"/>
      <c r="CQ43" s="635"/>
      <c r="CR43" s="636">
        <v>12354</v>
      </c>
      <c r="CS43" s="668"/>
      <c r="CT43" s="668"/>
      <c r="CU43" s="668"/>
      <c r="CV43" s="668"/>
      <c r="CW43" s="668"/>
      <c r="CX43" s="668"/>
      <c r="CY43" s="669"/>
      <c r="CZ43" s="641">
        <v>0.3</v>
      </c>
      <c r="DA43" s="666"/>
      <c r="DB43" s="666"/>
      <c r="DC43" s="670"/>
      <c r="DD43" s="645">
        <v>12354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461154</v>
      </c>
      <c r="CS44" s="637"/>
      <c r="CT44" s="637"/>
      <c r="CU44" s="637"/>
      <c r="CV44" s="637"/>
      <c r="CW44" s="637"/>
      <c r="CX44" s="637"/>
      <c r="CY44" s="638"/>
      <c r="CZ44" s="641">
        <v>9.8000000000000007</v>
      </c>
      <c r="DA44" s="642"/>
      <c r="DB44" s="642"/>
      <c r="DC44" s="648"/>
      <c r="DD44" s="645">
        <v>102044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96557</v>
      </c>
      <c r="CS45" s="668"/>
      <c r="CT45" s="668"/>
      <c r="CU45" s="668"/>
      <c r="CV45" s="668"/>
      <c r="CW45" s="668"/>
      <c r="CX45" s="668"/>
      <c r="CY45" s="669"/>
      <c r="CZ45" s="641">
        <v>2.1</v>
      </c>
      <c r="DA45" s="666"/>
      <c r="DB45" s="666"/>
      <c r="DC45" s="670"/>
      <c r="DD45" s="645">
        <v>15698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349</v>
      </c>
      <c r="CG46" s="634"/>
      <c r="CH46" s="634"/>
      <c r="CI46" s="634"/>
      <c r="CJ46" s="634"/>
      <c r="CK46" s="634"/>
      <c r="CL46" s="634"/>
      <c r="CM46" s="634"/>
      <c r="CN46" s="634"/>
      <c r="CO46" s="634"/>
      <c r="CP46" s="634"/>
      <c r="CQ46" s="635"/>
      <c r="CR46" s="636">
        <v>361997</v>
      </c>
      <c r="CS46" s="637"/>
      <c r="CT46" s="637"/>
      <c r="CU46" s="637"/>
      <c r="CV46" s="637"/>
      <c r="CW46" s="637"/>
      <c r="CX46" s="637"/>
      <c r="CY46" s="638"/>
      <c r="CZ46" s="641">
        <v>7.7</v>
      </c>
      <c r="DA46" s="642"/>
      <c r="DB46" s="642"/>
      <c r="DC46" s="648"/>
      <c r="DD46" s="645">
        <v>83746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350</v>
      </c>
      <c r="CG47" s="634"/>
      <c r="CH47" s="634"/>
      <c r="CI47" s="634"/>
      <c r="CJ47" s="634"/>
      <c r="CK47" s="634"/>
      <c r="CL47" s="634"/>
      <c r="CM47" s="634"/>
      <c r="CN47" s="634"/>
      <c r="CO47" s="634"/>
      <c r="CP47" s="634"/>
      <c r="CQ47" s="635"/>
      <c r="CR47" s="636">
        <v>7279</v>
      </c>
      <c r="CS47" s="668"/>
      <c r="CT47" s="668"/>
      <c r="CU47" s="668"/>
      <c r="CV47" s="668"/>
      <c r="CW47" s="668"/>
      <c r="CX47" s="668"/>
      <c r="CY47" s="669"/>
      <c r="CZ47" s="641">
        <v>0.2</v>
      </c>
      <c r="DA47" s="666"/>
      <c r="DB47" s="666"/>
      <c r="DC47" s="670"/>
      <c r="DD47" s="645">
        <v>279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352</v>
      </c>
      <c r="CE49" s="658"/>
      <c r="CF49" s="658"/>
      <c r="CG49" s="658"/>
      <c r="CH49" s="658"/>
      <c r="CI49" s="658"/>
      <c r="CJ49" s="658"/>
      <c r="CK49" s="658"/>
      <c r="CL49" s="658"/>
      <c r="CM49" s="658"/>
      <c r="CN49" s="658"/>
      <c r="CO49" s="658"/>
      <c r="CP49" s="658"/>
      <c r="CQ49" s="659"/>
      <c r="CR49" s="708">
        <v>4699758</v>
      </c>
      <c r="CS49" s="695"/>
      <c r="CT49" s="695"/>
      <c r="CU49" s="695"/>
      <c r="CV49" s="695"/>
      <c r="CW49" s="695"/>
      <c r="CX49" s="695"/>
      <c r="CY49" s="724"/>
      <c r="CZ49" s="716">
        <v>100</v>
      </c>
      <c r="DA49" s="725"/>
      <c r="DB49" s="725"/>
      <c r="DC49" s="726"/>
      <c r="DD49" s="727">
        <v>3458181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yNtw/7TcSk+sCbXCPxm+bouN7nj7hCJvmFeHTBiV4FcLTsPzzvxppLNhAtJAw+QX9QepdlCb8q2MHBYGEpxQA==" saltValue="rm2HXb6TkOP7VECEes1z6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354</v>
      </c>
      <c r="DK2" s="736"/>
      <c r="DL2" s="736"/>
      <c r="DM2" s="736"/>
      <c r="DN2" s="736"/>
      <c r="DO2" s="737"/>
      <c r="DP2" s="222"/>
      <c r="DQ2" s="735" t="s">
        <v>355</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26"/>
      <c r="BA5" s="226"/>
      <c r="BB5" s="226"/>
      <c r="BC5" s="226"/>
      <c r="BD5" s="226"/>
      <c r="BE5" s="227"/>
      <c r="BF5" s="227"/>
      <c r="BG5" s="227"/>
      <c r="BH5" s="227"/>
      <c r="BI5" s="227"/>
      <c r="BJ5" s="227"/>
      <c r="BK5" s="227"/>
      <c r="BL5" s="227"/>
      <c r="BM5" s="227"/>
      <c r="BN5" s="227"/>
      <c r="BO5" s="227"/>
      <c r="BP5" s="227"/>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375</v>
      </c>
      <c r="C7" s="763"/>
      <c r="D7" s="763"/>
      <c r="E7" s="763"/>
      <c r="F7" s="763"/>
      <c r="G7" s="763"/>
      <c r="H7" s="763"/>
      <c r="I7" s="763"/>
      <c r="J7" s="763"/>
      <c r="K7" s="763"/>
      <c r="L7" s="763"/>
      <c r="M7" s="763"/>
      <c r="N7" s="763"/>
      <c r="O7" s="763"/>
      <c r="P7" s="764"/>
      <c r="Q7" s="765">
        <v>5018</v>
      </c>
      <c r="R7" s="766"/>
      <c r="S7" s="766"/>
      <c r="T7" s="766"/>
      <c r="U7" s="766"/>
      <c r="V7" s="766">
        <v>4670</v>
      </c>
      <c r="W7" s="766"/>
      <c r="X7" s="766"/>
      <c r="Y7" s="766"/>
      <c r="Z7" s="766"/>
      <c r="AA7" s="766">
        <v>318</v>
      </c>
      <c r="AB7" s="766"/>
      <c r="AC7" s="766"/>
      <c r="AD7" s="766"/>
      <c r="AE7" s="767"/>
      <c r="AF7" s="768">
        <v>284</v>
      </c>
      <c r="AG7" s="769"/>
      <c r="AH7" s="769"/>
      <c r="AI7" s="769"/>
      <c r="AJ7" s="770"/>
      <c r="AK7" s="771">
        <v>294</v>
      </c>
      <c r="AL7" s="772"/>
      <c r="AM7" s="772"/>
      <c r="AN7" s="772"/>
      <c r="AO7" s="772"/>
      <c r="AP7" s="772">
        <v>3585</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559</v>
      </c>
      <c r="BT7" s="760"/>
      <c r="BU7" s="760"/>
      <c r="BV7" s="760"/>
      <c r="BW7" s="760"/>
      <c r="BX7" s="760"/>
      <c r="BY7" s="760"/>
      <c r="BZ7" s="760"/>
      <c r="CA7" s="760"/>
      <c r="CB7" s="760"/>
      <c r="CC7" s="760"/>
      <c r="CD7" s="760"/>
      <c r="CE7" s="760"/>
      <c r="CF7" s="760"/>
      <c r="CG7" s="775"/>
      <c r="CH7" s="756">
        <v>-8</v>
      </c>
      <c r="CI7" s="757"/>
      <c r="CJ7" s="757"/>
      <c r="CK7" s="757"/>
      <c r="CL7" s="758"/>
      <c r="CM7" s="756">
        <v>3</v>
      </c>
      <c r="CN7" s="757"/>
      <c r="CO7" s="757"/>
      <c r="CP7" s="757"/>
      <c r="CQ7" s="758"/>
      <c r="CR7" s="756">
        <v>36</v>
      </c>
      <c r="CS7" s="757"/>
      <c r="CT7" s="757"/>
      <c r="CU7" s="757"/>
      <c r="CV7" s="758"/>
      <c r="CW7" s="756" t="s">
        <v>549</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28"/>
    </row>
    <row r="8" spans="1:131" s="229" customFormat="1" ht="26.25" customHeight="1" x14ac:dyDescent="0.15">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377</v>
      </c>
      <c r="B23" s="802" t="s">
        <v>378</v>
      </c>
      <c r="C23" s="803"/>
      <c r="D23" s="803"/>
      <c r="E23" s="803"/>
      <c r="F23" s="803"/>
      <c r="G23" s="803"/>
      <c r="H23" s="803"/>
      <c r="I23" s="803"/>
      <c r="J23" s="803"/>
      <c r="K23" s="803"/>
      <c r="L23" s="803"/>
      <c r="M23" s="803"/>
      <c r="N23" s="803"/>
      <c r="O23" s="803"/>
      <c r="P23" s="804"/>
      <c r="Q23" s="805">
        <v>5018</v>
      </c>
      <c r="R23" s="806"/>
      <c r="S23" s="806"/>
      <c r="T23" s="806"/>
      <c r="U23" s="806"/>
      <c r="V23" s="806">
        <v>4670</v>
      </c>
      <c r="W23" s="806"/>
      <c r="X23" s="806"/>
      <c r="Y23" s="806"/>
      <c r="Z23" s="806"/>
      <c r="AA23" s="806">
        <v>318</v>
      </c>
      <c r="AB23" s="806"/>
      <c r="AC23" s="806"/>
      <c r="AD23" s="806"/>
      <c r="AE23" s="807"/>
      <c r="AF23" s="808">
        <v>284</v>
      </c>
      <c r="AG23" s="806"/>
      <c r="AH23" s="806"/>
      <c r="AI23" s="806"/>
      <c r="AJ23" s="809"/>
      <c r="AK23" s="810"/>
      <c r="AL23" s="811"/>
      <c r="AM23" s="811"/>
      <c r="AN23" s="811"/>
      <c r="AO23" s="811"/>
      <c r="AP23" s="806">
        <v>3585</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389</v>
      </c>
      <c r="C28" s="763"/>
      <c r="D28" s="763"/>
      <c r="E28" s="763"/>
      <c r="F28" s="763"/>
      <c r="G28" s="763"/>
      <c r="H28" s="763"/>
      <c r="I28" s="763"/>
      <c r="J28" s="763"/>
      <c r="K28" s="763"/>
      <c r="L28" s="763"/>
      <c r="M28" s="763"/>
      <c r="N28" s="763"/>
      <c r="O28" s="763"/>
      <c r="P28" s="764"/>
      <c r="Q28" s="835">
        <v>248</v>
      </c>
      <c r="R28" s="836"/>
      <c r="S28" s="836"/>
      <c r="T28" s="836"/>
      <c r="U28" s="836"/>
      <c r="V28" s="836">
        <v>231</v>
      </c>
      <c r="W28" s="836"/>
      <c r="X28" s="836"/>
      <c r="Y28" s="836"/>
      <c r="Z28" s="836"/>
      <c r="AA28" s="836">
        <v>17</v>
      </c>
      <c r="AB28" s="836"/>
      <c r="AC28" s="836"/>
      <c r="AD28" s="836"/>
      <c r="AE28" s="837"/>
      <c r="AF28" s="838">
        <v>17</v>
      </c>
      <c r="AG28" s="836"/>
      <c r="AH28" s="836"/>
      <c r="AI28" s="836"/>
      <c r="AJ28" s="839"/>
      <c r="AK28" s="840">
        <v>62</v>
      </c>
      <c r="AL28" s="841"/>
      <c r="AM28" s="841"/>
      <c r="AN28" s="841"/>
      <c r="AO28" s="841"/>
      <c r="AP28" s="841">
        <v>119</v>
      </c>
      <c r="AQ28" s="841"/>
      <c r="AR28" s="841"/>
      <c r="AS28" s="841"/>
      <c r="AT28" s="841"/>
      <c r="AU28" s="841">
        <v>40</v>
      </c>
      <c r="AV28" s="841"/>
      <c r="AW28" s="841"/>
      <c r="AX28" s="841"/>
      <c r="AY28" s="841"/>
      <c r="AZ28" s="842"/>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390</v>
      </c>
      <c r="C29" s="794"/>
      <c r="D29" s="794"/>
      <c r="E29" s="794"/>
      <c r="F29" s="794"/>
      <c r="G29" s="794"/>
      <c r="H29" s="794"/>
      <c r="I29" s="794"/>
      <c r="J29" s="794"/>
      <c r="K29" s="794"/>
      <c r="L29" s="794"/>
      <c r="M29" s="794"/>
      <c r="N29" s="794"/>
      <c r="O29" s="794"/>
      <c r="P29" s="795"/>
      <c r="Q29" s="796">
        <v>836</v>
      </c>
      <c r="R29" s="797"/>
      <c r="S29" s="797"/>
      <c r="T29" s="797"/>
      <c r="U29" s="797"/>
      <c r="V29" s="797">
        <v>777</v>
      </c>
      <c r="W29" s="797"/>
      <c r="X29" s="797"/>
      <c r="Y29" s="797"/>
      <c r="Z29" s="797"/>
      <c r="AA29" s="797">
        <v>59</v>
      </c>
      <c r="AB29" s="797"/>
      <c r="AC29" s="797"/>
      <c r="AD29" s="797"/>
      <c r="AE29" s="798"/>
      <c r="AF29" s="799">
        <v>59</v>
      </c>
      <c r="AG29" s="800"/>
      <c r="AH29" s="800"/>
      <c r="AI29" s="800"/>
      <c r="AJ29" s="801"/>
      <c r="AK29" s="847">
        <v>140</v>
      </c>
      <c r="AL29" s="843"/>
      <c r="AM29" s="843"/>
      <c r="AN29" s="843"/>
      <c r="AO29" s="843"/>
      <c r="AP29" s="843" t="s">
        <v>549</v>
      </c>
      <c r="AQ29" s="843"/>
      <c r="AR29" s="843"/>
      <c r="AS29" s="843"/>
      <c r="AT29" s="843"/>
      <c r="AU29" s="843" t="s">
        <v>549</v>
      </c>
      <c r="AV29" s="843"/>
      <c r="AW29" s="843"/>
      <c r="AX29" s="843"/>
      <c r="AY29" s="843"/>
      <c r="AZ29" s="844"/>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391</v>
      </c>
      <c r="C30" s="794"/>
      <c r="D30" s="794"/>
      <c r="E30" s="794"/>
      <c r="F30" s="794"/>
      <c r="G30" s="794"/>
      <c r="H30" s="794"/>
      <c r="I30" s="794"/>
      <c r="J30" s="794"/>
      <c r="K30" s="794"/>
      <c r="L30" s="794"/>
      <c r="M30" s="794"/>
      <c r="N30" s="794"/>
      <c r="O30" s="794"/>
      <c r="P30" s="795"/>
      <c r="Q30" s="796">
        <v>2</v>
      </c>
      <c r="R30" s="797"/>
      <c r="S30" s="797"/>
      <c r="T30" s="797"/>
      <c r="U30" s="797"/>
      <c r="V30" s="797">
        <v>2</v>
      </c>
      <c r="W30" s="797"/>
      <c r="X30" s="797"/>
      <c r="Y30" s="797"/>
      <c r="Z30" s="797"/>
      <c r="AA30" s="797" t="s">
        <v>549</v>
      </c>
      <c r="AB30" s="797"/>
      <c r="AC30" s="797"/>
      <c r="AD30" s="797"/>
      <c r="AE30" s="798"/>
      <c r="AF30" s="799" t="s">
        <v>122</v>
      </c>
      <c r="AG30" s="800"/>
      <c r="AH30" s="800"/>
      <c r="AI30" s="800"/>
      <c r="AJ30" s="801"/>
      <c r="AK30" s="847" t="s">
        <v>549</v>
      </c>
      <c r="AL30" s="843"/>
      <c r="AM30" s="843"/>
      <c r="AN30" s="843"/>
      <c r="AO30" s="843"/>
      <c r="AP30" s="843" t="s">
        <v>549</v>
      </c>
      <c r="AQ30" s="843"/>
      <c r="AR30" s="843"/>
      <c r="AS30" s="843"/>
      <c r="AT30" s="843"/>
      <c r="AU30" s="843" t="s">
        <v>549</v>
      </c>
      <c r="AV30" s="843"/>
      <c r="AW30" s="843"/>
      <c r="AX30" s="843"/>
      <c r="AY30" s="843"/>
      <c r="AZ30" s="844"/>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392</v>
      </c>
      <c r="C31" s="794"/>
      <c r="D31" s="794"/>
      <c r="E31" s="794"/>
      <c r="F31" s="794"/>
      <c r="G31" s="794"/>
      <c r="H31" s="794"/>
      <c r="I31" s="794"/>
      <c r="J31" s="794"/>
      <c r="K31" s="794"/>
      <c r="L31" s="794"/>
      <c r="M31" s="794"/>
      <c r="N31" s="794"/>
      <c r="O31" s="794"/>
      <c r="P31" s="795"/>
      <c r="Q31" s="796">
        <v>70</v>
      </c>
      <c r="R31" s="797"/>
      <c r="S31" s="797"/>
      <c r="T31" s="797"/>
      <c r="U31" s="797"/>
      <c r="V31" s="797">
        <v>69</v>
      </c>
      <c r="W31" s="797"/>
      <c r="X31" s="797"/>
      <c r="Y31" s="797"/>
      <c r="Z31" s="797"/>
      <c r="AA31" s="797">
        <v>1</v>
      </c>
      <c r="AB31" s="797"/>
      <c r="AC31" s="797"/>
      <c r="AD31" s="797"/>
      <c r="AE31" s="798"/>
      <c r="AF31" s="799">
        <v>1</v>
      </c>
      <c r="AG31" s="800"/>
      <c r="AH31" s="800"/>
      <c r="AI31" s="800"/>
      <c r="AJ31" s="801"/>
      <c r="AK31" s="847">
        <v>27</v>
      </c>
      <c r="AL31" s="843"/>
      <c r="AM31" s="843"/>
      <c r="AN31" s="843"/>
      <c r="AO31" s="843"/>
      <c r="AP31" s="843" t="s">
        <v>549</v>
      </c>
      <c r="AQ31" s="843"/>
      <c r="AR31" s="843"/>
      <c r="AS31" s="843"/>
      <c r="AT31" s="843"/>
      <c r="AU31" s="843" t="s">
        <v>549</v>
      </c>
      <c r="AV31" s="843"/>
      <c r="AW31" s="843"/>
      <c r="AX31" s="843"/>
      <c r="AY31" s="843"/>
      <c r="AZ31" s="844"/>
      <c r="BA31" s="844"/>
      <c r="BB31" s="844"/>
      <c r="BC31" s="844"/>
      <c r="BD31" s="844"/>
      <c r="BE31" s="845"/>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393</v>
      </c>
      <c r="C32" s="794"/>
      <c r="D32" s="794"/>
      <c r="E32" s="794"/>
      <c r="F32" s="794"/>
      <c r="G32" s="794"/>
      <c r="H32" s="794"/>
      <c r="I32" s="794"/>
      <c r="J32" s="794"/>
      <c r="K32" s="794"/>
      <c r="L32" s="794"/>
      <c r="M32" s="794"/>
      <c r="N32" s="794"/>
      <c r="O32" s="794"/>
      <c r="P32" s="795"/>
      <c r="Q32" s="796">
        <v>192</v>
      </c>
      <c r="R32" s="797"/>
      <c r="S32" s="797"/>
      <c r="T32" s="797"/>
      <c r="U32" s="797"/>
      <c r="V32" s="797">
        <v>180</v>
      </c>
      <c r="W32" s="797"/>
      <c r="X32" s="797"/>
      <c r="Y32" s="797"/>
      <c r="Z32" s="797"/>
      <c r="AA32" s="797">
        <v>12</v>
      </c>
      <c r="AB32" s="797"/>
      <c r="AC32" s="797"/>
      <c r="AD32" s="797"/>
      <c r="AE32" s="798"/>
      <c r="AF32" s="799">
        <v>92</v>
      </c>
      <c r="AG32" s="800"/>
      <c r="AH32" s="800"/>
      <c r="AI32" s="800"/>
      <c r="AJ32" s="801"/>
      <c r="AK32" s="847">
        <v>66</v>
      </c>
      <c r="AL32" s="843"/>
      <c r="AM32" s="843"/>
      <c r="AN32" s="843"/>
      <c r="AO32" s="843"/>
      <c r="AP32" s="843">
        <v>307</v>
      </c>
      <c r="AQ32" s="843"/>
      <c r="AR32" s="843"/>
      <c r="AS32" s="843"/>
      <c r="AT32" s="843"/>
      <c r="AU32" s="843">
        <v>225</v>
      </c>
      <c r="AV32" s="843"/>
      <c r="AW32" s="843"/>
      <c r="AX32" s="843"/>
      <c r="AY32" s="843"/>
      <c r="AZ32" s="844" t="s">
        <v>567</v>
      </c>
      <c r="BA32" s="844"/>
      <c r="BB32" s="844"/>
      <c r="BC32" s="844"/>
      <c r="BD32" s="844"/>
      <c r="BE32" s="845" t="s">
        <v>394</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395</v>
      </c>
      <c r="C33" s="794"/>
      <c r="D33" s="794"/>
      <c r="E33" s="794"/>
      <c r="F33" s="794"/>
      <c r="G33" s="794"/>
      <c r="H33" s="794"/>
      <c r="I33" s="794"/>
      <c r="J33" s="794"/>
      <c r="K33" s="794"/>
      <c r="L33" s="794"/>
      <c r="M33" s="794"/>
      <c r="N33" s="794"/>
      <c r="O33" s="794"/>
      <c r="P33" s="795"/>
      <c r="Q33" s="796">
        <v>184</v>
      </c>
      <c r="R33" s="797"/>
      <c r="S33" s="797"/>
      <c r="T33" s="797"/>
      <c r="U33" s="797"/>
      <c r="V33" s="797">
        <v>176</v>
      </c>
      <c r="W33" s="797"/>
      <c r="X33" s="797"/>
      <c r="Y33" s="797"/>
      <c r="Z33" s="797"/>
      <c r="AA33" s="797">
        <v>8</v>
      </c>
      <c r="AB33" s="797"/>
      <c r="AC33" s="797"/>
      <c r="AD33" s="797"/>
      <c r="AE33" s="798"/>
      <c r="AF33" s="799">
        <v>8</v>
      </c>
      <c r="AG33" s="800"/>
      <c r="AH33" s="800"/>
      <c r="AI33" s="800"/>
      <c r="AJ33" s="801"/>
      <c r="AK33" s="847">
        <v>97</v>
      </c>
      <c r="AL33" s="843"/>
      <c r="AM33" s="843"/>
      <c r="AN33" s="843"/>
      <c r="AO33" s="843"/>
      <c r="AP33" s="843">
        <v>882</v>
      </c>
      <c r="AQ33" s="843"/>
      <c r="AR33" s="843"/>
      <c r="AS33" s="843"/>
      <c r="AT33" s="843"/>
      <c r="AU33" s="843">
        <v>875</v>
      </c>
      <c r="AV33" s="843"/>
      <c r="AW33" s="843"/>
      <c r="AX33" s="843"/>
      <c r="AY33" s="843"/>
      <c r="AZ33" s="844" t="s">
        <v>567</v>
      </c>
      <c r="BA33" s="844"/>
      <c r="BB33" s="844"/>
      <c r="BC33" s="844"/>
      <c r="BD33" s="844"/>
      <c r="BE33" s="845" t="s">
        <v>396</v>
      </c>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t="s">
        <v>397</v>
      </c>
      <c r="C34" s="794"/>
      <c r="D34" s="794"/>
      <c r="E34" s="794"/>
      <c r="F34" s="794"/>
      <c r="G34" s="794"/>
      <c r="H34" s="794"/>
      <c r="I34" s="794"/>
      <c r="J34" s="794"/>
      <c r="K34" s="794"/>
      <c r="L34" s="794"/>
      <c r="M34" s="794"/>
      <c r="N34" s="794"/>
      <c r="O34" s="794"/>
      <c r="P34" s="795"/>
      <c r="Q34" s="796">
        <v>99</v>
      </c>
      <c r="R34" s="797"/>
      <c r="S34" s="797"/>
      <c r="T34" s="797"/>
      <c r="U34" s="797"/>
      <c r="V34" s="797">
        <v>96</v>
      </c>
      <c r="W34" s="797"/>
      <c r="X34" s="797"/>
      <c r="Y34" s="797"/>
      <c r="Z34" s="797"/>
      <c r="AA34" s="797">
        <v>4</v>
      </c>
      <c r="AB34" s="797"/>
      <c r="AC34" s="797"/>
      <c r="AD34" s="797"/>
      <c r="AE34" s="798"/>
      <c r="AF34" s="799">
        <v>4</v>
      </c>
      <c r="AG34" s="800"/>
      <c r="AH34" s="800"/>
      <c r="AI34" s="800"/>
      <c r="AJ34" s="801"/>
      <c r="AK34" s="847">
        <v>24</v>
      </c>
      <c r="AL34" s="843"/>
      <c r="AM34" s="843"/>
      <c r="AN34" s="843"/>
      <c r="AO34" s="843"/>
      <c r="AP34" s="843">
        <v>122</v>
      </c>
      <c r="AQ34" s="843"/>
      <c r="AR34" s="843"/>
      <c r="AS34" s="843"/>
      <c r="AT34" s="843"/>
      <c r="AU34" s="843">
        <v>122</v>
      </c>
      <c r="AV34" s="843"/>
      <c r="AW34" s="843"/>
      <c r="AX34" s="843"/>
      <c r="AY34" s="843"/>
      <c r="AZ34" s="844" t="s">
        <v>567</v>
      </c>
      <c r="BA34" s="844"/>
      <c r="BB34" s="844"/>
      <c r="BC34" s="844"/>
      <c r="BD34" s="844"/>
      <c r="BE34" s="845" t="s">
        <v>396</v>
      </c>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377</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181</v>
      </c>
      <c r="AG63" s="857"/>
      <c r="AH63" s="857"/>
      <c r="AI63" s="857"/>
      <c r="AJ63" s="858"/>
      <c r="AK63" s="859"/>
      <c r="AL63" s="854"/>
      <c r="AM63" s="854"/>
      <c r="AN63" s="854"/>
      <c r="AO63" s="854"/>
      <c r="AP63" s="857">
        <v>1430</v>
      </c>
      <c r="AQ63" s="857"/>
      <c r="AR63" s="857"/>
      <c r="AS63" s="857"/>
      <c r="AT63" s="857"/>
      <c r="AU63" s="857">
        <v>1262</v>
      </c>
      <c r="AV63" s="857"/>
      <c r="AW63" s="857"/>
      <c r="AX63" s="857"/>
      <c r="AY63" s="857"/>
      <c r="AZ63" s="861"/>
      <c r="BA63" s="861"/>
      <c r="BB63" s="861"/>
      <c r="BC63" s="861"/>
      <c r="BD63" s="861"/>
      <c r="BE63" s="862"/>
      <c r="BF63" s="862"/>
      <c r="BG63" s="862"/>
      <c r="BH63" s="862"/>
      <c r="BI63" s="863"/>
      <c r="BJ63" s="864" t="s">
        <v>122</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401</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402</v>
      </c>
      <c r="AV66" s="747"/>
      <c r="AW66" s="747"/>
      <c r="AX66" s="747"/>
      <c r="AY66" s="748"/>
      <c r="AZ66" s="746" t="s">
        <v>365</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15">
      <c r="A68" s="230">
        <v>1</v>
      </c>
      <c r="B68" s="882" t="s">
        <v>550</v>
      </c>
      <c r="C68" s="883"/>
      <c r="D68" s="883"/>
      <c r="E68" s="883"/>
      <c r="F68" s="883"/>
      <c r="G68" s="883"/>
      <c r="H68" s="883"/>
      <c r="I68" s="883"/>
      <c r="J68" s="883"/>
      <c r="K68" s="883"/>
      <c r="L68" s="883"/>
      <c r="M68" s="883"/>
      <c r="N68" s="883"/>
      <c r="O68" s="883"/>
      <c r="P68" s="884"/>
      <c r="Q68" s="885">
        <v>3452</v>
      </c>
      <c r="R68" s="879"/>
      <c r="S68" s="879"/>
      <c r="T68" s="879"/>
      <c r="U68" s="879"/>
      <c r="V68" s="879">
        <v>3055</v>
      </c>
      <c r="W68" s="879"/>
      <c r="X68" s="879"/>
      <c r="Y68" s="879"/>
      <c r="Z68" s="879"/>
      <c r="AA68" s="879">
        <v>396</v>
      </c>
      <c r="AB68" s="879"/>
      <c r="AC68" s="879"/>
      <c r="AD68" s="879"/>
      <c r="AE68" s="879"/>
      <c r="AF68" s="879">
        <v>252</v>
      </c>
      <c r="AG68" s="879"/>
      <c r="AH68" s="879"/>
      <c r="AI68" s="879"/>
      <c r="AJ68" s="879"/>
      <c r="AK68" s="879">
        <v>122</v>
      </c>
      <c r="AL68" s="879"/>
      <c r="AM68" s="879"/>
      <c r="AN68" s="879"/>
      <c r="AO68" s="879"/>
      <c r="AP68" s="879">
        <v>635</v>
      </c>
      <c r="AQ68" s="879"/>
      <c r="AR68" s="879"/>
      <c r="AS68" s="879"/>
      <c r="AT68" s="879"/>
      <c r="AU68" s="879" t="s">
        <v>549</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15">
      <c r="A69" s="232">
        <v>2</v>
      </c>
      <c r="B69" s="886" t="s">
        <v>551</v>
      </c>
      <c r="C69" s="887"/>
      <c r="D69" s="887"/>
      <c r="E69" s="887"/>
      <c r="F69" s="887"/>
      <c r="G69" s="887"/>
      <c r="H69" s="887"/>
      <c r="I69" s="887"/>
      <c r="J69" s="887"/>
      <c r="K69" s="887"/>
      <c r="L69" s="887"/>
      <c r="M69" s="887"/>
      <c r="N69" s="887"/>
      <c r="O69" s="887"/>
      <c r="P69" s="888"/>
      <c r="Q69" s="889">
        <v>168</v>
      </c>
      <c r="R69" s="843"/>
      <c r="S69" s="843"/>
      <c r="T69" s="843"/>
      <c r="U69" s="843"/>
      <c r="V69" s="843">
        <v>159</v>
      </c>
      <c r="W69" s="843"/>
      <c r="X69" s="843"/>
      <c r="Y69" s="843"/>
      <c r="Z69" s="843"/>
      <c r="AA69" s="843">
        <v>9</v>
      </c>
      <c r="AB69" s="843"/>
      <c r="AC69" s="843"/>
      <c r="AD69" s="843"/>
      <c r="AE69" s="843"/>
      <c r="AF69" s="843">
        <v>9</v>
      </c>
      <c r="AG69" s="843"/>
      <c r="AH69" s="843"/>
      <c r="AI69" s="843"/>
      <c r="AJ69" s="843"/>
      <c r="AK69" s="843">
        <v>14</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15">
      <c r="A70" s="232">
        <v>3</v>
      </c>
      <c r="B70" s="886" t="s">
        <v>552</v>
      </c>
      <c r="C70" s="887"/>
      <c r="D70" s="887"/>
      <c r="E70" s="887"/>
      <c r="F70" s="887"/>
      <c r="G70" s="887"/>
      <c r="H70" s="887"/>
      <c r="I70" s="887"/>
      <c r="J70" s="887"/>
      <c r="K70" s="887"/>
      <c r="L70" s="887"/>
      <c r="M70" s="887"/>
      <c r="N70" s="887"/>
      <c r="O70" s="887"/>
      <c r="P70" s="888"/>
      <c r="Q70" s="889">
        <v>2522</v>
      </c>
      <c r="R70" s="843"/>
      <c r="S70" s="843"/>
      <c r="T70" s="843"/>
      <c r="U70" s="843"/>
      <c r="V70" s="843">
        <v>2259</v>
      </c>
      <c r="W70" s="843"/>
      <c r="X70" s="843"/>
      <c r="Y70" s="843"/>
      <c r="Z70" s="843"/>
      <c r="AA70" s="843">
        <v>262</v>
      </c>
      <c r="AB70" s="843"/>
      <c r="AC70" s="843"/>
      <c r="AD70" s="843"/>
      <c r="AE70" s="843"/>
      <c r="AF70" s="843">
        <v>262</v>
      </c>
      <c r="AG70" s="843"/>
      <c r="AH70" s="843"/>
      <c r="AI70" s="843"/>
      <c r="AJ70" s="843"/>
      <c r="AK70" s="843">
        <v>268</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15">
      <c r="A71" s="232">
        <v>4</v>
      </c>
      <c r="B71" s="886" t="s">
        <v>553</v>
      </c>
      <c r="C71" s="887"/>
      <c r="D71" s="887"/>
      <c r="E71" s="887"/>
      <c r="F71" s="887"/>
      <c r="G71" s="887"/>
      <c r="H71" s="887"/>
      <c r="I71" s="887"/>
      <c r="J71" s="887"/>
      <c r="K71" s="887"/>
      <c r="L71" s="887"/>
      <c r="M71" s="887"/>
      <c r="N71" s="887"/>
      <c r="O71" s="887"/>
      <c r="P71" s="888"/>
      <c r="Q71" s="889">
        <v>406</v>
      </c>
      <c r="R71" s="843"/>
      <c r="S71" s="843"/>
      <c r="T71" s="843"/>
      <c r="U71" s="843"/>
      <c r="V71" s="843">
        <v>324</v>
      </c>
      <c r="W71" s="843"/>
      <c r="X71" s="843"/>
      <c r="Y71" s="843"/>
      <c r="Z71" s="843"/>
      <c r="AA71" s="843">
        <v>82</v>
      </c>
      <c r="AB71" s="843"/>
      <c r="AC71" s="843"/>
      <c r="AD71" s="843"/>
      <c r="AE71" s="843"/>
      <c r="AF71" s="843">
        <v>82</v>
      </c>
      <c r="AG71" s="843"/>
      <c r="AH71" s="843"/>
      <c r="AI71" s="843"/>
      <c r="AJ71" s="843"/>
      <c r="AK71" s="843" t="s">
        <v>549</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15">
      <c r="A72" s="232">
        <v>5</v>
      </c>
      <c r="B72" s="886" t="s">
        <v>554</v>
      </c>
      <c r="C72" s="887"/>
      <c r="D72" s="887"/>
      <c r="E72" s="887"/>
      <c r="F72" s="887"/>
      <c r="G72" s="887"/>
      <c r="H72" s="887"/>
      <c r="I72" s="887"/>
      <c r="J72" s="887"/>
      <c r="K72" s="887"/>
      <c r="L72" s="887"/>
      <c r="M72" s="887"/>
      <c r="N72" s="887"/>
      <c r="O72" s="887"/>
      <c r="P72" s="888"/>
      <c r="Q72" s="889">
        <v>161934</v>
      </c>
      <c r="R72" s="843"/>
      <c r="S72" s="843"/>
      <c r="T72" s="843"/>
      <c r="U72" s="843"/>
      <c r="V72" s="843">
        <v>158460</v>
      </c>
      <c r="W72" s="843"/>
      <c r="X72" s="843"/>
      <c r="Y72" s="843"/>
      <c r="Z72" s="843"/>
      <c r="AA72" s="843">
        <v>3473</v>
      </c>
      <c r="AB72" s="843"/>
      <c r="AC72" s="843"/>
      <c r="AD72" s="843"/>
      <c r="AE72" s="843"/>
      <c r="AF72" s="843">
        <v>3473</v>
      </c>
      <c r="AG72" s="843"/>
      <c r="AH72" s="843"/>
      <c r="AI72" s="843"/>
      <c r="AJ72" s="843"/>
      <c r="AK72" s="843">
        <v>1726</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15">
      <c r="A73" s="232">
        <v>6</v>
      </c>
      <c r="B73" s="886" t="s">
        <v>555</v>
      </c>
      <c r="C73" s="887"/>
      <c r="D73" s="887"/>
      <c r="E73" s="887"/>
      <c r="F73" s="887"/>
      <c r="G73" s="887"/>
      <c r="H73" s="887"/>
      <c r="I73" s="887"/>
      <c r="J73" s="887"/>
      <c r="K73" s="887"/>
      <c r="L73" s="887"/>
      <c r="M73" s="887"/>
      <c r="N73" s="887"/>
      <c r="O73" s="887"/>
      <c r="P73" s="888"/>
      <c r="Q73" s="889">
        <v>1103</v>
      </c>
      <c r="R73" s="843"/>
      <c r="S73" s="843"/>
      <c r="T73" s="843"/>
      <c r="U73" s="843"/>
      <c r="V73" s="843">
        <v>1100</v>
      </c>
      <c r="W73" s="843"/>
      <c r="X73" s="843"/>
      <c r="Y73" s="843"/>
      <c r="Z73" s="843"/>
      <c r="AA73" s="843">
        <v>3</v>
      </c>
      <c r="AB73" s="843"/>
      <c r="AC73" s="843"/>
      <c r="AD73" s="843"/>
      <c r="AE73" s="843"/>
      <c r="AF73" s="843">
        <v>3</v>
      </c>
      <c r="AG73" s="843"/>
      <c r="AH73" s="843"/>
      <c r="AI73" s="843"/>
      <c r="AJ73" s="843"/>
      <c r="AK73" s="843" t="s">
        <v>549</v>
      </c>
      <c r="AL73" s="843"/>
      <c r="AM73" s="843"/>
      <c r="AN73" s="843"/>
      <c r="AO73" s="843"/>
      <c r="AP73" s="843" t="s">
        <v>549</v>
      </c>
      <c r="AQ73" s="843"/>
      <c r="AR73" s="843"/>
      <c r="AS73" s="843"/>
      <c r="AT73" s="843"/>
      <c r="AU73" s="843" t="s">
        <v>549</v>
      </c>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15">
      <c r="A74" s="232">
        <v>7</v>
      </c>
      <c r="B74" s="886" t="s">
        <v>556</v>
      </c>
      <c r="C74" s="887"/>
      <c r="D74" s="887"/>
      <c r="E74" s="887"/>
      <c r="F74" s="887"/>
      <c r="G74" s="887"/>
      <c r="H74" s="887"/>
      <c r="I74" s="887"/>
      <c r="J74" s="887"/>
      <c r="K74" s="887"/>
      <c r="L74" s="887"/>
      <c r="M74" s="887"/>
      <c r="N74" s="887"/>
      <c r="O74" s="887"/>
      <c r="P74" s="888"/>
      <c r="Q74" s="889">
        <v>83</v>
      </c>
      <c r="R74" s="843"/>
      <c r="S74" s="843"/>
      <c r="T74" s="843"/>
      <c r="U74" s="843"/>
      <c r="V74" s="843">
        <v>69</v>
      </c>
      <c r="W74" s="843"/>
      <c r="X74" s="843"/>
      <c r="Y74" s="843"/>
      <c r="Z74" s="843"/>
      <c r="AA74" s="843">
        <v>14</v>
      </c>
      <c r="AB74" s="843"/>
      <c r="AC74" s="843"/>
      <c r="AD74" s="843"/>
      <c r="AE74" s="843"/>
      <c r="AF74" s="843">
        <v>14</v>
      </c>
      <c r="AG74" s="843"/>
      <c r="AH74" s="843"/>
      <c r="AI74" s="843"/>
      <c r="AJ74" s="843"/>
      <c r="AK74" s="843" t="s">
        <v>549</v>
      </c>
      <c r="AL74" s="843"/>
      <c r="AM74" s="843"/>
      <c r="AN74" s="843"/>
      <c r="AO74" s="843"/>
      <c r="AP74" s="843" t="s">
        <v>549</v>
      </c>
      <c r="AQ74" s="843"/>
      <c r="AR74" s="843"/>
      <c r="AS74" s="843"/>
      <c r="AT74" s="843"/>
      <c r="AU74" s="843" t="s">
        <v>549</v>
      </c>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15">
      <c r="A75" s="232">
        <v>8</v>
      </c>
      <c r="B75" s="886" t="s">
        <v>557</v>
      </c>
      <c r="C75" s="887"/>
      <c r="D75" s="887"/>
      <c r="E75" s="887"/>
      <c r="F75" s="887"/>
      <c r="G75" s="887"/>
      <c r="H75" s="887"/>
      <c r="I75" s="887"/>
      <c r="J75" s="887"/>
      <c r="K75" s="887"/>
      <c r="L75" s="887"/>
      <c r="M75" s="887"/>
      <c r="N75" s="887"/>
      <c r="O75" s="887"/>
      <c r="P75" s="888"/>
      <c r="Q75" s="890">
        <v>6431</v>
      </c>
      <c r="R75" s="891"/>
      <c r="S75" s="891"/>
      <c r="T75" s="891"/>
      <c r="U75" s="847"/>
      <c r="V75" s="892">
        <v>6234</v>
      </c>
      <c r="W75" s="891"/>
      <c r="X75" s="891"/>
      <c r="Y75" s="891"/>
      <c r="Z75" s="847"/>
      <c r="AA75" s="892">
        <v>197</v>
      </c>
      <c r="AB75" s="891"/>
      <c r="AC75" s="891"/>
      <c r="AD75" s="891"/>
      <c r="AE75" s="847"/>
      <c r="AF75" s="892">
        <v>197</v>
      </c>
      <c r="AG75" s="891"/>
      <c r="AH75" s="891"/>
      <c r="AI75" s="891"/>
      <c r="AJ75" s="847"/>
      <c r="AK75" s="892" t="s">
        <v>549</v>
      </c>
      <c r="AL75" s="891"/>
      <c r="AM75" s="891"/>
      <c r="AN75" s="891"/>
      <c r="AO75" s="847"/>
      <c r="AP75" s="892" t="s">
        <v>549</v>
      </c>
      <c r="AQ75" s="891"/>
      <c r="AR75" s="891"/>
      <c r="AS75" s="891"/>
      <c r="AT75" s="847"/>
      <c r="AU75" s="892" t="s">
        <v>549</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15">
      <c r="A76" s="232">
        <v>9</v>
      </c>
      <c r="B76" s="886" t="s">
        <v>558</v>
      </c>
      <c r="C76" s="887"/>
      <c r="D76" s="887"/>
      <c r="E76" s="887"/>
      <c r="F76" s="887"/>
      <c r="G76" s="887"/>
      <c r="H76" s="887"/>
      <c r="I76" s="887"/>
      <c r="J76" s="887"/>
      <c r="K76" s="887"/>
      <c r="L76" s="887"/>
      <c r="M76" s="887"/>
      <c r="N76" s="887"/>
      <c r="O76" s="887"/>
      <c r="P76" s="888"/>
      <c r="Q76" s="890">
        <v>25</v>
      </c>
      <c r="R76" s="891"/>
      <c r="S76" s="891"/>
      <c r="T76" s="891"/>
      <c r="U76" s="847"/>
      <c r="V76" s="892">
        <v>19</v>
      </c>
      <c r="W76" s="891"/>
      <c r="X76" s="891"/>
      <c r="Y76" s="891"/>
      <c r="Z76" s="847"/>
      <c r="AA76" s="892">
        <v>6</v>
      </c>
      <c r="AB76" s="891"/>
      <c r="AC76" s="891"/>
      <c r="AD76" s="891"/>
      <c r="AE76" s="847"/>
      <c r="AF76" s="892">
        <v>6</v>
      </c>
      <c r="AG76" s="891"/>
      <c r="AH76" s="891"/>
      <c r="AI76" s="891"/>
      <c r="AJ76" s="847"/>
      <c r="AK76" s="892">
        <v>7</v>
      </c>
      <c r="AL76" s="891"/>
      <c r="AM76" s="891"/>
      <c r="AN76" s="891"/>
      <c r="AO76" s="847"/>
      <c r="AP76" s="892" t="s">
        <v>549</v>
      </c>
      <c r="AQ76" s="891"/>
      <c r="AR76" s="891"/>
      <c r="AS76" s="891"/>
      <c r="AT76" s="847"/>
      <c r="AU76" s="892" t="s">
        <v>549</v>
      </c>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15">
      <c r="A77" s="232">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15">
      <c r="A78" s="232">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15">
      <c r="A79" s="232">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15">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15">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15">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15">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15">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15">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15">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15">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
      <c r="A88" s="234" t="s">
        <v>377</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4298</v>
      </c>
      <c r="AG88" s="857"/>
      <c r="AH88" s="857"/>
      <c r="AI88" s="857"/>
      <c r="AJ88" s="857"/>
      <c r="AK88" s="854"/>
      <c r="AL88" s="854"/>
      <c r="AM88" s="854"/>
      <c r="AN88" s="854"/>
      <c r="AO88" s="854"/>
      <c r="AP88" s="857">
        <v>635</v>
      </c>
      <c r="AQ88" s="857"/>
      <c r="AR88" s="857"/>
      <c r="AS88" s="857"/>
      <c r="AT88" s="857"/>
      <c r="AU88" s="857"/>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36</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15">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295</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295</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295</v>
      </c>
      <c r="DR109" s="906"/>
      <c r="DS109" s="906"/>
      <c r="DT109" s="906"/>
      <c r="DU109" s="907"/>
      <c r="DV109" s="905" t="s">
        <v>414</v>
      </c>
      <c r="DW109" s="906"/>
      <c r="DX109" s="906"/>
      <c r="DY109" s="906"/>
      <c r="DZ109" s="908"/>
    </row>
    <row r="110" spans="1:131" s="224" customFormat="1" ht="26.25" customHeight="1" x14ac:dyDescent="0.15">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456506</v>
      </c>
      <c r="AB110" s="913"/>
      <c r="AC110" s="913"/>
      <c r="AD110" s="913"/>
      <c r="AE110" s="914"/>
      <c r="AF110" s="915">
        <v>462773</v>
      </c>
      <c r="AG110" s="913"/>
      <c r="AH110" s="913"/>
      <c r="AI110" s="913"/>
      <c r="AJ110" s="914"/>
      <c r="AK110" s="915">
        <v>455299</v>
      </c>
      <c r="AL110" s="913"/>
      <c r="AM110" s="913"/>
      <c r="AN110" s="913"/>
      <c r="AO110" s="914"/>
      <c r="AP110" s="916">
        <v>19</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3912892</v>
      </c>
      <c r="BR110" s="944"/>
      <c r="BS110" s="944"/>
      <c r="BT110" s="944"/>
      <c r="BU110" s="944"/>
      <c r="BV110" s="944">
        <v>3695217</v>
      </c>
      <c r="BW110" s="944"/>
      <c r="BX110" s="944"/>
      <c r="BY110" s="944"/>
      <c r="BZ110" s="944"/>
      <c r="CA110" s="944">
        <v>3584690</v>
      </c>
      <c r="CB110" s="944"/>
      <c r="CC110" s="944"/>
      <c r="CD110" s="944"/>
      <c r="CE110" s="944"/>
      <c r="CF110" s="957">
        <v>149.5</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4" customFormat="1" ht="26.25" customHeight="1" x14ac:dyDescent="0.15">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23161</v>
      </c>
      <c r="BR111" s="939"/>
      <c r="BS111" s="939"/>
      <c r="BT111" s="939"/>
      <c r="BU111" s="939"/>
      <c r="BV111" s="939">
        <v>18448</v>
      </c>
      <c r="BW111" s="939"/>
      <c r="BX111" s="939"/>
      <c r="BY111" s="939"/>
      <c r="BZ111" s="939"/>
      <c r="CA111" s="939">
        <v>13775</v>
      </c>
      <c r="CB111" s="939"/>
      <c r="CC111" s="939"/>
      <c r="CD111" s="939"/>
      <c r="CE111" s="939"/>
      <c r="CF111" s="933">
        <v>0.6</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4" customFormat="1" ht="26.25" customHeight="1" x14ac:dyDescent="0.15">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1403652</v>
      </c>
      <c r="BR112" s="939"/>
      <c r="BS112" s="939"/>
      <c r="BT112" s="939"/>
      <c r="BU112" s="939"/>
      <c r="BV112" s="939">
        <v>1320652</v>
      </c>
      <c r="BW112" s="939"/>
      <c r="BX112" s="939"/>
      <c r="BY112" s="939"/>
      <c r="BZ112" s="939"/>
      <c r="CA112" s="939">
        <v>1262130</v>
      </c>
      <c r="CB112" s="939"/>
      <c r="CC112" s="939"/>
      <c r="CD112" s="939"/>
      <c r="CE112" s="939"/>
      <c r="CF112" s="933">
        <v>52.6</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4" customFormat="1" ht="26.25" customHeight="1" x14ac:dyDescent="0.15">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174996</v>
      </c>
      <c r="AB113" s="951"/>
      <c r="AC113" s="951"/>
      <c r="AD113" s="951"/>
      <c r="AE113" s="952"/>
      <c r="AF113" s="953">
        <v>171762</v>
      </c>
      <c r="AG113" s="951"/>
      <c r="AH113" s="951"/>
      <c r="AI113" s="951"/>
      <c r="AJ113" s="952"/>
      <c r="AK113" s="953">
        <v>158543</v>
      </c>
      <c r="AL113" s="951"/>
      <c r="AM113" s="951"/>
      <c r="AN113" s="951"/>
      <c r="AO113" s="952"/>
      <c r="AP113" s="954">
        <v>6.6</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6144</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4" customFormat="1" ht="26.25" customHeight="1" x14ac:dyDescent="0.15">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6144</v>
      </c>
      <c r="AB114" s="972"/>
      <c r="AC114" s="972"/>
      <c r="AD114" s="972"/>
      <c r="AE114" s="973"/>
      <c r="AF114" s="974">
        <v>7504</v>
      </c>
      <c r="AG114" s="972"/>
      <c r="AH114" s="972"/>
      <c r="AI114" s="972"/>
      <c r="AJ114" s="973"/>
      <c r="AK114" s="974">
        <v>7460</v>
      </c>
      <c r="AL114" s="972"/>
      <c r="AM114" s="972"/>
      <c r="AN114" s="972"/>
      <c r="AO114" s="973"/>
      <c r="AP114" s="975">
        <v>0.3</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321548</v>
      </c>
      <c r="BR114" s="939"/>
      <c r="BS114" s="939"/>
      <c r="BT114" s="939"/>
      <c r="BU114" s="939"/>
      <c r="BV114" s="939">
        <v>318883</v>
      </c>
      <c r="BW114" s="939"/>
      <c r="BX114" s="939"/>
      <c r="BY114" s="939"/>
      <c r="BZ114" s="939"/>
      <c r="CA114" s="939">
        <v>321917</v>
      </c>
      <c r="CB114" s="939"/>
      <c r="CC114" s="939"/>
      <c r="CD114" s="939"/>
      <c r="CE114" s="939"/>
      <c r="CF114" s="933">
        <v>13.4</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4" customFormat="1" ht="26.25" customHeight="1" x14ac:dyDescent="0.15">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6320</v>
      </c>
      <c r="AB115" s="951"/>
      <c r="AC115" s="951"/>
      <c r="AD115" s="951"/>
      <c r="AE115" s="952"/>
      <c r="AF115" s="953">
        <v>5558</v>
      </c>
      <c r="AG115" s="951"/>
      <c r="AH115" s="951"/>
      <c r="AI115" s="951"/>
      <c r="AJ115" s="952"/>
      <c r="AK115" s="953">
        <v>5418</v>
      </c>
      <c r="AL115" s="951"/>
      <c r="AM115" s="951"/>
      <c r="AN115" s="951"/>
      <c r="AO115" s="952"/>
      <c r="AP115" s="954">
        <v>0.2</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4" customFormat="1" ht="26.25" customHeight="1" x14ac:dyDescent="0.15">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24"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643966</v>
      </c>
      <c r="AB117" s="992"/>
      <c r="AC117" s="992"/>
      <c r="AD117" s="992"/>
      <c r="AE117" s="993"/>
      <c r="AF117" s="994">
        <v>647597</v>
      </c>
      <c r="AG117" s="992"/>
      <c r="AH117" s="992"/>
      <c r="AI117" s="992"/>
      <c r="AJ117" s="993"/>
      <c r="AK117" s="994">
        <v>626720</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4" customFormat="1" ht="26.25" customHeight="1" x14ac:dyDescent="0.15">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295</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4" customFormat="1" ht="26.25" customHeight="1" x14ac:dyDescent="0.15">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5" t="s">
        <v>178</v>
      </c>
      <c r="BA119" s="245"/>
      <c r="BB119" s="245"/>
      <c r="BC119" s="245"/>
      <c r="BD119" s="245"/>
      <c r="BE119" s="245"/>
      <c r="BF119" s="245"/>
      <c r="BG119" s="245"/>
      <c r="BH119" s="245"/>
      <c r="BI119" s="245"/>
      <c r="BJ119" s="245"/>
      <c r="BK119" s="245"/>
      <c r="BL119" s="245"/>
      <c r="BM119" s="245"/>
      <c r="BN119" s="245"/>
      <c r="BO119" s="990" t="s">
        <v>444</v>
      </c>
      <c r="BP119" s="1018"/>
      <c r="BQ119" s="1012">
        <v>5667397</v>
      </c>
      <c r="BR119" s="1013"/>
      <c r="BS119" s="1013"/>
      <c r="BT119" s="1013"/>
      <c r="BU119" s="1013"/>
      <c r="BV119" s="1013">
        <v>5353200</v>
      </c>
      <c r="BW119" s="1013"/>
      <c r="BX119" s="1013"/>
      <c r="BY119" s="1013"/>
      <c r="BZ119" s="1013"/>
      <c r="CA119" s="1013">
        <v>5182512</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23161</v>
      </c>
      <c r="DH119" s="999"/>
      <c r="DI119" s="999"/>
      <c r="DJ119" s="999"/>
      <c r="DK119" s="1000"/>
      <c r="DL119" s="998">
        <v>18448</v>
      </c>
      <c r="DM119" s="999"/>
      <c r="DN119" s="999"/>
      <c r="DO119" s="999"/>
      <c r="DP119" s="1000"/>
      <c r="DQ119" s="998">
        <v>13775</v>
      </c>
      <c r="DR119" s="999"/>
      <c r="DS119" s="999"/>
      <c r="DT119" s="999"/>
      <c r="DU119" s="1000"/>
      <c r="DV119" s="1001">
        <v>0.6</v>
      </c>
      <c r="DW119" s="1002"/>
      <c r="DX119" s="1002"/>
      <c r="DY119" s="1002"/>
      <c r="DZ119" s="1003"/>
    </row>
    <row r="120" spans="1:130" s="224" customFormat="1" ht="26.25" customHeight="1" x14ac:dyDescent="0.15">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2207332</v>
      </c>
      <c r="BR120" s="944"/>
      <c r="BS120" s="944"/>
      <c r="BT120" s="944"/>
      <c r="BU120" s="944"/>
      <c r="BV120" s="944">
        <v>2668381</v>
      </c>
      <c r="BW120" s="944"/>
      <c r="BX120" s="944"/>
      <c r="BY120" s="944"/>
      <c r="BZ120" s="944"/>
      <c r="CA120" s="944">
        <v>2934587</v>
      </c>
      <c r="CB120" s="944"/>
      <c r="CC120" s="944"/>
      <c r="CD120" s="944"/>
      <c r="CE120" s="944"/>
      <c r="CF120" s="957">
        <v>122.4</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1005121</v>
      </c>
      <c r="DH120" s="944"/>
      <c r="DI120" s="944"/>
      <c r="DJ120" s="944"/>
      <c r="DK120" s="944"/>
      <c r="DL120" s="944">
        <v>945082</v>
      </c>
      <c r="DM120" s="944"/>
      <c r="DN120" s="944"/>
      <c r="DO120" s="944"/>
      <c r="DP120" s="944"/>
      <c r="DQ120" s="944">
        <v>875491</v>
      </c>
      <c r="DR120" s="944"/>
      <c r="DS120" s="944"/>
      <c r="DT120" s="944"/>
      <c r="DU120" s="944"/>
      <c r="DV120" s="945">
        <v>36.5</v>
      </c>
      <c r="DW120" s="945"/>
      <c r="DX120" s="945"/>
      <c r="DY120" s="945"/>
      <c r="DZ120" s="946"/>
    </row>
    <row r="121" spans="1:130" s="224" customFormat="1" ht="26.25" customHeight="1" x14ac:dyDescent="0.15">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37630</v>
      </c>
      <c r="BR121" s="939"/>
      <c r="BS121" s="939"/>
      <c r="BT121" s="939"/>
      <c r="BU121" s="939"/>
      <c r="BV121" s="939">
        <v>36302</v>
      </c>
      <c r="BW121" s="939"/>
      <c r="BX121" s="939"/>
      <c r="BY121" s="939"/>
      <c r="BZ121" s="939"/>
      <c r="CA121" s="939">
        <v>28631</v>
      </c>
      <c r="CB121" s="939"/>
      <c r="CC121" s="939"/>
      <c r="CD121" s="939"/>
      <c r="CE121" s="939"/>
      <c r="CF121" s="933">
        <v>1.2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256012</v>
      </c>
      <c r="DH121" s="939"/>
      <c r="DI121" s="939"/>
      <c r="DJ121" s="939"/>
      <c r="DK121" s="939"/>
      <c r="DL121" s="939">
        <v>224670</v>
      </c>
      <c r="DM121" s="939"/>
      <c r="DN121" s="939"/>
      <c r="DO121" s="939"/>
      <c r="DP121" s="939"/>
      <c r="DQ121" s="939">
        <v>224865</v>
      </c>
      <c r="DR121" s="939"/>
      <c r="DS121" s="939"/>
      <c r="DT121" s="939"/>
      <c r="DU121" s="939"/>
      <c r="DV121" s="940">
        <v>9.4</v>
      </c>
      <c r="DW121" s="940"/>
      <c r="DX121" s="940"/>
      <c r="DY121" s="940"/>
      <c r="DZ121" s="941"/>
    </row>
    <row r="122" spans="1:130" s="224" customFormat="1" ht="26.25" customHeight="1" x14ac:dyDescent="0.15">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3198021</v>
      </c>
      <c r="BR122" s="1013"/>
      <c r="BS122" s="1013"/>
      <c r="BT122" s="1013"/>
      <c r="BU122" s="1013"/>
      <c r="BV122" s="1013">
        <v>3195041</v>
      </c>
      <c r="BW122" s="1013"/>
      <c r="BX122" s="1013"/>
      <c r="BY122" s="1013"/>
      <c r="BZ122" s="1013"/>
      <c r="CA122" s="1013">
        <v>2842155</v>
      </c>
      <c r="CB122" s="1013"/>
      <c r="CC122" s="1013"/>
      <c r="CD122" s="1013"/>
      <c r="CE122" s="1013"/>
      <c r="CF122" s="1030">
        <v>118.5</v>
      </c>
      <c r="CG122" s="1031"/>
      <c r="CH122" s="1031"/>
      <c r="CI122" s="1031"/>
      <c r="CJ122" s="1031"/>
      <c r="CK122" s="1022"/>
      <c r="CL122" s="1023"/>
      <c r="CM122" s="1023"/>
      <c r="CN122" s="1023"/>
      <c r="CO122" s="1024"/>
      <c r="CP122" s="1032" t="s">
        <v>397</v>
      </c>
      <c r="CQ122" s="1033"/>
      <c r="CR122" s="1033"/>
      <c r="CS122" s="1033"/>
      <c r="CT122" s="1033"/>
      <c r="CU122" s="1033"/>
      <c r="CV122" s="1033"/>
      <c r="CW122" s="1033"/>
      <c r="CX122" s="1033"/>
      <c r="CY122" s="1033"/>
      <c r="CZ122" s="1033"/>
      <c r="DA122" s="1033"/>
      <c r="DB122" s="1033"/>
      <c r="DC122" s="1033"/>
      <c r="DD122" s="1033"/>
      <c r="DE122" s="1033"/>
      <c r="DF122" s="1034"/>
      <c r="DG122" s="938">
        <v>85272</v>
      </c>
      <c r="DH122" s="939"/>
      <c r="DI122" s="939"/>
      <c r="DJ122" s="939"/>
      <c r="DK122" s="939"/>
      <c r="DL122" s="939">
        <v>101040</v>
      </c>
      <c r="DM122" s="939"/>
      <c r="DN122" s="939"/>
      <c r="DO122" s="939"/>
      <c r="DP122" s="939"/>
      <c r="DQ122" s="939">
        <v>122023</v>
      </c>
      <c r="DR122" s="939"/>
      <c r="DS122" s="939"/>
      <c r="DT122" s="939"/>
      <c r="DU122" s="939"/>
      <c r="DV122" s="940">
        <v>5.0999999999999996</v>
      </c>
      <c r="DW122" s="940"/>
      <c r="DX122" s="940"/>
      <c r="DY122" s="940"/>
      <c r="DZ122" s="941"/>
    </row>
    <row r="123" spans="1:130" s="224" customFormat="1" ht="26.25" customHeight="1" x14ac:dyDescent="0.15">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45" t="s">
        <v>178</v>
      </c>
      <c r="BA123" s="245"/>
      <c r="BB123" s="245"/>
      <c r="BC123" s="245"/>
      <c r="BD123" s="245"/>
      <c r="BE123" s="245"/>
      <c r="BF123" s="245"/>
      <c r="BG123" s="245"/>
      <c r="BH123" s="245"/>
      <c r="BI123" s="245"/>
      <c r="BJ123" s="245"/>
      <c r="BK123" s="245"/>
      <c r="BL123" s="245"/>
      <c r="BM123" s="245"/>
      <c r="BN123" s="245"/>
      <c r="BO123" s="990" t="s">
        <v>452</v>
      </c>
      <c r="BP123" s="1018"/>
      <c r="BQ123" s="1076">
        <v>5442983</v>
      </c>
      <c r="BR123" s="1077"/>
      <c r="BS123" s="1077"/>
      <c r="BT123" s="1077"/>
      <c r="BU123" s="1077"/>
      <c r="BV123" s="1077">
        <v>5899724</v>
      </c>
      <c r="BW123" s="1077"/>
      <c r="BX123" s="1077"/>
      <c r="BY123" s="1077"/>
      <c r="BZ123" s="1077"/>
      <c r="CA123" s="1077">
        <v>5805373</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v>57247</v>
      </c>
      <c r="DH123" s="972"/>
      <c r="DI123" s="972"/>
      <c r="DJ123" s="972"/>
      <c r="DK123" s="973"/>
      <c r="DL123" s="974">
        <v>49860</v>
      </c>
      <c r="DM123" s="972"/>
      <c r="DN123" s="972"/>
      <c r="DO123" s="972"/>
      <c r="DP123" s="973"/>
      <c r="DQ123" s="974">
        <v>39751</v>
      </c>
      <c r="DR123" s="972"/>
      <c r="DS123" s="972"/>
      <c r="DT123" s="972"/>
      <c r="DU123" s="973"/>
      <c r="DV123" s="975">
        <v>1.7</v>
      </c>
      <c r="DW123" s="976"/>
      <c r="DX123" s="976"/>
      <c r="DY123" s="976"/>
      <c r="DZ123" s="977"/>
    </row>
    <row r="124" spans="1:130" s="224" customFormat="1" ht="26.25" customHeight="1" thickBot="1" x14ac:dyDescent="0.2">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9</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4" customFormat="1" ht="26.25" customHeight="1" x14ac:dyDescent="0.15">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4" customFormat="1" ht="26.25" customHeight="1" thickBot="1" x14ac:dyDescent="0.2">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688</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4" customFormat="1" ht="26.25" customHeight="1" x14ac:dyDescent="0.15">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5632</v>
      </c>
      <c r="AB127" s="972"/>
      <c r="AC127" s="972"/>
      <c r="AD127" s="972"/>
      <c r="AE127" s="973"/>
      <c r="AF127" s="974">
        <v>5558</v>
      </c>
      <c r="AG127" s="972"/>
      <c r="AH127" s="972"/>
      <c r="AI127" s="972"/>
      <c r="AJ127" s="973"/>
      <c r="AK127" s="974">
        <v>5418</v>
      </c>
      <c r="AL127" s="972"/>
      <c r="AM127" s="972"/>
      <c r="AN127" s="972"/>
      <c r="AO127" s="973"/>
      <c r="AP127" s="975">
        <v>0.2</v>
      </c>
      <c r="AQ127" s="976"/>
      <c r="AR127" s="976"/>
      <c r="AS127" s="976"/>
      <c r="AT127" s="977"/>
      <c r="AU127" s="226"/>
      <c r="AV127" s="226"/>
      <c r="AW127" s="226"/>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4" customFormat="1" ht="26.25" customHeight="1" thickBot="1" x14ac:dyDescent="0.2">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13606</v>
      </c>
      <c r="AB128" s="1059"/>
      <c r="AC128" s="1059"/>
      <c r="AD128" s="1059"/>
      <c r="AE128" s="1060"/>
      <c r="AF128" s="1061">
        <v>13625</v>
      </c>
      <c r="AG128" s="1059"/>
      <c r="AH128" s="1059"/>
      <c r="AI128" s="1059"/>
      <c r="AJ128" s="1060"/>
      <c r="AK128" s="1061">
        <v>12103</v>
      </c>
      <c r="AL128" s="1059"/>
      <c r="AM128" s="1059"/>
      <c r="AN128" s="1059"/>
      <c r="AO128" s="1060"/>
      <c r="AP128" s="1062"/>
      <c r="AQ128" s="1063"/>
      <c r="AR128" s="1063"/>
      <c r="AS128" s="1063"/>
      <c r="AT128" s="1064"/>
      <c r="AU128" s="226"/>
      <c r="AV128" s="226"/>
      <c r="AW128" s="226"/>
      <c r="AX128" s="909" t="s">
        <v>466</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4"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2889862</v>
      </c>
      <c r="AB129" s="972"/>
      <c r="AC129" s="972"/>
      <c r="AD129" s="972"/>
      <c r="AE129" s="973"/>
      <c r="AF129" s="974">
        <v>2799986</v>
      </c>
      <c r="AG129" s="972"/>
      <c r="AH129" s="972"/>
      <c r="AI129" s="972"/>
      <c r="AJ129" s="973"/>
      <c r="AK129" s="974">
        <v>2788867</v>
      </c>
      <c r="AL129" s="972"/>
      <c r="AM129" s="972"/>
      <c r="AN129" s="972"/>
      <c r="AO129" s="973"/>
      <c r="AP129" s="1086"/>
      <c r="AQ129" s="1087"/>
      <c r="AR129" s="1087"/>
      <c r="AS129" s="1087"/>
      <c r="AT129" s="1088"/>
      <c r="AU129" s="227"/>
      <c r="AV129" s="227"/>
      <c r="AW129" s="227"/>
      <c r="AX129" s="1078" t="s">
        <v>469</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399833</v>
      </c>
      <c r="AB130" s="972"/>
      <c r="AC130" s="972"/>
      <c r="AD130" s="972"/>
      <c r="AE130" s="973"/>
      <c r="AF130" s="974">
        <v>398833</v>
      </c>
      <c r="AG130" s="972"/>
      <c r="AH130" s="972"/>
      <c r="AI130" s="972"/>
      <c r="AJ130" s="973"/>
      <c r="AK130" s="974">
        <v>391165</v>
      </c>
      <c r="AL130" s="972"/>
      <c r="AM130" s="972"/>
      <c r="AN130" s="972"/>
      <c r="AO130" s="973"/>
      <c r="AP130" s="1086"/>
      <c r="AQ130" s="1087"/>
      <c r="AR130" s="1087"/>
      <c r="AS130" s="1087"/>
      <c r="AT130" s="1088"/>
      <c r="AU130" s="227"/>
      <c r="AV130" s="227"/>
      <c r="AW130" s="227"/>
      <c r="AX130" s="1078" t="s">
        <v>472</v>
      </c>
      <c r="AY130" s="936"/>
      <c r="AZ130" s="936"/>
      <c r="BA130" s="936"/>
      <c r="BB130" s="936"/>
      <c r="BC130" s="936"/>
      <c r="BD130" s="936"/>
      <c r="BE130" s="937"/>
      <c r="BF130" s="1114">
        <v>9.4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2490029</v>
      </c>
      <c r="AB131" s="999"/>
      <c r="AC131" s="999"/>
      <c r="AD131" s="999"/>
      <c r="AE131" s="1000"/>
      <c r="AF131" s="998">
        <v>2401153</v>
      </c>
      <c r="AG131" s="999"/>
      <c r="AH131" s="999"/>
      <c r="AI131" s="999"/>
      <c r="AJ131" s="1000"/>
      <c r="AK131" s="998">
        <v>2397702</v>
      </c>
      <c r="AL131" s="999"/>
      <c r="AM131" s="999"/>
      <c r="AN131" s="999"/>
      <c r="AO131" s="1000"/>
      <c r="AP131" s="1123"/>
      <c r="AQ131" s="1124"/>
      <c r="AR131" s="1124"/>
      <c r="AS131" s="1124"/>
      <c r="AT131" s="1125"/>
      <c r="AU131" s="227"/>
      <c r="AV131" s="227"/>
      <c r="AW131" s="227"/>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9.258004626</v>
      </c>
      <c r="AB132" s="1110"/>
      <c r="AC132" s="1110"/>
      <c r="AD132" s="1110"/>
      <c r="AE132" s="1111"/>
      <c r="AF132" s="1112">
        <v>9.7927537309999995</v>
      </c>
      <c r="AG132" s="1110"/>
      <c r="AH132" s="1110"/>
      <c r="AI132" s="1110"/>
      <c r="AJ132" s="1111"/>
      <c r="AK132" s="1112">
        <v>9.3194233480000008</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10.199999999999999</v>
      </c>
      <c r="AB133" s="1093"/>
      <c r="AC133" s="1093"/>
      <c r="AD133" s="1093"/>
      <c r="AE133" s="1094"/>
      <c r="AF133" s="1092">
        <v>9.8000000000000007</v>
      </c>
      <c r="AG133" s="1093"/>
      <c r="AH133" s="1093"/>
      <c r="AI133" s="1093"/>
      <c r="AJ133" s="1094"/>
      <c r="AK133" s="1092">
        <v>9.4</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r8zEP+p0uzxgfyHQ6DL2CzQGjhE6XAQAFQRZHVMqFry54vGkZeT7h4OXBajHbc6goub0JUFI9PAOX9u7tE42Tg==" saltValue="vyus6ntihX74W0pVQL2C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478</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fmhqJz413v5UAM7G7U08EwMMBtfg37abkruLnS+xaW9nL1MDkgbl6crqff17YFjqabaTvgSBtsX024BxAAD1nQ==" saltValue="60lm0DSRYonwNgHUXAqbp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o7qPyOcx6zwuCABowuVdbsKLySWg0rrESIcqnOX2RmwOzw6DbMYeQ0aawmf1/TVYpLF30fVGIi6eEGPgIIm4w==" saltValue="X1FQfpfutowa+U2o4F4u5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480</v>
      </c>
      <c r="AL6" s="260"/>
      <c r="AM6" s="260"/>
      <c r="AN6" s="260"/>
    </row>
    <row r="7" spans="1:46" ht="13.5" customHeight="1" x14ac:dyDescent="0.15">
      <c r="A7" s="259"/>
      <c r="AK7" s="262"/>
      <c r="AL7" s="263"/>
      <c r="AM7" s="263"/>
      <c r="AN7" s="264"/>
      <c r="AO7" s="1127" t="s">
        <v>481</v>
      </c>
      <c r="AP7" s="265"/>
      <c r="AQ7" s="266" t="s">
        <v>482</v>
      </c>
      <c r="AR7" s="267"/>
    </row>
    <row r="8" spans="1:46" x14ac:dyDescent="0.15">
      <c r="A8" s="259"/>
      <c r="AK8" s="268"/>
      <c r="AL8" s="269"/>
      <c r="AM8" s="269"/>
      <c r="AN8" s="270"/>
      <c r="AO8" s="1128"/>
      <c r="AP8" s="271" t="s">
        <v>483</v>
      </c>
      <c r="AQ8" s="272" t="s">
        <v>484</v>
      </c>
      <c r="AR8" s="273" t="s">
        <v>485</v>
      </c>
    </row>
    <row r="9" spans="1:46" x14ac:dyDescent="0.15">
      <c r="A9" s="259"/>
      <c r="AK9" s="1129" t="s">
        <v>486</v>
      </c>
      <c r="AL9" s="1130"/>
      <c r="AM9" s="1130"/>
      <c r="AN9" s="1131"/>
      <c r="AO9" s="274">
        <v>813356</v>
      </c>
      <c r="AP9" s="274">
        <v>167771</v>
      </c>
      <c r="AQ9" s="275">
        <v>143042</v>
      </c>
      <c r="AR9" s="276">
        <v>17.3</v>
      </c>
    </row>
    <row r="10" spans="1:46" ht="13.5" customHeight="1" x14ac:dyDescent="0.15">
      <c r="A10" s="259"/>
      <c r="AK10" s="1129" t="s">
        <v>487</v>
      </c>
      <c r="AL10" s="1130"/>
      <c r="AM10" s="1130"/>
      <c r="AN10" s="1131"/>
      <c r="AO10" s="277">
        <v>81815</v>
      </c>
      <c r="AP10" s="277">
        <v>16876</v>
      </c>
      <c r="AQ10" s="278">
        <v>17233</v>
      </c>
      <c r="AR10" s="279">
        <v>-2.1</v>
      </c>
    </row>
    <row r="11" spans="1:46" ht="13.5" customHeight="1" x14ac:dyDescent="0.15">
      <c r="A11" s="259"/>
      <c r="AK11" s="1129" t="s">
        <v>488</v>
      </c>
      <c r="AL11" s="1130"/>
      <c r="AM11" s="1130"/>
      <c r="AN11" s="1131"/>
      <c r="AO11" s="277" t="s">
        <v>489</v>
      </c>
      <c r="AP11" s="277" t="s">
        <v>489</v>
      </c>
      <c r="AQ11" s="278">
        <v>1297</v>
      </c>
      <c r="AR11" s="279" t="s">
        <v>489</v>
      </c>
    </row>
    <row r="12" spans="1:46" ht="13.5" customHeight="1" x14ac:dyDescent="0.15">
      <c r="A12" s="259"/>
      <c r="AK12" s="1129" t="s">
        <v>490</v>
      </c>
      <c r="AL12" s="1130"/>
      <c r="AM12" s="1130"/>
      <c r="AN12" s="1131"/>
      <c r="AO12" s="277" t="s">
        <v>489</v>
      </c>
      <c r="AP12" s="277" t="s">
        <v>489</v>
      </c>
      <c r="AQ12" s="278" t="s">
        <v>489</v>
      </c>
      <c r="AR12" s="279" t="s">
        <v>489</v>
      </c>
    </row>
    <row r="13" spans="1:46" ht="13.5" customHeight="1" x14ac:dyDescent="0.15">
      <c r="A13" s="259"/>
      <c r="AK13" s="1129" t="s">
        <v>491</v>
      </c>
      <c r="AL13" s="1130"/>
      <c r="AM13" s="1130"/>
      <c r="AN13" s="1131"/>
      <c r="AO13" s="277">
        <v>29991</v>
      </c>
      <c r="AP13" s="277">
        <v>6186</v>
      </c>
      <c r="AQ13" s="278">
        <v>5542</v>
      </c>
      <c r="AR13" s="279">
        <v>11.6</v>
      </c>
    </row>
    <row r="14" spans="1:46" ht="13.5" customHeight="1" x14ac:dyDescent="0.15">
      <c r="A14" s="259"/>
      <c r="AK14" s="1129" t="s">
        <v>492</v>
      </c>
      <c r="AL14" s="1130"/>
      <c r="AM14" s="1130"/>
      <c r="AN14" s="1131"/>
      <c r="AO14" s="277">
        <v>12354</v>
      </c>
      <c r="AP14" s="277">
        <v>2548</v>
      </c>
      <c r="AQ14" s="278">
        <v>2886</v>
      </c>
      <c r="AR14" s="279">
        <v>-11.7</v>
      </c>
    </row>
    <row r="15" spans="1:46" ht="13.5" customHeight="1" x14ac:dyDescent="0.15">
      <c r="A15" s="259"/>
      <c r="AK15" s="1132" t="s">
        <v>493</v>
      </c>
      <c r="AL15" s="1133"/>
      <c r="AM15" s="1133"/>
      <c r="AN15" s="1134"/>
      <c r="AO15" s="277">
        <v>-46948</v>
      </c>
      <c r="AP15" s="277">
        <v>-9684</v>
      </c>
      <c r="AQ15" s="278">
        <v>-8856</v>
      </c>
      <c r="AR15" s="279">
        <v>9.3000000000000007</v>
      </c>
    </row>
    <row r="16" spans="1:46" x14ac:dyDescent="0.15">
      <c r="A16" s="259"/>
      <c r="AK16" s="1132" t="s">
        <v>178</v>
      </c>
      <c r="AL16" s="1133"/>
      <c r="AM16" s="1133"/>
      <c r="AN16" s="1134"/>
      <c r="AO16" s="277">
        <v>890568</v>
      </c>
      <c r="AP16" s="277">
        <v>183698</v>
      </c>
      <c r="AQ16" s="278">
        <v>161143</v>
      </c>
      <c r="AR16" s="279">
        <v>14</v>
      </c>
    </row>
    <row r="17" spans="1:46" x14ac:dyDescent="0.15">
      <c r="A17" s="259"/>
    </row>
    <row r="18" spans="1:46" x14ac:dyDescent="0.15">
      <c r="A18" s="259"/>
      <c r="AQ18" s="280"/>
      <c r="AR18" s="280"/>
    </row>
    <row r="19" spans="1:46" x14ac:dyDescent="0.15">
      <c r="A19" s="259"/>
      <c r="AK19" s="255" t="s">
        <v>494</v>
      </c>
    </row>
    <row r="20" spans="1:46" x14ac:dyDescent="0.15">
      <c r="A20" s="259"/>
      <c r="AK20" s="281"/>
      <c r="AL20" s="282"/>
      <c r="AM20" s="282"/>
      <c r="AN20" s="283"/>
      <c r="AO20" s="284" t="s">
        <v>495</v>
      </c>
      <c r="AP20" s="285" t="s">
        <v>496</v>
      </c>
      <c r="AQ20" s="286" t="s">
        <v>497</v>
      </c>
      <c r="AR20" s="287"/>
    </row>
    <row r="21" spans="1:46" s="260" customFormat="1" x14ac:dyDescent="0.15">
      <c r="A21" s="288"/>
      <c r="AK21" s="1135" t="s">
        <v>498</v>
      </c>
      <c r="AL21" s="1136"/>
      <c r="AM21" s="1136"/>
      <c r="AN21" s="1137"/>
      <c r="AO21" s="289">
        <v>14.03</v>
      </c>
      <c r="AP21" s="290">
        <v>14.02</v>
      </c>
      <c r="AQ21" s="291">
        <v>0.01</v>
      </c>
      <c r="AS21" s="292"/>
      <c r="AT21" s="288"/>
    </row>
    <row r="22" spans="1:46" s="260" customFormat="1" x14ac:dyDescent="0.15">
      <c r="A22" s="288"/>
      <c r="AK22" s="1135" t="s">
        <v>499</v>
      </c>
      <c r="AL22" s="1136"/>
      <c r="AM22" s="1136"/>
      <c r="AN22" s="1137"/>
      <c r="AO22" s="293">
        <v>99.3</v>
      </c>
      <c r="AP22" s="294">
        <v>96.2</v>
      </c>
      <c r="AQ22" s="295">
        <v>3.1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300"/>
      <c r="AS27" s="255"/>
      <c r="AT27" s="255"/>
    </row>
    <row r="28" spans="1:46" ht="17.25" x14ac:dyDescent="0.15">
      <c r="A28" s="256" t="s">
        <v>501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502</v>
      </c>
      <c r="AL29" s="260"/>
      <c r="AM29" s="260"/>
      <c r="AN29" s="260"/>
      <c r="AS29" s="302"/>
    </row>
    <row r="30" spans="1:46" ht="13.5" customHeight="1" x14ac:dyDescent="0.15">
      <c r="A30" s="259"/>
      <c r="AK30" s="262"/>
      <c r="AL30" s="263"/>
      <c r="AM30" s="263"/>
      <c r="AN30" s="264"/>
      <c r="AO30" s="1127" t="s">
        <v>481</v>
      </c>
      <c r="AP30" s="265"/>
      <c r="AQ30" s="266" t="s">
        <v>482</v>
      </c>
      <c r="AR30" s="267"/>
    </row>
    <row r="31" spans="1:46" x14ac:dyDescent="0.15">
      <c r="A31" s="259"/>
      <c r="AK31" s="268"/>
      <c r="AL31" s="269"/>
      <c r="AM31" s="269"/>
      <c r="AN31" s="270"/>
      <c r="AO31" s="1128"/>
      <c r="AP31" s="271" t="s">
        <v>483</v>
      </c>
      <c r="AQ31" s="272" t="s">
        <v>484</v>
      </c>
      <c r="AR31" s="273" t="s">
        <v>485</v>
      </c>
    </row>
    <row r="32" spans="1:46" ht="27" customHeight="1" x14ac:dyDescent="0.15">
      <c r="A32" s="259"/>
      <c r="AK32" s="1143" t="s">
        <v>503</v>
      </c>
      <c r="AL32" s="1144"/>
      <c r="AM32" s="1144"/>
      <c r="AN32" s="1145"/>
      <c r="AO32" s="303">
        <v>455299</v>
      </c>
      <c r="AP32" s="303">
        <v>93915</v>
      </c>
      <c r="AQ32" s="304">
        <v>81691</v>
      </c>
      <c r="AR32" s="305">
        <v>15</v>
      </c>
    </row>
    <row r="33" spans="1:46" ht="13.5" customHeight="1" x14ac:dyDescent="0.15">
      <c r="A33" s="259"/>
      <c r="AK33" s="1143" t="s">
        <v>504</v>
      </c>
      <c r="AL33" s="1144"/>
      <c r="AM33" s="1144"/>
      <c r="AN33" s="1145"/>
      <c r="AO33" s="303" t="s">
        <v>489</v>
      </c>
      <c r="AP33" s="303" t="s">
        <v>489</v>
      </c>
      <c r="AQ33" s="304" t="s">
        <v>489</v>
      </c>
      <c r="AR33" s="305" t="s">
        <v>489</v>
      </c>
    </row>
    <row r="34" spans="1:46" ht="27" customHeight="1" x14ac:dyDescent="0.15">
      <c r="A34" s="259"/>
      <c r="AK34" s="1143" t="s">
        <v>505</v>
      </c>
      <c r="AL34" s="1144"/>
      <c r="AM34" s="1144"/>
      <c r="AN34" s="1145"/>
      <c r="AO34" s="303" t="s">
        <v>489</v>
      </c>
      <c r="AP34" s="303" t="s">
        <v>489</v>
      </c>
      <c r="AQ34" s="304" t="s">
        <v>489</v>
      </c>
      <c r="AR34" s="305" t="s">
        <v>489</v>
      </c>
    </row>
    <row r="35" spans="1:46" ht="27" customHeight="1" x14ac:dyDescent="0.15">
      <c r="A35" s="259"/>
      <c r="AK35" s="1143" t="s">
        <v>506</v>
      </c>
      <c r="AL35" s="1144"/>
      <c r="AM35" s="1144"/>
      <c r="AN35" s="1145"/>
      <c r="AO35" s="303">
        <v>158543</v>
      </c>
      <c r="AP35" s="303">
        <v>32703</v>
      </c>
      <c r="AQ35" s="304">
        <v>27672</v>
      </c>
      <c r="AR35" s="305">
        <v>18.2</v>
      </c>
    </row>
    <row r="36" spans="1:46" ht="27" customHeight="1" x14ac:dyDescent="0.15">
      <c r="A36" s="259"/>
      <c r="AK36" s="1143" t="s">
        <v>507</v>
      </c>
      <c r="AL36" s="1144"/>
      <c r="AM36" s="1144"/>
      <c r="AN36" s="1145"/>
      <c r="AO36" s="303">
        <v>7460</v>
      </c>
      <c r="AP36" s="303">
        <v>1539</v>
      </c>
      <c r="AQ36" s="304">
        <v>4845</v>
      </c>
      <c r="AR36" s="305">
        <v>-68.2</v>
      </c>
    </row>
    <row r="37" spans="1:46" ht="13.5" customHeight="1" x14ac:dyDescent="0.15">
      <c r="A37" s="259"/>
      <c r="AK37" s="1143" t="s">
        <v>508</v>
      </c>
      <c r="AL37" s="1144"/>
      <c r="AM37" s="1144"/>
      <c r="AN37" s="1145"/>
      <c r="AO37" s="303">
        <v>5418</v>
      </c>
      <c r="AP37" s="303">
        <v>1118</v>
      </c>
      <c r="AQ37" s="304">
        <v>448</v>
      </c>
      <c r="AR37" s="305">
        <v>149.6</v>
      </c>
    </row>
    <row r="38" spans="1:46" ht="27" customHeight="1" x14ac:dyDescent="0.15">
      <c r="A38" s="259"/>
      <c r="AK38" s="1146" t="s">
        <v>509</v>
      </c>
      <c r="AL38" s="1147"/>
      <c r="AM38" s="1147"/>
      <c r="AN38" s="1148"/>
      <c r="AO38" s="306" t="s">
        <v>489</v>
      </c>
      <c r="AP38" s="306" t="s">
        <v>489</v>
      </c>
      <c r="AQ38" s="307">
        <v>4</v>
      </c>
      <c r="AR38" s="295" t="s">
        <v>489</v>
      </c>
      <c r="AS38" s="302"/>
    </row>
    <row r="39" spans="1:46" x14ac:dyDescent="0.15">
      <c r="A39" s="259"/>
      <c r="AK39" s="1146" t="s">
        <v>510</v>
      </c>
      <c r="AL39" s="1147"/>
      <c r="AM39" s="1147"/>
      <c r="AN39" s="1148"/>
      <c r="AO39" s="303">
        <v>-12103</v>
      </c>
      <c r="AP39" s="303">
        <v>-2496</v>
      </c>
      <c r="AQ39" s="304">
        <v>-1961</v>
      </c>
      <c r="AR39" s="305">
        <v>27.3</v>
      </c>
      <c r="AS39" s="302"/>
    </row>
    <row r="40" spans="1:46" ht="27" customHeight="1" x14ac:dyDescent="0.15">
      <c r="A40" s="259"/>
      <c r="AK40" s="1143" t="s">
        <v>511</v>
      </c>
      <c r="AL40" s="1144"/>
      <c r="AM40" s="1144"/>
      <c r="AN40" s="1145"/>
      <c r="AO40" s="303">
        <v>-391165</v>
      </c>
      <c r="AP40" s="303">
        <v>-80686</v>
      </c>
      <c r="AQ40" s="304">
        <v>-75713</v>
      </c>
      <c r="AR40" s="305">
        <v>6.6</v>
      </c>
      <c r="AS40" s="302"/>
    </row>
    <row r="41" spans="1:46" x14ac:dyDescent="0.15">
      <c r="A41" s="259"/>
      <c r="AK41" s="1149" t="s">
        <v>288</v>
      </c>
      <c r="AL41" s="1150"/>
      <c r="AM41" s="1150"/>
      <c r="AN41" s="1151"/>
      <c r="AO41" s="303">
        <v>223452</v>
      </c>
      <c r="AP41" s="303">
        <v>46092</v>
      </c>
      <c r="AQ41" s="304">
        <v>36985</v>
      </c>
      <c r="AR41" s="305">
        <v>24.6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512</v>
      </c>
    </row>
    <row r="48" spans="1:46" x14ac:dyDescent="0.15">
      <c r="A48" s="259"/>
      <c r="AK48" s="313" t="s">
        <v>513</v>
      </c>
      <c r="AL48" s="313"/>
      <c r="AM48" s="313"/>
      <c r="AN48" s="313"/>
      <c r="AO48" s="313"/>
      <c r="AP48" s="313"/>
      <c r="AQ48" s="314"/>
      <c r="AR48" s="313"/>
    </row>
    <row r="49" spans="1:44" ht="13.5" customHeight="1" x14ac:dyDescent="0.15">
      <c r="A49" s="259"/>
      <c r="AK49" s="315"/>
      <c r="AL49" s="316"/>
      <c r="AM49" s="1138" t="s">
        <v>481</v>
      </c>
      <c r="AN49" s="1140" t="s">
        <v>514</v>
      </c>
      <c r="AO49" s="1141"/>
      <c r="AP49" s="1141"/>
      <c r="AQ49" s="1141"/>
      <c r="AR49" s="1142"/>
    </row>
    <row r="50" spans="1:44" x14ac:dyDescent="0.15">
      <c r="A50" s="259"/>
      <c r="AK50" s="317"/>
      <c r="AL50" s="318"/>
      <c r="AM50" s="1139"/>
      <c r="AN50" s="319" t="s">
        <v>515</v>
      </c>
      <c r="AO50" s="320" t="s">
        <v>516</v>
      </c>
      <c r="AP50" s="321" t="s">
        <v>517</v>
      </c>
      <c r="AQ50" s="322" t="s">
        <v>518</v>
      </c>
      <c r="AR50" s="323" t="s">
        <v>519</v>
      </c>
    </row>
    <row r="51" spans="1:44" x14ac:dyDescent="0.15">
      <c r="A51" s="259"/>
      <c r="AK51" s="315" t="s">
        <v>520</v>
      </c>
      <c r="AL51" s="316"/>
      <c r="AM51" s="324">
        <v>461988</v>
      </c>
      <c r="AN51" s="325">
        <v>85458</v>
      </c>
      <c r="AO51" s="326">
        <v>-7.7</v>
      </c>
      <c r="AP51" s="327">
        <v>126262</v>
      </c>
      <c r="AQ51" s="328">
        <v>10</v>
      </c>
      <c r="AR51" s="329">
        <v>-17.7</v>
      </c>
    </row>
    <row r="52" spans="1:44" x14ac:dyDescent="0.15">
      <c r="A52" s="259"/>
      <c r="AK52" s="330"/>
      <c r="AL52" s="331" t="s">
        <v>521</v>
      </c>
      <c r="AM52" s="332">
        <v>124247</v>
      </c>
      <c r="AN52" s="333">
        <v>22983</v>
      </c>
      <c r="AO52" s="334">
        <v>-53.7</v>
      </c>
      <c r="AP52" s="335">
        <v>56769</v>
      </c>
      <c r="AQ52" s="336">
        <v>2.1</v>
      </c>
      <c r="AR52" s="337">
        <v>-55.8</v>
      </c>
    </row>
    <row r="53" spans="1:44" x14ac:dyDescent="0.15">
      <c r="A53" s="259"/>
      <c r="AK53" s="315" t="s">
        <v>522</v>
      </c>
      <c r="AL53" s="316"/>
      <c r="AM53" s="324">
        <v>418920</v>
      </c>
      <c r="AN53" s="325">
        <v>79582</v>
      </c>
      <c r="AO53" s="326">
        <v>-6.9</v>
      </c>
      <c r="AP53" s="327">
        <v>126525</v>
      </c>
      <c r="AQ53" s="328">
        <v>0.2</v>
      </c>
      <c r="AR53" s="329">
        <v>-7.1</v>
      </c>
    </row>
    <row r="54" spans="1:44" x14ac:dyDescent="0.15">
      <c r="A54" s="259"/>
      <c r="AK54" s="330"/>
      <c r="AL54" s="331" t="s">
        <v>521</v>
      </c>
      <c r="AM54" s="332">
        <v>283110</v>
      </c>
      <c r="AN54" s="333">
        <v>53782</v>
      </c>
      <c r="AO54" s="334">
        <v>134</v>
      </c>
      <c r="AP54" s="335">
        <v>67052</v>
      </c>
      <c r="AQ54" s="336">
        <v>18.100000000000001</v>
      </c>
      <c r="AR54" s="337">
        <v>115.9</v>
      </c>
    </row>
    <row r="55" spans="1:44" x14ac:dyDescent="0.15">
      <c r="A55" s="259"/>
      <c r="AK55" s="315" t="s">
        <v>523</v>
      </c>
      <c r="AL55" s="316"/>
      <c r="AM55" s="324">
        <v>286721</v>
      </c>
      <c r="AN55" s="325">
        <v>56242</v>
      </c>
      <c r="AO55" s="326">
        <v>-29.3</v>
      </c>
      <c r="AP55" s="327">
        <v>122054</v>
      </c>
      <c r="AQ55" s="328">
        <v>-3.5</v>
      </c>
      <c r="AR55" s="329">
        <v>-25.8</v>
      </c>
    </row>
    <row r="56" spans="1:44" x14ac:dyDescent="0.15">
      <c r="A56" s="259"/>
      <c r="AK56" s="330"/>
      <c r="AL56" s="331" t="s">
        <v>521</v>
      </c>
      <c r="AM56" s="332">
        <v>162245</v>
      </c>
      <c r="AN56" s="333">
        <v>31825</v>
      </c>
      <c r="AO56" s="334">
        <v>-40.799999999999997</v>
      </c>
      <c r="AP56" s="335">
        <v>68298</v>
      </c>
      <c r="AQ56" s="336">
        <v>1.9</v>
      </c>
      <c r="AR56" s="337">
        <v>-42.7</v>
      </c>
    </row>
    <row r="57" spans="1:44" x14ac:dyDescent="0.15">
      <c r="A57" s="259"/>
      <c r="AK57" s="315" t="s">
        <v>524</v>
      </c>
      <c r="AL57" s="316"/>
      <c r="AM57" s="324">
        <v>404203</v>
      </c>
      <c r="AN57" s="325">
        <v>81149</v>
      </c>
      <c r="AO57" s="326">
        <v>44.3</v>
      </c>
      <c r="AP57" s="327">
        <v>111644</v>
      </c>
      <c r="AQ57" s="328">
        <v>-8.5</v>
      </c>
      <c r="AR57" s="329">
        <v>52.8</v>
      </c>
    </row>
    <row r="58" spans="1:44" x14ac:dyDescent="0.15">
      <c r="A58" s="259"/>
      <c r="AK58" s="330"/>
      <c r="AL58" s="331" t="s">
        <v>521</v>
      </c>
      <c r="AM58" s="332">
        <v>339475</v>
      </c>
      <c r="AN58" s="333">
        <v>68154</v>
      </c>
      <c r="AO58" s="334">
        <v>114.2</v>
      </c>
      <c r="AP58" s="335">
        <v>66606</v>
      </c>
      <c r="AQ58" s="336">
        <v>-2.5</v>
      </c>
      <c r="AR58" s="337">
        <v>116.7</v>
      </c>
    </row>
    <row r="59" spans="1:44" x14ac:dyDescent="0.15">
      <c r="A59" s="259"/>
      <c r="AK59" s="315" t="s">
        <v>525</v>
      </c>
      <c r="AL59" s="316"/>
      <c r="AM59" s="324">
        <v>461154</v>
      </c>
      <c r="AN59" s="325">
        <v>95123</v>
      </c>
      <c r="AO59" s="326">
        <v>17.2</v>
      </c>
      <c r="AP59" s="327">
        <v>127917</v>
      </c>
      <c r="AQ59" s="328">
        <v>14.6</v>
      </c>
      <c r="AR59" s="329">
        <v>2.6</v>
      </c>
    </row>
    <row r="60" spans="1:44" x14ac:dyDescent="0.15">
      <c r="A60" s="259"/>
      <c r="AK60" s="330"/>
      <c r="AL60" s="331" t="s">
        <v>521</v>
      </c>
      <c r="AM60" s="332">
        <v>361997</v>
      </c>
      <c r="AN60" s="333">
        <v>74669</v>
      </c>
      <c r="AO60" s="334">
        <v>9.6</v>
      </c>
      <c r="AP60" s="335">
        <v>69746</v>
      </c>
      <c r="AQ60" s="336">
        <v>4.7</v>
      </c>
      <c r="AR60" s="337">
        <v>4.9000000000000004</v>
      </c>
    </row>
    <row r="61" spans="1:44" x14ac:dyDescent="0.15">
      <c r="A61" s="259"/>
      <c r="AK61" s="315" t="s">
        <v>526</v>
      </c>
      <c r="AL61" s="338"/>
      <c r="AM61" s="324">
        <v>406597</v>
      </c>
      <c r="AN61" s="325">
        <v>79511</v>
      </c>
      <c r="AO61" s="326">
        <v>3.5</v>
      </c>
      <c r="AP61" s="327">
        <v>122880</v>
      </c>
      <c r="AQ61" s="339">
        <v>2.6</v>
      </c>
      <c r="AR61" s="329">
        <v>0.9</v>
      </c>
    </row>
    <row r="62" spans="1:44" x14ac:dyDescent="0.15">
      <c r="A62" s="259"/>
      <c r="AK62" s="330"/>
      <c r="AL62" s="331" t="s">
        <v>521</v>
      </c>
      <c r="AM62" s="332">
        <v>254215</v>
      </c>
      <c r="AN62" s="333">
        <v>50283</v>
      </c>
      <c r="AO62" s="334">
        <v>32.700000000000003</v>
      </c>
      <c r="AP62" s="335">
        <v>65694</v>
      </c>
      <c r="AQ62" s="336">
        <v>4.9000000000000004</v>
      </c>
      <c r="AR62" s="337">
        <v>27.8</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0ZCjLcxYJ9ynPLNsxVQen0iSk9+k/SiOnGe/FxV/gNArviznBAJoDcd7SxNCyhADhbhe4cBiR+jfmFhFJ6pFg==" saltValue="ooUceuNG19ULtKtEJD0y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478</v>
      </c>
    </row>
    <row r="121" spans="125:125" ht="13.5" hidden="1" customHeight="1" x14ac:dyDescent="0.15">
      <c r="DU121" s="253"/>
    </row>
  </sheetData>
  <sheetProtection algorithmName="SHA-512" hashValue="ovfhaq/l57E5Ye313sUtCpNmC04lN2XqZD4rkiQ6dU2A/u1AdFtFNRDo1XgFor5hgmyOfTBiW6Pa/rnpeyavww==" saltValue="8yRH5XTbGZ2gofjYKrRk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478</v>
      </c>
    </row>
  </sheetData>
  <sheetProtection algorithmName="SHA-512" hashValue="tn81SXJtnqhWNSGbyKP4+iccZP2+6tU7ApCM2teYAvBnPmZVDTksK4I3zw60XMd/yxgx+tQi3RxfxNwidY1w+A==" saltValue="3TnvTGDczYIwLUEpaIyco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28.41</v>
      </c>
      <c r="G47" s="12">
        <v>28.85</v>
      </c>
      <c r="H47" s="12">
        <v>36.92</v>
      </c>
      <c r="I47" s="12">
        <v>32.92</v>
      </c>
      <c r="J47" s="13">
        <v>39.19</v>
      </c>
    </row>
    <row r="48" spans="2:10" ht="57.75" customHeight="1" x14ac:dyDescent="0.15">
      <c r="B48" s="14"/>
      <c r="C48" s="1154" t="s">
        <v>4</v>
      </c>
      <c r="D48" s="1154"/>
      <c r="E48" s="1155"/>
      <c r="F48" s="15">
        <v>12.53</v>
      </c>
      <c r="G48" s="16">
        <v>11.2</v>
      </c>
      <c r="H48" s="16">
        <v>9.77</v>
      </c>
      <c r="I48" s="16">
        <v>10.82</v>
      </c>
      <c r="J48" s="17">
        <v>10.17</v>
      </c>
    </row>
    <row r="49" spans="2:10" ht="57.75" customHeight="1" thickBot="1" x14ac:dyDescent="0.2">
      <c r="B49" s="18"/>
      <c r="C49" s="1156" t="s">
        <v>5</v>
      </c>
      <c r="D49" s="1156"/>
      <c r="E49" s="1157"/>
      <c r="F49" s="19">
        <v>1.83</v>
      </c>
      <c r="G49" s="20">
        <v>1.73</v>
      </c>
      <c r="H49" s="20">
        <v>9.92</v>
      </c>
      <c r="I49" s="20" t="s">
        <v>533</v>
      </c>
      <c r="J49" s="21">
        <v>5.44</v>
      </c>
    </row>
    <row r="50" spans="2:10" x14ac:dyDescent="0.15"/>
  </sheetData>
  <sheetProtection algorithmName="SHA-512" hashValue="n3P6q1HDX0v0bYp5H2UykLrwqas3XU7DaXjLFj8xxJl2bwBRBL3LvXv/4UcbfUEzpIOkwoTrC+mcEowklzwRfg==" saltValue="Ppw4PsABKp7E7ZgFsrq5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534</v>
      </c>
      <c r="D34" s="1162"/>
      <c r="E34" s="1163"/>
      <c r="F34" s="32">
        <v>12.52</v>
      </c>
      <c r="G34" s="33">
        <v>11.19</v>
      </c>
      <c r="H34" s="33">
        <v>9.77</v>
      </c>
      <c r="I34" s="33">
        <v>10.82</v>
      </c>
      <c r="J34" s="34">
        <v>10.16</v>
      </c>
      <c r="K34" s="22"/>
      <c r="L34" s="22"/>
      <c r="M34" s="22"/>
      <c r="N34" s="22"/>
      <c r="O34" s="22"/>
      <c r="P34" s="22"/>
    </row>
    <row r="35" spans="1:16" ht="39" customHeight="1" x14ac:dyDescent="0.15">
      <c r="A35" s="22"/>
      <c r="B35" s="35"/>
      <c r="C35" s="1158" t="s">
        <v>535</v>
      </c>
      <c r="D35" s="1158"/>
      <c r="E35" s="1159"/>
      <c r="F35" s="36">
        <v>3.54</v>
      </c>
      <c r="G35" s="37">
        <v>2.81</v>
      </c>
      <c r="H35" s="37">
        <v>2.25</v>
      </c>
      <c r="I35" s="37">
        <v>2.85</v>
      </c>
      <c r="J35" s="38">
        <v>3.3</v>
      </c>
      <c r="K35" s="22"/>
      <c r="L35" s="22"/>
      <c r="M35" s="22"/>
      <c r="N35" s="22"/>
      <c r="O35" s="22"/>
      <c r="P35" s="22"/>
    </row>
    <row r="36" spans="1:16" ht="39" customHeight="1" x14ac:dyDescent="0.15">
      <c r="A36" s="22"/>
      <c r="B36" s="35"/>
      <c r="C36" s="1158" t="s">
        <v>536</v>
      </c>
      <c r="D36" s="1158"/>
      <c r="E36" s="1159"/>
      <c r="F36" s="36">
        <v>1.21</v>
      </c>
      <c r="G36" s="37">
        <v>1.54</v>
      </c>
      <c r="H36" s="37">
        <v>1.99</v>
      </c>
      <c r="I36" s="37">
        <v>2.02</v>
      </c>
      <c r="J36" s="38">
        <v>2.1</v>
      </c>
      <c r="K36" s="22"/>
      <c r="L36" s="22"/>
      <c r="M36" s="22"/>
      <c r="N36" s="22"/>
      <c r="O36" s="22"/>
      <c r="P36" s="22"/>
    </row>
    <row r="37" spans="1:16" ht="39" customHeight="1" x14ac:dyDescent="0.15">
      <c r="A37" s="22"/>
      <c r="B37" s="35"/>
      <c r="C37" s="1158" t="s">
        <v>537</v>
      </c>
      <c r="D37" s="1158"/>
      <c r="E37" s="1159"/>
      <c r="F37" s="36">
        <v>0.27</v>
      </c>
      <c r="G37" s="37">
        <v>0.78</v>
      </c>
      <c r="H37" s="37">
        <v>0.36</v>
      </c>
      <c r="I37" s="37">
        <v>0.51</v>
      </c>
      <c r="J37" s="38">
        <v>0.61</v>
      </c>
      <c r="K37" s="22"/>
      <c r="L37" s="22"/>
      <c r="M37" s="22"/>
      <c r="N37" s="22"/>
      <c r="O37" s="22"/>
      <c r="P37" s="22"/>
    </row>
    <row r="38" spans="1:16" ht="39" customHeight="1" x14ac:dyDescent="0.15">
      <c r="A38" s="22"/>
      <c r="B38" s="35"/>
      <c r="C38" s="1158" t="s">
        <v>538</v>
      </c>
      <c r="D38" s="1158"/>
      <c r="E38" s="1159"/>
      <c r="F38" s="36">
        <v>0.16</v>
      </c>
      <c r="G38" s="37">
        <v>0.4</v>
      </c>
      <c r="H38" s="37">
        <v>0.33</v>
      </c>
      <c r="I38" s="37">
        <v>0.43</v>
      </c>
      <c r="J38" s="38">
        <v>0.28999999999999998</v>
      </c>
      <c r="K38" s="22"/>
      <c r="L38" s="22"/>
      <c r="M38" s="22"/>
      <c r="N38" s="22"/>
      <c r="O38" s="22"/>
      <c r="P38" s="22"/>
    </row>
    <row r="39" spans="1:16" ht="39" customHeight="1" x14ac:dyDescent="0.15">
      <c r="A39" s="22"/>
      <c r="B39" s="35"/>
      <c r="C39" s="1158" t="s">
        <v>539</v>
      </c>
      <c r="D39" s="1158"/>
      <c r="E39" s="1159"/>
      <c r="F39" s="36">
        <v>0.05</v>
      </c>
      <c r="G39" s="37">
        <v>1.1499999999999999</v>
      </c>
      <c r="H39" s="37">
        <v>0.05</v>
      </c>
      <c r="I39" s="37">
        <v>0.26</v>
      </c>
      <c r="J39" s="38">
        <v>0.12</v>
      </c>
      <c r="K39" s="22"/>
      <c r="L39" s="22"/>
      <c r="M39" s="22"/>
      <c r="N39" s="22"/>
      <c r="O39" s="22"/>
      <c r="P39" s="22"/>
    </row>
    <row r="40" spans="1:16" ht="39" customHeight="1" x14ac:dyDescent="0.15">
      <c r="A40" s="22"/>
      <c r="B40" s="35"/>
      <c r="C40" s="1158" t="s">
        <v>540</v>
      </c>
      <c r="D40" s="1158"/>
      <c r="E40" s="1159"/>
      <c r="F40" s="36">
        <v>0.09</v>
      </c>
      <c r="G40" s="37">
        <v>0.09</v>
      </c>
      <c r="H40" s="37">
        <v>0.1</v>
      </c>
      <c r="I40" s="37">
        <v>0.12</v>
      </c>
      <c r="J40" s="38">
        <v>0.05</v>
      </c>
      <c r="K40" s="22"/>
      <c r="L40" s="22"/>
      <c r="M40" s="22"/>
      <c r="N40" s="22"/>
      <c r="O40" s="22"/>
      <c r="P40" s="22"/>
    </row>
    <row r="41" spans="1:16" ht="39" customHeight="1" x14ac:dyDescent="0.15">
      <c r="A41" s="22"/>
      <c r="B41" s="35"/>
      <c r="C41" s="1158" t="s">
        <v>541</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543</v>
      </c>
      <c r="D43" s="1160"/>
      <c r="E43" s="1161"/>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dVtUpiosiubjfkoSu56HVb0bSR+vT8ZYMLEFLpu88Lqfux4HkaWgGIGlEbvnNSbzp6b0e97ss1/FB73vW2/Og==" saltValue="0c+aSmOIT/hPq8Clpy+I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408</v>
      </c>
      <c r="L45" s="58">
        <v>461</v>
      </c>
      <c r="M45" s="58">
        <v>457</v>
      </c>
      <c r="N45" s="58">
        <v>463</v>
      </c>
      <c r="O45" s="59">
        <v>455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180</v>
      </c>
      <c r="L48" s="62">
        <v>177</v>
      </c>
      <c r="M48" s="62">
        <v>175</v>
      </c>
      <c r="N48" s="62">
        <v>172</v>
      </c>
      <c r="O48" s="63">
        <v>159</v>
      </c>
      <c r="P48" s="46"/>
      <c r="Q48" s="46"/>
      <c r="R48" s="46"/>
      <c r="S48" s="46"/>
      <c r="T48" s="46"/>
      <c r="U48" s="46"/>
    </row>
    <row r="49" spans="1:21" ht="30.75" customHeight="1" x14ac:dyDescent="0.15">
      <c r="A49" s="46"/>
      <c r="B49" s="1166"/>
      <c r="C49" s="1167"/>
      <c r="D49" s="60"/>
      <c r="E49" s="1172" t="s">
        <v>14</v>
      </c>
      <c r="F49" s="1172"/>
      <c r="G49" s="1172"/>
      <c r="H49" s="1172"/>
      <c r="I49" s="1172"/>
      <c r="J49" s="1173"/>
      <c r="K49" s="61">
        <v>9</v>
      </c>
      <c r="L49" s="62">
        <v>7</v>
      </c>
      <c r="M49" s="62">
        <v>6</v>
      </c>
      <c r="N49" s="62">
        <v>8</v>
      </c>
      <c r="O49" s="63">
        <v>7</v>
      </c>
      <c r="P49" s="46"/>
      <c r="Q49" s="46"/>
      <c r="R49" s="46"/>
      <c r="S49" s="46"/>
      <c r="T49" s="46"/>
      <c r="U49" s="46"/>
    </row>
    <row r="50" spans="1:21" ht="30.75" customHeight="1" x14ac:dyDescent="0.15">
      <c r="A50" s="46"/>
      <c r="B50" s="1166"/>
      <c r="C50" s="1167"/>
      <c r="D50" s="60"/>
      <c r="E50" s="1172" t="s">
        <v>15</v>
      </c>
      <c r="F50" s="1172"/>
      <c r="G50" s="1172"/>
      <c r="H50" s="1172"/>
      <c r="I50" s="1172"/>
      <c r="J50" s="1173"/>
      <c r="K50" s="61">
        <v>7</v>
      </c>
      <c r="L50" s="62">
        <v>6</v>
      </c>
      <c r="M50" s="62">
        <v>6</v>
      </c>
      <c r="N50" s="62">
        <v>6</v>
      </c>
      <c r="O50" s="63">
        <v>5</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371</v>
      </c>
      <c r="L52" s="62">
        <v>414</v>
      </c>
      <c r="M52" s="62">
        <v>414</v>
      </c>
      <c r="N52" s="62">
        <v>413</v>
      </c>
      <c r="O52" s="63">
        <v>403</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233</v>
      </c>
      <c r="L53" s="67">
        <v>237</v>
      </c>
      <c r="M53" s="67">
        <v>230</v>
      </c>
      <c r="N53" s="67">
        <v>236</v>
      </c>
      <c r="O53" s="68">
        <v>223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560</v>
      </c>
      <c r="L58" s="82" t="s">
        <v>560</v>
      </c>
      <c r="M58" s="82" t="s">
        <v>560</v>
      </c>
      <c r="N58" s="82" t="s">
        <v>560</v>
      </c>
      <c r="O58" s="83" t="s">
        <v>560</v>
      </c>
    </row>
    <row r="59" spans="1:21" ht="31.5" customHeight="1" x14ac:dyDescent="0.15">
      <c r="B59" s="1182"/>
      <c r="C59" s="1183"/>
      <c r="D59" s="1189" t="s">
        <v>26</v>
      </c>
      <c r="E59" s="1190"/>
      <c r="F59" s="1190"/>
      <c r="G59" s="1190"/>
      <c r="H59" s="1190"/>
      <c r="I59" s="1190"/>
      <c r="J59" s="1191"/>
      <c r="K59" s="84" t="s">
        <v>560</v>
      </c>
      <c r="L59" s="85" t="s">
        <v>560</v>
      </c>
      <c r="M59" s="85" t="s">
        <v>560</v>
      </c>
      <c r="N59" s="85" t="s">
        <v>560</v>
      </c>
      <c r="O59" s="86" t="s">
        <v>560</v>
      </c>
    </row>
    <row r="60" spans="1:21" ht="31.5" customHeight="1" thickBot="1" x14ac:dyDescent="0.2">
      <c r="B60" s="1184"/>
      <c r="C60" s="1185"/>
      <c r="D60" s="1192" t="s">
        <v>27</v>
      </c>
      <c r="E60" s="1193"/>
      <c r="F60" s="1193"/>
      <c r="G60" s="1193"/>
      <c r="H60" s="1193"/>
      <c r="I60" s="1193"/>
      <c r="J60" s="1194"/>
      <c r="K60" s="87" t="s">
        <v>560</v>
      </c>
      <c r="L60" s="88" t="s">
        <v>560</v>
      </c>
      <c r="M60" s="88" t="s">
        <v>560</v>
      </c>
      <c r="N60" s="88" t="s">
        <v>560</v>
      </c>
      <c r="O60" s="89" t="s">
        <v>560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UGWiKDIRPZ+/MFp9tw1o+Eavf3WUOsKjA57X4ugulD+XJ/mmAzpaFvTy6rA2M98F5luHA3tP0E2Skdui86BTg==" saltValue="1l4Aw4RuvMiBznyx1ED1+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5" t="s">
        <v>30</v>
      </c>
      <c r="C41" s="1196"/>
      <c r="D41" s="103"/>
      <c r="E41" s="1201" t="s">
        <v>31</v>
      </c>
      <c r="F41" s="1201"/>
      <c r="G41" s="1201"/>
      <c r="H41" s="1202"/>
      <c r="I41" s="342">
        <v>4420</v>
      </c>
      <c r="J41" s="343">
        <v>4173</v>
      </c>
      <c r="K41" s="343">
        <v>3913</v>
      </c>
      <c r="L41" s="343">
        <v>3695</v>
      </c>
      <c r="M41" s="344">
        <v>3585</v>
      </c>
    </row>
    <row r="42" spans="2:13" ht="27.75" customHeight="1" x14ac:dyDescent="0.15">
      <c r="B42" s="1197"/>
      <c r="C42" s="1198"/>
      <c r="D42" s="104"/>
      <c r="E42" s="1203" t="s">
        <v>32</v>
      </c>
      <c r="F42" s="1203"/>
      <c r="G42" s="1203"/>
      <c r="H42" s="1204"/>
      <c r="I42" s="345">
        <v>35</v>
      </c>
      <c r="J42" s="346">
        <v>29</v>
      </c>
      <c r="K42" s="346">
        <v>23</v>
      </c>
      <c r="L42" s="346">
        <v>18</v>
      </c>
      <c r="M42" s="347">
        <v>14</v>
      </c>
    </row>
    <row r="43" spans="2:13" ht="27.75" customHeight="1" x14ac:dyDescent="0.15">
      <c r="B43" s="1197"/>
      <c r="C43" s="1198"/>
      <c r="D43" s="104"/>
      <c r="E43" s="1203" t="s">
        <v>33</v>
      </c>
      <c r="F43" s="1203"/>
      <c r="G43" s="1203"/>
      <c r="H43" s="1204"/>
      <c r="I43" s="345">
        <v>1666</v>
      </c>
      <c r="J43" s="346">
        <v>1536</v>
      </c>
      <c r="K43" s="346">
        <v>1404</v>
      </c>
      <c r="L43" s="346">
        <v>1321</v>
      </c>
      <c r="M43" s="347">
        <v>1262</v>
      </c>
    </row>
    <row r="44" spans="2:13" ht="27.75" customHeight="1" x14ac:dyDescent="0.15">
      <c r="B44" s="1197"/>
      <c r="C44" s="1198"/>
      <c r="D44" s="104"/>
      <c r="E44" s="1203" t="s">
        <v>34</v>
      </c>
      <c r="F44" s="1203"/>
      <c r="G44" s="1203"/>
      <c r="H44" s="1204"/>
      <c r="I44" s="345">
        <v>12</v>
      </c>
      <c r="J44" s="346">
        <v>5</v>
      </c>
      <c r="K44" s="346">
        <v>6</v>
      </c>
      <c r="L44" s="346" t="s">
        <v>489</v>
      </c>
      <c r="M44" s="347" t="s">
        <v>489</v>
      </c>
    </row>
    <row r="45" spans="2:13" ht="27.75" customHeight="1" x14ac:dyDescent="0.15">
      <c r="B45" s="1197"/>
      <c r="C45" s="1198"/>
      <c r="D45" s="104"/>
      <c r="E45" s="1203" t="s">
        <v>35</v>
      </c>
      <c r="F45" s="1203"/>
      <c r="G45" s="1203"/>
      <c r="H45" s="1204"/>
      <c r="I45" s="345">
        <v>307</v>
      </c>
      <c r="J45" s="346">
        <v>324</v>
      </c>
      <c r="K45" s="346">
        <v>322</v>
      </c>
      <c r="L45" s="346">
        <v>319</v>
      </c>
      <c r="M45" s="347">
        <v>322</v>
      </c>
    </row>
    <row r="46" spans="2:13" ht="27.75" customHeight="1" x14ac:dyDescent="0.15">
      <c r="B46" s="1197"/>
      <c r="C46" s="1198"/>
      <c r="D46" s="105"/>
      <c r="E46" s="1203" t="s">
        <v>36</v>
      </c>
      <c r="F46" s="1203"/>
      <c r="G46" s="1203"/>
      <c r="H46" s="1204"/>
      <c r="I46" s="345" t="s">
        <v>489</v>
      </c>
      <c r="J46" s="346" t="s">
        <v>489</v>
      </c>
      <c r="K46" s="346" t="s">
        <v>489</v>
      </c>
      <c r="L46" s="346" t="s">
        <v>489</v>
      </c>
      <c r="M46" s="347" t="s">
        <v>489</v>
      </c>
    </row>
    <row r="47" spans="2:13" ht="27.75" customHeight="1" x14ac:dyDescent="0.15">
      <c r="B47" s="1197"/>
      <c r="C47" s="1198"/>
      <c r="D47" s="106"/>
      <c r="E47" s="1205" t="s">
        <v>37</v>
      </c>
      <c r="F47" s="1206"/>
      <c r="G47" s="1206"/>
      <c r="H47" s="1207"/>
      <c r="I47" s="345" t="s">
        <v>489</v>
      </c>
      <c r="J47" s="346" t="s">
        <v>489</v>
      </c>
      <c r="K47" s="346" t="s">
        <v>489</v>
      </c>
      <c r="L47" s="346" t="s">
        <v>489</v>
      </c>
      <c r="M47" s="347" t="s">
        <v>489</v>
      </c>
    </row>
    <row r="48" spans="2:13" ht="27.75" customHeight="1" x14ac:dyDescent="0.15">
      <c r="B48" s="1197"/>
      <c r="C48" s="1198"/>
      <c r="D48" s="104"/>
      <c r="E48" s="1203" t="s">
        <v>38</v>
      </c>
      <c r="F48" s="1203"/>
      <c r="G48" s="1203"/>
      <c r="H48" s="1204"/>
      <c r="I48" s="345" t="s">
        <v>489</v>
      </c>
      <c r="J48" s="346" t="s">
        <v>489</v>
      </c>
      <c r="K48" s="346" t="s">
        <v>489</v>
      </c>
      <c r="L48" s="346" t="s">
        <v>489</v>
      </c>
      <c r="M48" s="347" t="s">
        <v>489</v>
      </c>
    </row>
    <row r="49" spans="2:13" ht="27.75" customHeight="1" x14ac:dyDescent="0.15">
      <c r="B49" s="1199"/>
      <c r="C49" s="1200"/>
      <c r="D49" s="104"/>
      <c r="E49" s="1203" t="s">
        <v>39</v>
      </c>
      <c r="F49" s="1203"/>
      <c r="G49" s="1203"/>
      <c r="H49" s="1204"/>
      <c r="I49" s="345" t="s">
        <v>489</v>
      </c>
      <c r="J49" s="346" t="s">
        <v>489</v>
      </c>
      <c r="K49" s="346" t="s">
        <v>489</v>
      </c>
      <c r="L49" s="346" t="s">
        <v>489</v>
      </c>
      <c r="M49" s="347" t="s">
        <v>489</v>
      </c>
    </row>
    <row r="50" spans="2:13" ht="27.75" customHeight="1" x14ac:dyDescent="0.15">
      <c r="B50" s="1208" t="s">
        <v>40</v>
      </c>
      <c r="C50" s="1209"/>
      <c r="D50" s="107"/>
      <c r="E50" s="1203" t="s">
        <v>41</v>
      </c>
      <c r="F50" s="1203"/>
      <c r="G50" s="1203"/>
      <c r="H50" s="1204"/>
      <c r="I50" s="345">
        <v>1304</v>
      </c>
      <c r="J50" s="346">
        <v>1519</v>
      </c>
      <c r="K50" s="346">
        <v>2207</v>
      </c>
      <c r="L50" s="346">
        <v>2668</v>
      </c>
      <c r="M50" s="347">
        <v>2935</v>
      </c>
    </row>
    <row r="51" spans="2:13" ht="27.75" customHeight="1" x14ac:dyDescent="0.15">
      <c r="B51" s="1197"/>
      <c r="C51" s="1198"/>
      <c r="D51" s="104"/>
      <c r="E51" s="1203" t="s">
        <v>42</v>
      </c>
      <c r="F51" s="1203"/>
      <c r="G51" s="1203"/>
      <c r="H51" s="1204"/>
      <c r="I51" s="345">
        <v>45</v>
      </c>
      <c r="J51" s="346">
        <v>42</v>
      </c>
      <c r="K51" s="346">
        <v>38</v>
      </c>
      <c r="L51" s="346">
        <v>36</v>
      </c>
      <c r="M51" s="347">
        <v>29</v>
      </c>
    </row>
    <row r="52" spans="2:13" ht="27.75" customHeight="1" x14ac:dyDescent="0.15">
      <c r="B52" s="1199"/>
      <c r="C52" s="1200"/>
      <c r="D52" s="104"/>
      <c r="E52" s="1203" t="s">
        <v>43</v>
      </c>
      <c r="F52" s="1203"/>
      <c r="G52" s="1203"/>
      <c r="H52" s="1204"/>
      <c r="I52" s="345">
        <v>3871</v>
      </c>
      <c r="J52" s="346">
        <v>3566</v>
      </c>
      <c r="K52" s="346">
        <v>3198</v>
      </c>
      <c r="L52" s="346">
        <v>3195</v>
      </c>
      <c r="M52" s="347">
        <v>2842</v>
      </c>
    </row>
    <row r="53" spans="2:13" ht="27.75" customHeight="1" thickBot="1" x14ac:dyDescent="0.2">
      <c r="B53" s="1210" t="s">
        <v>19</v>
      </c>
      <c r="C53" s="1211"/>
      <c r="D53" s="108"/>
      <c r="E53" s="1212" t="s">
        <v>44</v>
      </c>
      <c r="F53" s="1212"/>
      <c r="G53" s="1212"/>
      <c r="H53" s="1213"/>
      <c r="I53" s="348">
        <v>1219</v>
      </c>
      <c r="J53" s="349">
        <v>940</v>
      </c>
      <c r="K53" s="349">
        <v>224</v>
      </c>
      <c r="L53" s="349">
        <v>-547</v>
      </c>
      <c r="M53" s="350">
        <v>-623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r9Jq7rmzgadtFZQX72+kdV1kwC3gABhrmwr5AYqD8YOCgqovlU9c0urkb3H6Pjxur9aCz8x6hWHDYcBtLflig==" saltValue="Rqh8sYFrzbFixsvRTdbdH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120">
        <v>1067</v>
      </c>
      <c r="G55" s="120">
        <v>922</v>
      </c>
      <c r="H55" s="121">
        <v>1093</v>
      </c>
    </row>
    <row r="56" spans="2:8" ht="52.5" customHeight="1" x14ac:dyDescent="0.15">
      <c r="B56" s="122"/>
      <c r="C56" s="1224" t="s">
        <v>47</v>
      </c>
      <c r="D56" s="1224"/>
      <c r="E56" s="1225"/>
      <c r="F56" s="123">
        <v>409</v>
      </c>
      <c r="G56" s="123">
        <v>409</v>
      </c>
      <c r="H56" s="124">
        <v>409</v>
      </c>
    </row>
    <row r="57" spans="2:8" ht="53.25" customHeight="1" x14ac:dyDescent="0.15">
      <c r="B57" s="122"/>
      <c r="C57" s="1226" t="s">
        <v>48</v>
      </c>
      <c r="D57" s="1226"/>
      <c r="E57" s="1227"/>
      <c r="F57" s="125">
        <v>500</v>
      </c>
      <c r="G57" s="125">
        <v>1012</v>
      </c>
      <c r="H57" s="126">
        <v>1062</v>
      </c>
    </row>
    <row r="58" spans="2:8" ht="45.75" customHeight="1" x14ac:dyDescent="0.15">
      <c r="B58" s="127"/>
      <c r="C58" s="1214" t="s">
        <v>561</v>
      </c>
      <c r="D58" s="1215"/>
      <c r="E58" s="1216"/>
      <c r="F58" s="128">
        <v>359</v>
      </c>
      <c r="G58" s="128">
        <v>429</v>
      </c>
      <c r="H58" s="129">
        <v>497</v>
      </c>
    </row>
    <row r="59" spans="2:8" ht="45.75" customHeight="1" x14ac:dyDescent="0.15">
      <c r="B59" s="127"/>
      <c r="C59" s="1214" t="s">
        <v>562</v>
      </c>
      <c r="D59" s="1215"/>
      <c r="E59" s="1216"/>
      <c r="F59" s="128" t="s">
        <v>566</v>
      </c>
      <c r="G59" s="128">
        <v>406</v>
      </c>
      <c r="H59" s="129">
        <v>395</v>
      </c>
    </row>
    <row r="60" spans="2:8" ht="45.75" customHeight="1" x14ac:dyDescent="0.15">
      <c r="B60" s="127"/>
      <c r="C60" s="1214" t="s">
        <v>563</v>
      </c>
      <c r="D60" s="1215"/>
      <c r="E60" s="1216"/>
      <c r="F60" s="128">
        <v>107</v>
      </c>
      <c r="G60" s="128">
        <v>149</v>
      </c>
      <c r="H60" s="129">
        <v>144</v>
      </c>
    </row>
    <row r="61" spans="2:8" ht="45.75" customHeight="1" x14ac:dyDescent="0.15">
      <c r="B61" s="127"/>
      <c r="C61" s="1214" t="s">
        <v>564</v>
      </c>
      <c r="D61" s="1215"/>
      <c r="E61" s="1216"/>
      <c r="F61" s="128">
        <v>23</v>
      </c>
      <c r="G61" s="128">
        <v>13</v>
      </c>
      <c r="H61" s="129">
        <v>10</v>
      </c>
    </row>
    <row r="62" spans="2:8" ht="45.75" customHeight="1" thickBot="1" x14ac:dyDescent="0.2">
      <c r="B62" s="130"/>
      <c r="C62" s="1217" t="s">
        <v>565</v>
      </c>
      <c r="D62" s="1218"/>
      <c r="E62" s="1219"/>
      <c r="F62" s="131">
        <v>7</v>
      </c>
      <c r="G62" s="131">
        <v>7</v>
      </c>
      <c r="H62" s="132">
        <v>7</v>
      </c>
    </row>
    <row r="63" spans="2:8" ht="52.5" customHeight="1" thickBot="1" x14ac:dyDescent="0.2">
      <c r="B63" s="133"/>
      <c r="C63" s="1220" t="s">
        <v>49</v>
      </c>
      <c r="D63" s="1220"/>
      <c r="E63" s="1221"/>
      <c r="F63" s="134">
        <v>1976</v>
      </c>
      <c r="G63" s="134">
        <v>2343</v>
      </c>
      <c r="H63" s="135">
        <v>2565</v>
      </c>
    </row>
    <row r="64" spans="2:8" x14ac:dyDescent="0.15"/>
  </sheetData>
  <sheetProtection algorithmName="SHA-512" hashValue="hish1tuKUVygB8IYybh4v4mG2ThfM0W6GeHj6ftWOQ3CT3M1UfRL9DO9V+/1UZLfoqAenZ1+Ny9L6ZGnUz6ADg==" saltValue="yPjfdGEDhyZIWO0tI0DQ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A14E-1DC1-4AE2-8AA6-97430E690156}">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568</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6" t="s">
        <v>577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59"/>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59"/>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59"/>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59"/>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570</v>
      </c>
    </row>
    <row r="50" spans="1:109" x14ac:dyDescent="0.15">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15">
      <c r="B51" s="259"/>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57.5</v>
      </c>
      <c r="BQ51" s="1230"/>
      <c r="BR51" s="1230"/>
      <c r="BS51" s="1230"/>
      <c r="BT51" s="1230"/>
      <c r="BU51" s="1230"/>
      <c r="BV51" s="1230"/>
      <c r="BW51" s="1230"/>
      <c r="BX51" s="1230">
        <v>41.7</v>
      </c>
      <c r="BY51" s="1230"/>
      <c r="BZ51" s="1230"/>
      <c r="CA51" s="1230"/>
      <c r="CB51" s="1230"/>
      <c r="CC51" s="1230"/>
      <c r="CD51" s="1230"/>
      <c r="CE51" s="1230"/>
      <c r="CF51" s="1230">
        <v>9</v>
      </c>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65.5</v>
      </c>
      <c r="BQ53" s="1230"/>
      <c r="BR53" s="1230"/>
      <c r="BS53" s="1230"/>
      <c r="BT53" s="1230"/>
      <c r="BU53" s="1230"/>
      <c r="BV53" s="1230"/>
      <c r="BW53" s="1230"/>
      <c r="BX53" s="1230">
        <v>67.900000000000006</v>
      </c>
      <c r="BY53" s="1230"/>
      <c r="BZ53" s="1230"/>
      <c r="CA53" s="1230"/>
      <c r="CB53" s="1230"/>
      <c r="CC53" s="1230"/>
      <c r="CD53" s="1230"/>
      <c r="CE53" s="1230"/>
      <c r="CF53" s="1230">
        <v>69.3</v>
      </c>
      <c r="CG53" s="1230"/>
      <c r="CH53" s="1230"/>
      <c r="CI53" s="1230"/>
      <c r="CJ53" s="1230"/>
      <c r="CK53" s="1230"/>
      <c r="CL53" s="1230"/>
      <c r="CM53" s="1230"/>
      <c r="CN53" s="1230">
        <v>70.900000000000006</v>
      </c>
      <c r="CO53" s="1230"/>
      <c r="CP53" s="1230"/>
      <c r="CQ53" s="1230"/>
      <c r="CR53" s="1230"/>
      <c r="CS53" s="1230"/>
      <c r="CT53" s="1230"/>
      <c r="CU53" s="1230"/>
      <c r="CV53" s="1230">
        <v>72.400000000000006</v>
      </c>
      <c r="CW53" s="1230"/>
      <c r="CX53" s="1230"/>
      <c r="CY53" s="1230"/>
      <c r="CZ53" s="1230"/>
      <c r="DA53" s="1230"/>
      <c r="DB53" s="1230"/>
      <c r="DC53" s="1230"/>
    </row>
    <row r="54" spans="1:109" x14ac:dyDescent="0.15">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59"/>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64</v>
      </c>
      <c r="BY57" s="1230"/>
      <c r="BZ57" s="1230"/>
      <c r="CA57" s="1230"/>
      <c r="CB57" s="1230"/>
      <c r="CC57" s="1230"/>
      <c r="CD57" s="1230"/>
      <c r="CE57" s="1230"/>
      <c r="CF57" s="1230">
        <v>66.2</v>
      </c>
      <c r="CG57" s="1230"/>
      <c r="CH57" s="1230"/>
      <c r="CI57" s="1230"/>
      <c r="CJ57" s="1230"/>
      <c r="CK57" s="1230"/>
      <c r="CL57" s="1230"/>
      <c r="CM57" s="1230"/>
      <c r="CN57" s="1230">
        <v>67.099999999999994</v>
      </c>
      <c r="CO57" s="1230"/>
      <c r="CP57" s="1230"/>
      <c r="CQ57" s="1230"/>
      <c r="CR57" s="1230"/>
      <c r="CS57" s="1230"/>
      <c r="CT57" s="1230"/>
      <c r="CU57" s="1230"/>
      <c r="CV57" s="1230">
        <v>67</v>
      </c>
      <c r="CW57" s="1230"/>
      <c r="CX57" s="1230"/>
      <c r="CY57" s="1230"/>
      <c r="CZ57" s="1230"/>
      <c r="DA57" s="1230"/>
      <c r="DB57" s="1230"/>
      <c r="DC57" s="1230"/>
      <c r="DD57" s="363"/>
      <c r="DE57" s="362"/>
    </row>
    <row r="58" spans="1:109" s="358" customFormat="1" x14ac:dyDescent="0.15">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575</v>
      </c>
    </row>
    <row r="64" spans="1:109" x14ac:dyDescent="0.15">
      <c r="B64" s="259"/>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6" t="s">
        <v>578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570</v>
      </c>
    </row>
    <row r="72" spans="2:107" x14ac:dyDescent="0.15">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x14ac:dyDescent="0.15">
      <c r="B73" s="259"/>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57.5</v>
      </c>
      <c r="BQ73" s="1230"/>
      <c r="BR73" s="1230"/>
      <c r="BS73" s="1230"/>
      <c r="BT73" s="1230"/>
      <c r="BU73" s="1230"/>
      <c r="BV73" s="1230"/>
      <c r="BW73" s="1230"/>
      <c r="BX73" s="1230">
        <v>41.7</v>
      </c>
      <c r="BY73" s="1230"/>
      <c r="BZ73" s="1230"/>
      <c r="CA73" s="1230"/>
      <c r="CB73" s="1230"/>
      <c r="CC73" s="1230"/>
      <c r="CD73" s="1230"/>
      <c r="CE73" s="1230"/>
      <c r="CF73" s="1230">
        <v>9</v>
      </c>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9.9</v>
      </c>
      <c r="BQ75" s="1230"/>
      <c r="BR75" s="1230"/>
      <c r="BS75" s="1230"/>
      <c r="BT75" s="1230"/>
      <c r="BU75" s="1230"/>
      <c r="BV75" s="1230"/>
      <c r="BW75" s="1230"/>
      <c r="BX75" s="1230">
        <v>10.3</v>
      </c>
      <c r="BY75" s="1230"/>
      <c r="BZ75" s="1230"/>
      <c r="CA75" s="1230"/>
      <c r="CB75" s="1230"/>
      <c r="CC75" s="1230"/>
      <c r="CD75" s="1230"/>
      <c r="CE75" s="1230"/>
      <c r="CF75" s="1230">
        <v>10.199999999999999</v>
      </c>
      <c r="CG75" s="1230"/>
      <c r="CH75" s="1230"/>
      <c r="CI75" s="1230"/>
      <c r="CJ75" s="1230"/>
      <c r="CK75" s="1230"/>
      <c r="CL75" s="1230"/>
      <c r="CM75" s="1230"/>
      <c r="CN75" s="1230">
        <v>9.8000000000000007</v>
      </c>
      <c r="CO75" s="1230"/>
      <c r="CP75" s="1230"/>
      <c r="CQ75" s="1230"/>
      <c r="CR75" s="1230"/>
      <c r="CS75" s="1230"/>
      <c r="CT75" s="1230"/>
      <c r="CU75" s="1230"/>
      <c r="CV75" s="1230">
        <v>9.4</v>
      </c>
      <c r="CW75" s="1230"/>
      <c r="CX75" s="1230"/>
      <c r="CY75" s="1230"/>
      <c r="CZ75" s="1230"/>
      <c r="DA75" s="1230"/>
      <c r="DB75" s="1230"/>
      <c r="DC75" s="1230"/>
    </row>
    <row r="76" spans="2:107" x14ac:dyDescent="0.15">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59"/>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7.7</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8.3000000000000007</v>
      </c>
      <c r="CO79" s="1230"/>
      <c r="CP79" s="1230"/>
      <c r="CQ79" s="1230"/>
      <c r="CR79" s="1230"/>
      <c r="CS79" s="1230"/>
      <c r="CT79" s="1230"/>
      <c r="CU79" s="1230"/>
      <c r="CV79" s="1230">
        <v>8.4</v>
      </c>
      <c r="CW79" s="1230"/>
      <c r="CX79" s="1230"/>
      <c r="CY79" s="1230"/>
      <c r="CZ79" s="1230"/>
      <c r="DA79" s="1230"/>
      <c r="DB79" s="1230"/>
      <c r="DC79" s="1230"/>
    </row>
    <row r="80" spans="2:107" x14ac:dyDescent="0.15">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03Dt6UomRR+yJpJLOk8j9TtuoeaCzFQzfMBHep0wbh3chs092CoU2/ja86WasaErmf6MEsO4qmuZ7bpI7OtR1A==" saltValue="R2mpuDtlfMDh8x0dn0+co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4CFB-0613-4AA8-911D-E08E224D35F7}">
  <sheetPr>
    <pageSetUpPr fitToPage="1"/>
  </sheetPr>
  <dimension ref="A1:DR125"/>
  <sheetViews>
    <sheetView showGridLines="0" view="pageBreakPreview" zoomScale="70" zoomScaleNormal="8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HbOMvmR5DX7SGTHa29LXdUb2Y4V9OWoE3RyBySMFwPCZ19e2I5006woRssRYTopJsZ6SvvirJgXZE0H4EtFWrg==" saltValue="S9NpM7vvuo8CINElzYOg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EB35-8E2C-48E4-ADED-B1BBD87C5C70}">
  <sheetPr>
    <pageSetUpPr fitToPage="1"/>
  </sheetPr>
  <dimension ref="A1:DR125"/>
  <sheetViews>
    <sheetView showGridLines="0" topLeftCell="A61" zoomScale="70" zoomScaleNormal="70" zoomScaleSheetLayoutView="55" workbookViewId="0">
      <selection activeCell="AE111" sqref="AE111"/>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Ptbx3ewAew8e6OkjKGiHLC0iVbtYS0Dl8MFmQZbBuXY6zaa4VPWCm8SKdqMlkdmwSN+/uHMYXFqPnauS2Pb1Xg==" saltValue="FFaB2dXum3ysjq727Ae3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527</v>
      </c>
      <c r="G2" s="149"/>
      <c r="H2" s="150"/>
    </row>
    <row r="3" spans="1:8" x14ac:dyDescent="0.15">
      <c r="A3" s="146" t="s">
        <v>520</v>
      </c>
      <c r="B3" s="151"/>
      <c r="C3" s="152"/>
      <c r="D3" s="153">
        <v>85458</v>
      </c>
      <c r="E3" s="154"/>
      <c r="F3" s="155">
        <v>126262</v>
      </c>
      <c r="G3" s="156"/>
      <c r="H3" s="157"/>
    </row>
    <row r="4" spans="1:8" x14ac:dyDescent="0.15">
      <c r="A4" s="158"/>
      <c r="B4" s="159"/>
      <c r="C4" s="160"/>
      <c r="D4" s="161">
        <v>22983</v>
      </c>
      <c r="E4" s="162"/>
      <c r="F4" s="163">
        <v>56769</v>
      </c>
      <c r="G4" s="164"/>
      <c r="H4" s="165"/>
    </row>
    <row r="5" spans="1:8" x14ac:dyDescent="0.15">
      <c r="A5" s="146" t="s">
        <v>522</v>
      </c>
      <c r="B5" s="151"/>
      <c r="C5" s="152"/>
      <c r="D5" s="153">
        <v>79582</v>
      </c>
      <c r="E5" s="154"/>
      <c r="F5" s="155">
        <v>126525</v>
      </c>
      <c r="G5" s="156"/>
      <c r="H5" s="157"/>
    </row>
    <row r="6" spans="1:8" x14ac:dyDescent="0.15">
      <c r="A6" s="158"/>
      <c r="B6" s="159"/>
      <c r="C6" s="160"/>
      <c r="D6" s="161">
        <v>53782</v>
      </c>
      <c r="E6" s="162"/>
      <c r="F6" s="163">
        <v>67052</v>
      </c>
      <c r="G6" s="164"/>
      <c r="H6" s="165"/>
    </row>
    <row r="7" spans="1:8" x14ac:dyDescent="0.15">
      <c r="A7" s="146" t="s">
        <v>523</v>
      </c>
      <c r="B7" s="151"/>
      <c r="C7" s="152"/>
      <c r="D7" s="153">
        <v>56242</v>
      </c>
      <c r="E7" s="154"/>
      <c r="F7" s="155">
        <v>122054</v>
      </c>
      <c r="G7" s="156"/>
      <c r="H7" s="157"/>
    </row>
    <row r="8" spans="1:8" x14ac:dyDescent="0.15">
      <c r="A8" s="158"/>
      <c r="B8" s="159"/>
      <c r="C8" s="160"/>
      <c r="D8" s="161">
        <v>31825</v>
      </c>
      <c r="E8" s="162"/>
      <c r="F8" s="163">
        <v>68298</v>
      </c>
      <c r="G8" s="164"/>
      <c r="H8" s="165"/>
    </row>
    <row r="9" spans="1:8" x14ac:dyDescent="0.15">
      <c r="A9" s="146" t="s">
        <v>524</v>
      </c>
      <c r="B9" s="151"/>
      <c r="C9" s="152"/>
      <c r="D9" s="153">
        <v>81149</v>
      </c>
      <c r="E9" s="154"/>
      <c r="F9" s="155">
        <v>111644</v>
      </c>
      <c r="G9" s="156"/>
      <c r="H9" s="157"/>
    </row>
    <row r="10" spans="1:8" x14ac:dyDescent="0.15">
      <c r="A10" s="158"/>
      <c r="B10" s="159"/>
      <c r="C10" s="160"/>
      <c r="D10" s="161">
        <v>68154</v>
      </c>
      <c r="E10" s="162"/>
      <c r="F10" s="163">
        <v>66606</v>
      </c>
      <c r="G10" s="164"/>
      <c r="H10" s="165"/>
    </row>
    <row r="11" spans="1:8" x14ac:dyDescent="0.15">
      <c r="A11" s="146" t="s">
        <v>525</v>
      </c>
      <c r="B11" s="151"/>
      <c r="C11" s="152"/>
      <c r="D11" s="153">
        <v>95123</v>
      </c>
      <c r="E11" s="154"/>
      <c r="F11" s="155">
        <v>127917</v>
      </c>
      <c r="G11" s="156"/>
      <c r="H11" s="157"/>
    </row>
    <row r="12" spans="1:8" x14ac:dyDescent="0.15">
      <c r="A12" s="158"/>
      <c r="B12" s="159"/>
      <c r="C12" s="166"/>
      <c r="D12" s="161">
        <v>74669</v>
      </c>
      <c r="E12" s="162"/>
      <c r="F12" s="163">
        <v>69746</v>
      </c>
      <c r="G12" s="164"/>
      <c r="H12" s="165"/>
    </row>
    <row r="13" spans="1:8" x14ac:dyDescent="0.15">
      <c r="A13" s="146"/>
      <c r="B13" s="151"/>
      <c r="C13" s="152"/>
      <c r="D13" s="153">
        <v>79511</v>
      </c>
      <c r="E13" s="154"/>
      <c r="F13" s="155">
        <v>122880</v>
      </c>
      <c r="G13" s="167"/>
      <c r="H13" s="157"/>
    </row>
    <row r="14" spans="1:8" x14ac:dyDescent="0.15">
      <c r="A14" s="158"/>
      <c r="B14" s="159"/>
      <c r="C14" s="160"/>
      <c r="D14" s="161">
        <v>50283</v>
      </c>
      <c r="E14" s="162"/>
      <c r="F14" s="163">
        <v>65694</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12.53</v>
      </c>
      <c r="C19" s="168">
        <f>ROUND(VALUE(SUBSTITUTE(実質収支比率等に係る経年分析!G$48,"▲","-")),2)</f>
        <v>11.2</v>
      </c>
      <c r="D19" s="168">
        <f>ROUND(VALUE(SUBSTITUTE(実質収支比率等に係る経年分析!H$48,"▲","-")),2)</f>
        <v>9.77</v>
      </c>
      <c r="E19" s="168">
        <f>ROUND(VALUE(SUBSTITUTE(実質収支比率等に係る経年分析!I$48,"▲","-")),2)</f>
        <v>10.82</v>
      </c>
      <c r="F19" s="168">
        <f>ROUND(VALUE(SUBSTITUTE(実質収支比率等に係る経年分析!J$48,"▲","-")),2)</f>
        <v>10.17</v>
      </c>
    </row>
    <row r="20" spans="1:11" x14ac:dyDescent="0.15">
      <c r="A20" s="168" t="s">
        <v>53</v>
      </c>
      <c r="B20" s="168">
        <f>ROUND(VALUE(SUBSTITUTE(実質収支比率等に係る経年分析!F$47,"▲","-")),2)</f>
        <v>28.41</v>
      </c>
      <c r="C20" s="168">
        <f>ROUND(VALUE(SUBSTITUTE(実質収支比率等に係る経年分析!G$47,"▲","-")),2)</f>
        <v>28.85</v>
      </c>
      <c r="D20" s="168">
        <f>ROUND(VALUE(SUBSTITUTE(実質収支比率等に係る経年分析!H$47,"▲","-")),2)</f>
        <v>36.92</v>
      </c>
      <c r="E20" s="168">
        <f>ROUND(VALUE(SUBSTITUTE(実質収支比率等に係る経年分析!I$47,"▲","-")),2)</f>
        <v>32.92</v>
      </c>
      <c r="F20" s="168">
        <f>ROUND(VALUE(SUBSTITUTE(実質収支比率等に係る経年分析!J$47,"▲","-")),2)</f>
        <v>39.19</v>
      </c>
    </row>
    <row r="21" spans="1:11" x14ac:dyDescent="0.15">
      <c r="A21" s="168" t="s">
        <v>54</v>
      </c>
      <c r="B21" s="168">
        <f>IF(ISNUMBER(VALUE(SUBSTITUTE(実質収支比率等に係る経年分析!F$49,"▲","-"))),ROUND(VALUE(SUBSTITUTE(実質収支比率等に係る経年分析!F$49,"▲","-")),2),NA())</f>
        <v>1.83</v>
      </c>
      <c r="C21" s="168">
        <f>IF(ISNUMBER(VALUE(SUBSTITUTE(実質収支比率等に係る経年分析!G$49,"▲","-"))),ROUND(VALUE(SUBSTITUTE(実質収支比率等に係る経年分析!G$49,"▲","-")),2),NA())</f>
        <v>1.73</v>
      </c>
      <c r="D21" s="168">
        <f>IF(ISNUMBER(VALUE(SUBSTITUTE(実質収支比率等に係る経年分析!H$49,"▲","-"))),ROUND(VALUE(SUBSTITUTE(実質収支比率等に係る経年分析!H$49,"▲","-")),2),NA())</f>
        <v>9.92</v>
      </c>
      <c r="E21" s="168">
        <f>IF(ISNUMBER(VALUE(SUBSTITUTE(実質収支比率等に係る経年分析!I$49,"▲","-"))),ROUND(VALUE(SUBSTITUTE(実質収支比率等に係る経年分析!I$49,"▲","-")),2),NA())</f>
        <v>-4.4400000000000004</v>
      </c>
      <c r="F21" s="168">
        <f>IF(ISNUMBER(VALUE(SUBSTITUTE(実質収支比率等に係る経年分析!J$49,"▲","-"))),ROUND(VALUE(SUBSTITUTE(実質収支比率等に係る経年分析!J$49,"▲","-")),2),NA())</f>
        <v>5.44</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介護サービス事業</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0.09</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0.09</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0.12</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0.05</v>
      </c>
    </row>
    <row r="31" spans="1:11" x14ac:dyDescent="0.15">
      <c r="A31" s="169" t="str">
        <f>IF(連結実質赤字比率に係る赤字・黒字の構成分析!C$39="",NA(),連結実質赤字比率に係る赤字・黒字の構成分析!C$39)</f>
        <v>農業集落排水事業特別会計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0.05</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1.1499999999999999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0.05</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0.26</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0.12</v>
      </c>
    </row>
    <row r="32" spans="1:11" x14ac:dyDescent="0.15">
      <c r="A32" s="169" t="str">
        <f>IF(連結実質赤字比率に係る赤字・黒字の構成分析!C$38="",NA(),連結実質赤字比率に係る赤字・黒字の構成分析!C$38)</f>
        <v>公共下水道事業特別会計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0.16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0.4</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0.33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0.43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0.28999999999999998</v>
      </c>
    </row>
    <row r="33" spans="1:16" x14ac:dyDescent="0.15">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0.27</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0.78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0.36</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0.51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0.61</v>
      </c>
    </row>
    <row r="34" spans="1:16" x14ac:dyDescent="0.15">
      <c r="A34" s="169" t="str">
        <f>IF(連結実質赤字比率に係る赤字・黒字の構成分析!C$36="",NA(),連結実質赤字比率に係る赤字・黒字の構成分析!C$36)</f>
        <v>介護保険事業特別会計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1.21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1.54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1.99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2.02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2.1</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3.54</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2.81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2.25</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2.85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3.3</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12.52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11.19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9.77</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10.82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10.16</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371</v>
      </c>
      <c r="E42" s="170"/>
      <c r="F42" s="170"/>
      <c r="G42" s="170">
        <f>'実質公債費比率（分子）の構造'!L$52</f>
        <v>414</v>
      </c>
      <c r="H42" s="170"/>
      <c r="I42" s="170"/>
      <c r="J42" s="170">
        <f>'実質公債費比率（分子）の構造'!M$52</f>
        <v>414</v>
      </c>
      <c r="K42" s="170"/>
      <c r="L42" s="170"/>
      <c r="M42" s="170">
        <f>'実質公債費比率（分子）の構造'!N$52</f>
        <v>413</v>
      </c>
      <c r="N42" s="170"/>
      <c r="O42" s="170"/>
      <c r="P42" s="170">
        <f>'実質公債費比率（分子）の構造'!O$52</f>
        <v>403</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7</v>
      </c>
      <c r="C44" s="170"/>
      <c r="D44" s="170"/>
      <c r="E44" s="170">
        <f>'実質公債費比率（分子）の構造'!L$50</f>
        <v>6</v>
      </c>
      <c r="F44" s="170"/>
      <c r="G44" s="170"/>
      <c r="H44" s="170">
        <f>'実質公債費比率（分子）の構造'!M$50</f>
        <v>6</v>
      </c>
      <c r="I44" s="170"/>
      <c r="J44" s="170"/>
      <c r="K44" s="170">
        <f>'実質公債費比率（分子）の構造'!N$50</f>
        <v>6</v>
      </c>
      <c r="L44" s="170"/>
      <c r="M44" s="170"/>
      <c r="N44" s="170">
        <f>'実質公債費比率（分子）の構造'!O$50</f>
        <v>5</v>
      </c>
      <c r="O44" s="170"/>
      <c r="P44" s="170"/>
    </row>
    <row r="45" spans="1:16" x14ac:dyDescent="0.15">
      <c r="A45" s="170" t="s">
        <v>63</v>
      </c>
      <c r="B45" s="170">
        <f>'実質公債費比率（分子）の構造'!K$49</f>
        <v>9</v>
      </c>
      <c r="C45" s="170"/>
      <c r="D45" s="170"/>
      <c r="E45" s="170">
        <f>'実質公債費比率（分子）の構造'!L$49</f>
        <v>7</v>
      </c>
      <c r="F45" s="170"/>
      <c r="G45" s="170"/>
      <c r="H45" s="170">
        <f>'実質公債費比率（分子）の構造'!M$49</f>
        <v>6</v>
      </c>
      <c r="I45" s="170"/>
      <c r="J45" s="170"/>
      <c r="K45" s="170">
        <f>'実質公債費比率（分子）の構造'!N$49</f>
        <v>8</v>
      </c>
      <c r="L45" s="170"/>
      <c r="M45" s="170"/>
      <c r="N45" s="170">
        <f>'実質公債費比率（分子）の構造'!O$49</f>
        <v>7</v>
      </c>
      <c r="O45" s="170"/>
      <c r="P45" s="170"/>
    </row>
    <row r="46" spans="1:16" x14ac:dyDescent="0.15">
      <c r="A46" s="170" t="s">
        <v>64</v>
      </c>
      <c r="B46" s="170">
        <f>'実質公債費比率（分子）の構造'!K$48</f>
        <v>180</v>
      </c>
      <c r="C46" s="170"/>
      <c r="D46" s="170"/>
      <c r="E46" s="170">
        <f>'実質公債費比率（分子）の構造'!L$48</f>
        <v>177</v>
      </c>
      <c r="F46" s="170"/>
      <c r="G46" s="170"/>
      <c r="H46" s="170">
        <f>'実質公債費比率（分子）の構造'!M$48</f>
        <v>175</v>
      </c>
      <c r="I46" s="170"/>
      <c r="J46" s="170"/>
      <c r="K46" s="170">
        <f>'実質公債費比率（分子）の構造'!N$48</f>
        <v>172</v>
      </c>
      <c r="L46" s="170"/>
      <c r="M46" s="170"/>
      <c r="N46" s="170">
        <f>'実質公債費比率（分子）の構造'!O$48</f>
        <v>159</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408</v>
      </c>
      <c r="C49" s="170"/>
      <c r="D49" s="170"/>
      <c r="E49" s="170">
        <f>'実質公債費比率（分子）の構造'!L$45</f>
        <v>461</v>
      </c>
      <c r="F49" s="170"/>
      <c r="G49" s="170"/>
      <c r="H49" s="170">
        <f>'実質公債費比率（分子）の構造'!M$45</f>
        <v>457</v>
      </c>
      <c r="I49" s="170"/>
      <c r="J49" s="170"/>
      <c r="K49" s="170">
        <f>'実質公債費比率（分子）の構造'!N$45</f>
        <v>463</v>
      </c>
      <c r="L49" s="170"/>
      <c r="M49" s="170"/>
      <c r="N49" s="170">
        <f>'実質公債費比率（分子）の構造'!O$45</f>
        <v>455</v>
      </c>
      <c r="O49" s="170"/>
      <c r="P49" s="170"/>
    </row>
    <row r="50" spans="1:16" x14ac:dyDescent="0.15">
      <c r="A50" s="170" t="s">
        <v>67</v>
      </c>
      <c r="B50" s="170" t="e">
        <f>NA()</f>
        <v>#N/A</v>
      </c>
      <c r="C50" s="170">
        <f>IF(ISNUMBER('実質公債費比率（分子）の構造'!K$53),'実質公債費比率（分子）の構造'!K$53,NA())</f>
        <v>233</v>
      </c>
      <c r="D50" s="170" t="e">
        <f>NA()</f>
        <v>#N/A</v>
      </c>
      <c r="E50" s="170" t="e">
        <f>NA()</f>
        <v>#N/A</v>
      </c>
      <c r="F50" s="170">
        <f>IF(ISNUMBER('実質公債費比率（分子）の構造'!L$53),'実質公債費比率（分子）の構造'!L$53,NA())</f>
        <v>237</v>
      </c>
      <c r="G50" s="170" t="e">
        <f>NA()</f>
        <v>#N/A</v>
      </c>
      <c r="H50" s="170" t="e">
        <f>NA()</f>
        <v>#N/A</v>
      </c>
      <c r="I50" s="170">
        <f>IF(ISNUMBER('実質公債費比率（分子）の構造'!M$53),'実質公債費比率（分子）の構造'!M$53,NA())</f>
        <v>230</v>
      </c>
      <c r="J50" s="170" t="e">
        <f>NA()</f>
        <v>#N/A</v>
      </c>
      <c r="K50" s="170" t="e">
        <f>NA()</f>
        <v>#N/A</v>
      </c>
      <c r="L50" s="170">
        <f>IF(ISNUMBER('実質公債費比率（分子）の構造'!N$53),'実質公債費比率（分子）の構造'!N$53,NA())</f>
        <v>236</v>
      </c>
      <c r="M50" s="170" t="e">
        <f>NA()</f>
        <v>#N/A</v>
      </c>
      <c r="N50" s="170" t="e">
        <f>NA()</f>
        <v>#N/A</v>
      </c>
      <c r="O50" s="170">
        <f>IF(ISNUMBER('実質公債費比率（分子）の構造'!O$53),'実質公債費比率（分子）の構造'!O$53,NA())</f>
        <v>223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3871</v>
      </c>
      <c r="E56" s="169"/>
      <c r="F56" s="169"/>
      <c r="G56" s="169">
        <f>'将来負担比率（分子）の構造'!J$52</f>
        <v>3566</v>
      </c>
      <c r="H56" s="169"/>
      <c r="I56" s="169"/>
      <c r="J56" s="169">
        <f>'将来負担比率（分子）の構造'!K$52</f>
        <v>3198</v>
      </c>
      <c r="K56" s="169"/>
      <c r="L56" s="169"/>
      <c r="M56" s="169">
        <f>'将来負担比率（分子）の構造'!L$52</f>
        <v>3195</v>
      </c>
      <c r="N56" s="169"/>
      <c r="O56" s="169"/>
      <c r="P56" s="169">
        <f>'将来負担比率（分子）の構造'!M$52</f>
        <v>2842</v>
      </c>
    </row>
    <row r="57" spans="1:16" x14ac:dyDescent="0.15">
      <c r="A57" s="169" t="s">
        <v>42</v>
      </c>
      <c r="B57" s="169"/>
      <c r="C57" s="169"/>
      <c r="D57" s="169">
        <f>'将来負担比率（分子）の構造'!I$51</f>
        <v>45</v>
      </c>
      <c r="E57" s="169"/>
      <c r="F57" s="169"/>
      <c r="G57" s="169">
        <f>'将来負担比率（分子）の構造'!J$51</f>
        <v>42</v>
      </c>
      <c r="H57" s="169"/>
      <c r="I57" s="169"/>
      <c r="J57" s="169">
        <f>'将来負担比率（分子）の構造'!K$51</f>
        <v>38</v>
      </c>
      <c r="K57" s="169"/>
      <c r="L57" s="169"/>
      <c r="M57" s="169">
        <f>'将来負担比率（分子）の構造'!L$51</f>
        <v>36</v>
      </c>
      <c r="N57" s="169"/>
      <c r="O57" s="169"/>
      <c r="P57" s="169">
        <f>'将来負担比率（分子）の構造'!M$51</f>
        <v>29</v>
      </c>
    </row>
    <row r="58" spans="1:16" x14ac:dyDescent="0.15">
      <c r="A58" s="169" t="s">
        <v>41</v>
      </c>
      <c r="B58" s="169"/>
      <c r="C58" s="169"/>
      <c r="D58" s="169">
        <f>'将来負担比率（分子）の構造'!I$50</f>
        <v>1304</v>
      </c>
      <c r="E58" s="169"/>
      <c r="F58" s="169"/>
      <c r="G58" s="169">
        <f>'将来負担比率（分子）の構造'!J$50</f>
        <v>1519</v>
      </c>
      <c r="H58" s="169"/>
      <c r="I58" s="169"/>
      <c r="J58" s="169">
        <f>'将来負担比率（分子）の構造'!K$50</f>
        <v>2207</v>
      </c>
      <c r="K58" s="169"/>
      <c r="L58" s="169"/>
      <c r="M58" s="169">
        <f>'将来負担比率（分子）の構造'!L$50</f>
        <v>2668</v>
      </c>
      <c r="N58" s="169"/>
      <c r="O58" s="169"/>
      <c r="P58" s="169">
        <f>'将来負担比率（分子）の構造'!M$50</f>
        <v>2935</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307</v>
      </c>
      <c r="C62" s="169"/>
      <c r="D62" s="169"/>
      <c r="E62" s="169">
        <f>'将来負担比率（分子）の構造'!J$45</f>
        <v>324</v>
      </c>
      <c r="F62" s="169"/>
      <c r="G62" s="169"/>
      <c r="H62" s="169">
        <f>'将来負担比率（分子）の構造'!K$45</f>
        <v>322</v>
      </c>
      <c r="I62" s="169"/>
      <c r="J62" s="169"/>
      <c r="K62" s="169">
        <f>'将来負担比率（分子）の構造'!L$45</f>
        <v>319</v>
      </c>
      <c r="L62" s="169"/>
      <c r="M62" s="169"/>
      <c r="N62" s="169">
        <f>'将来負担比率（分子）の構造'!M$45</f>
        <v>322</v>
      </c>
      <c r="O62" s="169"/>
      <c r="P62" s="169"/>
    </row>
    <row r="63" spans="1:16" x14ac:dyDescent="0.15">
      <c r="A63" s="169" t="s">
        <v>34</v>
      </c>
      <c r="B63" s="169">
        <f>'将来負担比率（分子）の構造'!I$44</f>
        <v>12</v>
      </c>
      <c r="C63" s="169"/>
      <c r="D63" s="169"/>
      <c r="E63" s="169">
        <f>'将来負担比率（分子）の構造'!J$44</f>
        <v>5</v>
      </c>
      <c r="F63" s="169"/>
      <c r="G63" s="169"/>
      <c r="H63" s="169">
        <f>'将来負担比率（分子）の構造'!K$44</f>
        <v>6</v>
      </c>
      <c r="I63" s="169"/>
      <c r="J63" s="169"/>
      <c r="K63" s="169" t="str">
        <f>'将来負担比率（分子）の構造'!L$44</f>
        <v>-</v>
      </c>
      <c r="L63" s="169"/>
      <c r="M63" s="169"/>
      <c r="N63" s="169" t="str">
        <f>'将来負担比率（分子）の構造'!M$44</f>
        <v>-</v>
      </c>
      <c r="O63" s="169"/>
      <c r="P63" s="169"/>
    </row>
    <row r="64" spans="1:16" x14ac:dyDescent="0.15">
      <c r="A64" s="169" t="s">
        <v>33</v>
      </c>
      <c r="B64" s="169">
        <f>'将来負担比率（分子）の構造'!I$43</f>
        <v>1666</v>
      </c>
      <c r="C64" s="169"/>
      <c r="D64" s="169"/>
      <c r="E64" s="169">
        <f>'将来負担比率（分子）の構造'!J$43</f>
        <v>1536</v>
      </c>
      <c r="F64" s="169"/>
      <c r="G64" s="169"/>
      <c r="H64" s="169">
        <f>'将来負担比率（分子）の構造'!K$43</f>
        <v>1404</v>
      </c>
      <c r="I64" s="169"/>
      <c r="J64" s="169"/>
      <c r="K64" s="169">
        <f>'将来負担比率（分子）の構造'!L$43</f>
        <v>1321</v>
      </c>
      <c r="L64" s="169"/>
      <c r="M64" s="169"/>
      <c r="N64" s="169">
        <f>'将来負担比率（分子）の構造'!M$43</f>
        <v>1262</v>
      </c>
      <c r="O64" s="169"/>
      <c r="P64" s="169"/>
    </row>
    <row r="65" spans="1:16" x14ac:dyDescent="0.15">
      <c r="A65" s="169" t="s">
        <v>32</v>
      </c>
      <c r="B65" s="169">
        <f>'将来負担比率（分子）の構造'!I$42</f>
        <v>35</v>
      </c>
      <c r="C65" s="169"/>
      <c r="D65" s="169"/>
      <c r="E65" s="169">
        <f>'将来負担比率（分子）の構造'!J$42</f>
        <v>29</v>
      </c>
      <c r="F65" s="169"/>
      <c r="G65" s="169"/>
      <c r="H65" s="169">
        <f>'将来負担比率（分子）の構造'!K$42</f>
        <v>23</v>
      </c>
      <c r="I65" s="169"/>
      <c r="J65" s="169"/>
      <c r="K65" s="169">
        <f>'将来負担比率（分子）の構造'!L$42</f>
        <v>18</v>
      </c>
      <c r="L65" s="169"/>
      <c r="M65" s="169"/>
      <c r="N65" s="169">
        <f>'将来負担比率（分子）の構造'!M$42</f>
        <v>14</v>
      </c>
      <c r="O65" s="169"/>
      <c r="P65" s="169"/>
    </row>
    <row r="66" spans="1:16" x14ac:dyDescent="0.15">
      <c r="A66" s="169" t="s">
        <v>31</v>
      </c>
      <c r="B66" s="169">
        <f>'将来負担比率（分子）の構造'!I$41</f>
        <v>4420</v>
      </c>
      <c r="C66" s="169"/>
      <c r="D66" s="169"/>
      <c r="E66" s="169">
        <f>'将来負担比率（分子）の構造'!J$41</f>
        <v>4173</v>
      </c>
      <c r="F66" s="169"/>
      <c r="G66" s="169"/>
      <c r="H66" s="169">
        <f>'将来負担比率（分子）の構造'!K$41</f>
        <v>3913</v>
      </c>
      <c r="I66" s="169"/>
      <c r="J66" s="169"/>
      <c r="K66" s="169">
        <f>'将来負担比率（分子）の構造'!L$41</f>
        <v>3695</v>
      </c>
      <c r="L66" s="169"/>
      <c r="M66" s="169"/>
      <c r="N66" s="169">
        <f>'将来負担比率（分子）の構造'!M$41</f>
        <v>3585</v>
      </c>
      <c r="O66" s="169"/>
      <c r="P66" s="169"/>
    </row>
    <row r="67" spans="1:16" x14ac:dyDescent="0.15">
      <c r="A67" s="169" t="s">
        <v>71</v>
      </c>
      <c r="B67" s="169" t="e">
        <f>NA()</f>
        <v>#N/A</v>
      </c>
      <c r="C67" s="169">
        <f>IF(ISNUMBER('将来負担比率（分子）の構造'!I$53), IF('将来負担比率（分子）の構造'!I$53 &lt; 0, 0, '将来負担比率（分子）の構造'!I$53), NA())</f>
        <v>1219</v>
      </c>
      <c r="D67" s="169" t="e">
        <f>NA()</f>
        <v>#N/A</v>
      </c>
      <c r="E67" s="169" t="e">
        <f>NA()</f>
        <v>#N/A</v>
      </c>
      <c r="F67" s="169">
        <f>IF(ISNUMBER('将来負担比率（分子）の構造'!J$53), IF('将来負担比率（分子）の構造'!J$53 &lt; 0, 0, '将来負担比率（分子）の構造'!J$53), NA())</f>
        <v>940</v>
      </c>
      <c r="G67" s="169" t="e">
        <f>NA()</f>
        <v>#N/A</v>
      </c>
      <c r="H67" s="169" t="e">
        <f>NA()</f>
        <v>#N/A</v>
      </c>
      <c r="I67" s="169">
        <f>IF(ISNUMBER('将来負担比率（分子）の構造'!K$53), IF('将来負担比率（分子）の構造'!K$53 &lt; 0, 0, '将来負担比率（分子）の構造'!K$53), NA())</f>
        <v>224</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1067</v>
      </c>
      <c r="C72" s="173">
        <f>基金残高に係る経年分析!G55</f>
        <v>922</v>
      </c>
      <c r="D72" s="173">
        <f>基金残高に係る経年分析!H55</f>
        <v>1093</v>
      </c>
    </row>
    <row r="73" spans="1:16" x14ac:dyDescent="0.15">
      <c r="A73" s="172" t="s">
        <v>74</v>
      </c>
      <c r="B73" s="173">
        <f>基金残高に係る経年分析!F56</f>
        <v>409</v>
      </c>
      <c r="C73" s="173">
        <f>基金残高に係る経年分析!G56</f>
        <v>409</v>
      </c>
      <c r="D73" s="173">
        <f>基金残高に係る経年分析!H56</f>
        <v>409</v>
      </c>
    </row>
    <row r="74" spans="1:16" x14ac:dyDescent="0.15">
      <c r="A74" s="172" t="s">
        <v>75</v>
      </c>
      <c r="B74" s="173">
        <f>基金残高に係る経年分析!F57</f>
        <v>500</v>
      </c>
      <c r="C74" s="173">
        <f>基金残高に係る経年分析!G57</f>
        <v>1012</v>
      </c>
      <c r="D74" s="173">
        <f>基金残高に係る経年分析!H57</f>
        <v>1062</v>
      </c>
    </row>
  </sheetData>
  <sheetProtection algorithmName="SHA-512" hashValue="I8cb9uypi0NmlGHpvx3LFmKusUv2r8M2QLVQulvFXqI8yADoHeodAmIrTvX/e2/esPbopxy6k6dZIEZczn3ubg==" saltValue="IINgm5lr0qzcI/VrNc+9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2025-09-25T05:47:32Z</cp:lastPrinted>
  <dcterms:created xsi:type="dcterms:W3CDTF">2025-02-19T00:51:43Z</dcterms:created>
  <dcterms:modified xsi:type="dcterms:W3CDTF">2025-09-25T09:58:12Z</dcterms:modified>
  <cp:category/>
</cp:coreProperties>
</file>