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CBE4E73C-063B-4088-BF98-553DAC8BFE50}"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36" i="10"/>
  <c r="CO35" i="10"/>
  <c r="AM35" i="10"/>
  <c r="C35" i="10"/>
  <c r="CO34" i="10"/>
  <c r="BW34" i="10"/>
  <c r="BW35" i="10" s="1"/>
  <c r="BW36" i="10" s="1"/>
  <c r="BW37" i="10" s="1"/>
  <c r="BW38" i="10" s="1"/>
  <c r="BW39" i="10" s="1"/>
  <c r="BW40" i="10" s="1"/>
  <c r="C34" i="10"/>
  <c r="AM34"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alcChain>
</file>

<file path=xl/sharedStrings.xml><?xml version="1.0" encoding="utf-8"?>
<sst xmlns="http://schemas.openxmlformats.org/spreadsheetml/2006/main" count="1146" uniqueCount="575">
  <si>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</si>
  <si>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</si>
  <si>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</si>
  <si>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</si>
  <si>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</si>
  <si>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</si>
  <si>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</si>
  <si>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</si>
  <si>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</si>
  <si>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</si>
  <si>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</si>
  <si>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</si>
  <si>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</si>
  <si>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</si>
  <si>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</si>
  <si>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</si>
  <si>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</si>
  <si>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</si>
  <si>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</si>
  <si>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</si>
  <si>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</si>
  <si>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</si>
  <si>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</si>
  <si>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</si>
  <si>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</si>
  <si>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</si>
  <si>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</si>
  <si>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</si>
  <si>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</si>
  <si>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</si>
  <si>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</si>
  <si>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</si>
  <si>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</si>
  <si>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</si>
  <si>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</si>
  <si>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</si>
  <si>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</si>
  <si>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</si>
  <si>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</si>
  <si>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</si>
  <si>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</si>
  <si>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</si>
  <si>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</si>
  <si>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</si>
  <si>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</si>
  <si>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</si>
  <si>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</si>
  <si>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</si>
  <si>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</si>
  <si>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</si>
  <si>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</si>
  <si>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</si>
  <si>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</si>
  <si>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</si>
  <si>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</si>
  <si>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</si>
  <si>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</si>
  <si>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</si>
  <si>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</si>
  <si>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</si>
  <si>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</si>
  <si>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</si>
  <si>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</si>
  <si>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</si>
  <si>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</si>
  <si>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</si>
  <si>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</si>
  <si>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</si>
  <si>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</si>
  <si>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</si>
  <si>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</si>
  <si>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</si>
  <si>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</si>
  <si>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</si>
  <si>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</si>
  <si>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</si>
  <si>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</si>
  <si>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</si>
  <si>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</si>
  <si>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</si>
  <si>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</si>
  <si>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</si>
  <si>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</si>
  <si>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</si>
  <si>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</si>
  <si>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</si>
  <si>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</si>
  <si>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</si>
  <si>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</si>
  <si>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</si>
  <si>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</si>
  <si>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</si>
  <si>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</si>
  <si>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</si>
  <si>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</si>
  <si>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</si>
  <si>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</si>
  <si>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</si>
  <si>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</si>
  <si>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</si>
  <si>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</si>
  <si>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</si>
  <si>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</si>
  <si>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</si>
  <si>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</si>
  <si>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</si>
  <si>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</si>
  <si>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</si>
  <si>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</si>
  <si>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</si>
  <si>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</si>
  <si>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</si>
  <si>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</si>
  <si>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</si>
  <si>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</si>
  <si>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</si>
  <si>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</si>
  <si>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</si>
  <si>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</si>
  <si>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</si>
  <si>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</si>
  <si>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</si>
  <si>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</si>
  <si>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</si>
  <si>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</si>
  <si>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</si>
  <si>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</si>
  <si>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</si>
  <si>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</si>
  <si>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</si>
  <si>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</si>
  <si>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</si>
  <si>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</si>
  <si>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</si>
  <si>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</si>
  <si>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</si>
  <si>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</si>
  <si>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</si>
  <si>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</si>
  <si>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</si>
  <si>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</si>
  <si>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</si>
  <si>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6"/>
  </si>
  <si>
    <t>うち日本人(％)</t>
    <phoneticPr fontId="5"/>
  </si>
  <si>
    <t>-2.2</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</si>
  <si>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</si>
  <si>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</si>
  <si>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</si>
  <si>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</si>
  <si>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</si>
  <si>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</si>
  <si>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</si>
  <si>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</si>
  <si>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</si>
  <si>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</si>
  <si>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</si>
  <si>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</si>
  <si>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</si>
  <si>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</si>
  <si>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</si>
  <si>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</si>
  <si>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</si>
  <si>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</si>
  <si>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</si>
  <si>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</si>
  <si>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</si>
  <si>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</si>
  <si>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</si>
  <si>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</si>
  <si>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</si>
  <si>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</si>
  <si>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</si>
  <si>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</si>
  <si>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</si>
  <si>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</si>
  <si>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</si>
  <si>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</si>
  <si>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</si>
  <si>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</si>
  <si>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</si>
  <si>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</si>
  <si>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</si>
  <si>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</si>
  <si>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</si>
  <si>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</si>
  <si>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</si>
  <si>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</si>
  <si>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</si>
  <si>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</si>
  <si>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</si>
  <si>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</si>
  <si>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</si>
  <si>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</si>
  <si>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</si>
  <si>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</si>
  <si>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</si>
  <si>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</si>
  <si>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</si>
  <si>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</si>
  <si>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</si>
  <si>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</si>
  <si>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</si>
  <si>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</si>
  <si>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</si>
  <si>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山形県大江町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</si>
  <si>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</si>
  <si>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</si>
  <si>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</si>
  <si>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</si>
  <si>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</si>
  <si>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</si>
  <si>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</si>
  <si>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</si>
  <si>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</si>
  <si>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</si>
  <si>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</si>
  <si>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</si>
  <si>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</si>
  <si>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</si>
  <si>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</si>
  <si>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</si>
  <si>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</si>
  <si>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</si>
  <si>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</si>
  <si>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</si>
  <si>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</si>
  <si>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</si>
  <si>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</si>
  <si>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</si>
  <si>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</si>
  <si>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</si>
  <si>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</si>
  <si>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</si>
  <si>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</si>
  <si>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</si>
  <si>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</si>
  <si>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</si>
  <si>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</si>
  <si>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</si>
  <si>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</si>
  <si>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</si>
  <si>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</si>
  <si>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</si>
  <si>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</si>
  <si>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</si>
  <si>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</si>
  <si>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</si>
  <si>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</si>
  <si>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</si>
  <si>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</si>
  <si>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</si>
  <si>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</si>
  <si>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</si>
  <si>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</si>
  <si>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</si>
  <si>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</si>
  <si>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</si>
  <si>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</si>
  <si>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</si>
  <si>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</si>
  <si>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</si>
  <si>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</si>
  <si>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</si>
  <si>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</si>
  <si>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</si>
  <si>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</si>
  <si>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</si>
  <si>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</si>
  <si>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</si>
  <si>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</si>
  <si>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</si>
  <si>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</si>
  <si>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</si>
  <si>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</si>
  <si>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</si>
  <si>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</si>
  <si>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</si>
  <si>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</si>
  <si>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</si>
  <si>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</si>
  <si>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</si>
  <si>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</si>
  <si>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</si>
  <si>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</si>
  <si>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</si>
  <si>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</si>
  <si>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</si>
  <si>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</si>
  <si>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</si>
  <si>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</si>
  <si>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</si>
  <si>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</si>
  <si>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</si>
  <si>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</si>
  <si>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</si>
  <si>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</si>
  <si>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</si>
  <si>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</si>
  <si>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</si>
  <si>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</si>
  <si>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</si>
  <si>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</si>
  <si>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</si>
  <si>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</si>
  <si>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</si>
  <si>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</si>
  <si>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</si>
  <si>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</si>
  <si>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</si>
  <si>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</si>
  <si>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</si>
  <si>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</si>
  <si>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</si>
  <si>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</si>
  <si>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</si>
  <si>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</si>
  <si>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</si>
  <si>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</si>
  <si>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</si>
  <si>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</si>
  <si>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</si>
  <si>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</si>
  <si>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</si>
  <si>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</si>
  <si>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</si>
  <si>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</si>
  <si>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</si>
  <si>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</si>
  <si>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</si>
  <si>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</si>
  <si>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</si>
  <si>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</si>
  <si>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</si>
  <si>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</si>
  <si>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</si>
  <si>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</si>
  <si>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</si>
  <si>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</si>
  <si>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</si>
  <si>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</si>
  <si>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</si>
  <si>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</si>
  <si>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</si>
  <si>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</si>
  <si>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</si>
  <si>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</si>
  <si>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</si>
  <si>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</si>
  <si>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</si>
  <si>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</si>
  <si>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</si>
  <si>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</si>
  <si>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</si>
  <si>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</si>
  <si>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</si>
  <si>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山形県大江町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</si>
  <si>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</si>
  <si>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</si>
  <si>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</si>
  <si>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</si>
  <si>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</si>
  <si>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</si>
  <si>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</si>
  <si>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</si>
  <si>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</si>
  <si>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</si>
  <si>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</si>
  <si>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</si>
  <si>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</si>
  <si>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</si>
  <si>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</si>
  <si>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</si>
  <si>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</si>
  <si>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</si>
  <si>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</si>
  <si>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</si>
  <si>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</si>
  <si>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</si>
  <si>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</si>
  <si>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</si>
  <si>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</si>
  <si>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</si>
  <si>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</si>
  <si>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</si>
  <si>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</si>
  <si>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</si>
  <si>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</si>
  <si>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</si>
  <si>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</si>
  <si>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</si>
  <si>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</si>
  <si>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</si>
  <si>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</si>
  <si>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</si>
  <si>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</si>
  <si>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</si>
  <si>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</si>
  <si>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</si>
  <si>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</si>
  <si>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</si>
  <si>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</si>
  <si>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</si>
  <si>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</si>
  <si>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</si>
  <si>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</si>
  <si>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</si>
  <si>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</si>
  <si>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</si>
  <si>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</si>
  <si>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</si>
  <si>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</si>
  <si>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</si>
  <si>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</si>
  <si>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</si>
  <si>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</si>
  <si>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</si>
  <si>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</si>
  <si>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</si>
  <si>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</si>
  <si>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</si>
  <si>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</si>
  <si>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</si>
  <si>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</si>
  <si>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</si>
  <si>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</si>
  <si>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</si>
  <si>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</si>
  <si>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</si>
  <si>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</si>
  <si>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</si>
  <si>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</si>
  <si>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</si>
  <si>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</si>
  <si>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</si>
  <si>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</si>
  <si>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</si>
  <si>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</si>
  <si>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</si>
  <si>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</si>
  <si>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</si>
  <si>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</si>
  <si>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</si>
  <si>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</si>
  <si>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</si>
  <si>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</si>
  <si>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</si>
  <si>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</si>
  <si>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</si>
  <si>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</si>
  <si>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</si>
  <si>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</si>
  <si>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</si>
  <si>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</si>
  <si>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</si>
  <si>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</si>
  <si>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</si>
  <si>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</si>
  <si>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</si>
  <si>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</si>
  <si>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</si>
  <si>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</si>
  <si>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</si>
  <si>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</si>
  <si>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</si>
  <si>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</si>
  <si>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</si>
  <si>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</si>
  <si>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</si>
  <si>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</si>
  <si>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</si>
  <si>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</si>
  <si>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</si>
  <si>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</si>
  <si>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</si>
  <si>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</si>
  <si>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</si>
  <si>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</si>
  <si>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</si>
  <si>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</si>
  <si>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</si>
  <si>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</si>
  <si>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</si>
  <si>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</si>
  <si>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</si>
  <si>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</si>
  <si>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</si>
  <si>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</si>
  <si>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</si>
  <si>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</si>
  <si>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</si>
  <si>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</si>
  <si>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</si>
  <si>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</si>
  <si>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</si>
  <si>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</si>
  <si>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</si>
  <si>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</si>
  <si>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</si>
  <si>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</si>
  <si>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</si>
  <si>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</si>
  <si>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</si>
  <si>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</si>
  <si>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</si>
  <si>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</si>
  <si>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</si>
  <si>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</si>
  <si>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</si>
  <si>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</si>
  <si>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</si>
  <si>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</si>
  <si>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</si>
  <si>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</si>
  <si>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</si>
  <si>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</si>
  <si>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</si>
  <si>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</si>
  <si>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</si>
  <si>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</si>
  <si>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</si>
  <si>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</si>
  <si>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</si>
  <si>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</si>
  <si>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</si>
  <si>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</si>
  <si>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</si>
  <si>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</si>
  <si>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</si>
  <si>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</si>
  <si>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</si>
  <si>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</si>
  <si>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</si>
  <si>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</si>
  <si>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</si>
  <si>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4.12</t>
  </si>
  <si>
    <t>水道事業会計</t>
  </si>
  <si>
    <t>一般会計</t>
  </si>
  <si>
    <t>介護保険特別会計</t>
  </si>
  <si>
    <t>国民健康保険特別会計</t>
  </si>
  <si>
    <t>公共下水道事業特別会計</t>
  </si>
  <si>
    <t>後期高齢者医療特別会計</t>
  </si>
  <si>
    <t>農業集落排水事業特別会計</t>
  </si>
  <si>
    <t>介護保険特別会計（介護サービス）</t>
  </si>
  <si>
    <t>その他会計（赤字）</t>
  </si>
  <si>
    <t>その他会計（黒字）</t>
  </si>
  <si>
    <t>R01</t>
    <phoneticPr fontId="5"/>
  </si>
  <si>
    <t>R02</t>
    <phoneticPr fontId="5"/>
  </si>
  <si>
    <t>R03</t>
    <phoneticPr fontId="5"/>
  </si>
  <si>
    <t>R04</t>
    <phoneticPr fontId="5"/>
  </si>
  <si>
    <t>R05</t>
    <phoneticPr fontId="5"/>
  </si>
  <si>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</si>
  <si>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10"/>
  </si>
  <si>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10"/>
  </si>
  <si>
    <t>山形県消防補償等組合</t>
    <rPh sb="0" eb="3">
      <t>ヤマガタケン</t>
    </rPh>
    <rPh sb="3" eb="5">
      <t>ショウボウ</t>
    </rPh>
    <rPh sb="5" eb="7">
      <t>ホショウ</t>
    </rPh>
    <rPh sb="7" eb="8">
      <t>トウ</t>
    </rPh>
    <rPh sb="8" eb="10">
      <t>クミアイ</t>
    </rPh>
    <phoneticPr fontId="10"/>
  </si>
  <si>
    <t>山形県自治会館管理組合</t>
    <rPh sb="0" eb="3">
      <t>ヤマガタケン</t>
    </rPh>
    <rPh sb="3" eb="5">
      <t>ジチ</t>
    </rPh>
    <rPh sb="5" eb="7">
      <t>カイカン</t>
    </rPh>
    <rPh sb="7" eb="9">
      <t>カンリ</t>
    </rPh>
    <rPh sb="9" eb="11">
      <t>クミアイ</t>
    </rPh>
    <phoneticPr fontId="10"/>
  </si>
  <si>
    <t>山形県市町村職員退職手当組合</t>
    <rPh sb="0" eb="3">
      <t>ヤマガタケン</t>
    </rPh>
    <rPh sb="3" eb="6">
      <t>シチョウソン</t>
    </rPh>
    <rPh sb="6" eb="8">
      <t>ショクイン</t>
    </rPh>
    <rPh sb="8" eb="10">
      <t>タイショク</t>
    </rPh>
    <rPh sb="10" eb="12">
      <t>テアテ</t>
    </rPh>
    <rPh sb="12" eb="14">
      <t>クミアイ</t>
    </rPh>
    <phoneticPr fontId="10"/>
  </si>
  <si>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0"/>
  </si>
  <si>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0"/>
  </si>
  <si>
    <t>大江町産業振興公社</t>
    <rPh sb="0" eb="3">
      <t>オオエマチ</t>
    </rPh>
    <rPh sb="3" eb="5">
      <t>サンギョウ</t>
    </rPh>
    <rPh sb="5" eb="7">
      <t>シンコウ</t>
    </rPh>
    <rPh sb="7" eb="9">
      <t>コウシャ</t>
    </rPh>
    <phoneticPr fontId="10"/>
  </si>
  <si>
    <t>町有施設整備基金</t>
    <rPh sb="0" eb="8">
      <t>チョウユウシセツセイビキキン</t>
    </rPh>
    <phoneticPr fontId="5"/>
  </si>
  <si>
    <t>ふるさとまちづくり寄附基金</t>
    <rPh sb="9" eb="11">
      <t>キフ</t>
    </rPh>
    <rPh sb="11" eb="13">
      <t>キキン</t>
    </rPh>
    <phoneticPr fontId="2"/>
  </si>
  <si>
    <t>地域福祉振興基金</t>
    <rPh sb="0" eb="4">
      <t>チイキフクシ</t>
    </rPh>
    <rPh sb="4" eb="8">
      <t>シンコウキキン</t>
    </rPh>
    <phoneticPr fontId="10"/>
  </si>
  <si>
    <t>ふるさと奨学基金</t>
    <rPh sb="4" eb="8">
      <t>ショウガクキキン</t>
    </rPh>
    <phoneticPr fontId="10"/>
  </si>
  <si>
    <t>景観づくり基金</t>
    <rPh sb="0" eb="2">
      <t>ケイカン</t>
    </rPh>
    <rPh sb="5" eb="7">
      <t>キキン</t>
    </rPh>
    <phoneticPr fontId="1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</si>
  <si>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</si>
  <si>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</si>
  <si>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と同様に「将来負担なし」となっており、類似団体と同様の数値となっている。要因としては、一般会計地方債残高の減や公営企業債等繰入見込額の減などにより、将来負担額が減となったことが挙げられる。有形固定資産減価償却率は、類似団体と比較すると、公共施設等の老朽化に伴い、若干ではあるが高い水準となっている。公共施設等総合管理計画及び個別施設計画に基づき、長寿命化対策等に取り組むなど固定資産の適正な維持管理を進めていくこととするが、後世への負担軽減のために、精査のうえ事業を実施していくなど財政の健全化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</si>
  <si>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</si>
  <si>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</si>
  <si>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</si>
  <si>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</si>
  <si>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</si>
  <si>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</si>
  <si>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と同様に「将来負担なし」となっており、類似団体と同様の数値となっている。要因としては、一般会計地方債残高の減や下水道会計地方債残高の減による公営企業債等繰入見込額の減などにより、将来負担額が減となったことが挙げられる。今後も後世への負担軽減のために、精査のうえ事業を実施していくなど財政の健全化に努めていく。実質公債費比率は、類似団体と比較して同水準にはあるが、令和3年度と比較すると、0.2ポイント増加している。これは平成30年度の公営住宅建設事業等に係る地方債の元金償還が開始されたことによるものが主な要因である。今後は令和元年度過疎債等の元金償還開始なども見込まれていることから、地方債の発行抑制などこれまで以上に公債費の適正化取り組んでいく必要がある。</t>
    <rPh sb="220" eb="222">
      <t>ヘイセイ</t>
    </rPh>
    <rPh sb="239" eb="241">
      <t>チホウ</t>
    </rPh>
    <rPh sb="272" eb="275">
      <t>レイワガン</t>
    </rPh>
    <rPh sb="277" eb="280">
      <t>カソサイ</t>
    </rPh>
    <rPh sb="280" eb="281">
      <t>トウ</t>
    </rPh>
    <rPh sb="282" eb="284">
      <t>ガンキン</t>
    </rPh>
    <rPh sb="286" eb="288">
      <t>カイシ</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</si>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</sst>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4" fillId="0" borderId="34" xfId="5"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1B8FEED-8D36-482E-9C23-407EC294757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2F4D-4273-A74B-9FBD0E5518B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92633</c:v>
                </c:pt>
                <c:pt idx="1">
                  <c:v>69540</c:v>
                </c:pt>
                <c:pt idx="2">
                  <c:v>65468</c:v>
                </c:pt>
                <c:pt idx="3">
                  <c:v>107864</c:v>
                </c:pt>
                <c:pt idx="4">
                  <c:v>233185</c:v>
                </c:pt>
              </c:numCache>
            </c:numRef>
          </c:val>
          <c:smooth val="0"/>
          <c:extLst>
            <c:ext xmlns:c16="http://schemas.microsoft.com/office/drawing/2014/chart" uri="{C3380CC4-5D6E-409C-BE32-E72D297353CC}">
              <c16:uniqueId val="{00000001-2F4D-4273-A74B-9FBD0E5518B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5.35</c:v>
                </c:pt>
                <c:pt idx="1">
                  <c:v>8.7899999999999991</c:v>
                </c:pt>
                <c:pt idx="2">
                  <c:v>8.5299999999999994</c:v>
                </c:pt>
                <c:pt idx="3">
                  <c:v>8.36</c:v>
                </c:pt>
                <c:pt idx="4">
                  <c:v>5.96</c:v>
                </c:pt>
              </c:numCache>
            </c:numRef>
          </c:val>
          <c:extLst>
            <c:ext xmlns:c16="http://schemas.microsoft.com/office/drawing/2014/chart" uri="{C3380CC4-5D6E-409C-BE32-E72D297353CC}">
              <c16:uniqueId val="{00000000-24C4-4C93-9EE6-7601BC5DD14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26.7</c:v>
                </c:pt>
                <c:pt idx="1">
                  <c:v>22.09</c:v>
                </c:pt>
                <c:pt idx="2">
                  <c:v>23.09</c:v>
                </c:pt>
                <c:pt idx="3">
                  <c:v>30.06</c:v>
                </c:pt>
                <c:pt idx="4">
                  <c:v>28.31</c:v>
                </c:pt>
              </c:numCache>
            </c:numRef>
          </c:val>
          <c:extLst>
            <c:ext xmlns:c16="http://schemas.microsoft.com/office/drawing/2014/chart" uri="{C3380CC4-5D6E-409C-BE32-E72D297353CC}">
              <c16:uniqueId val="{00000001-24C4-4C93-9EE6-7601BC5DD14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3.13</c:v>
                </c:pt>
                <c:pt idx="1">
                  <c:v>0.94</c:v>
                </c:pt>
                <c:pt idx="2">
                  <c:v>2.76</c:v>
                </c:pt>
                <c:pt idx="3">
                  <c:v>6.08</c:v>
                </c:pt>
                <c:pt idx="4">
                  <c:v>-4.12</c:v>
                </c:pt>
              </c:numCache>
            </c:numRef>
          </c:val>
          <c:smooth val="0"/>
          <c:extLst>
            <c:ext xmlns:c16="http://schemas.microsoft.com/office/drawing/2014/chart" uri="{C3380CC4-5D6E-409C-BE32-E72D297353CC}">
              <c16:uniqueId val="{00000002-24C4-4C93-9EE6-7601BC5DD14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1.82</c:v>
                </c:pt>
                <c:pt idx="2">
                  <c:v>#N/A</c:v>
                </c:pt>
                <c:pt idx="3">
                  <c:v>1.47</c:v>
                </c:pt>
                <c:pt idx="4">
                  <c:v>#N/A</c:v>
                </c:pt>
                <c:pt idx="5">
                  <c:v>1.1399999999999999</c:v>
                </c:pt>
                <c:pt idx="6">
                  <c:v>#N/A</c:v>
                </c:pt>
                <c:pt idx="7">
                  <c:v>0.82</c:v>
                </c:pt>
                <c:pt idx="8">
                  <c:v>#N/A</c:v>
                </c:pt>
                <c:pt idx="9">
                  <c:v>0</c:v>
                </c:pt>
              </c:numCache>
            </c:numRef>
          </c:val>
          <c:extLst>
            <c:ext xmlns:c16="http://schemas.microsoft.com/office/drawing/2014/chart" uri="{C3380CC4-5D6E-409C-BE32-E72D297353CC}">
              <c16:uniqueId val="{00000000-BE50-46C4-94FF-B0377813C9D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50-46C4-94FF-B0377813C9DA}"/>
            </c:ext>
          </c:extLst>
        </c:ser>
        <c:ser>
          <c:idx val="2"/>
          <c:order val="2"/>
          <c:tx>
            <c:strRef>
              <c:f>データシート!$A$29</c:f>
              <c:strCache>
                <c:ptCount val="1"/>
                <c:pt idx="0">
                  <c:v>介護保険特別会計（介護サービス）</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E50-46C4-94FF-B0377813C9DA}"/>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0.06</c:v>
                </c:pt>
                <c:pt idx="2">
                  <c:v>#N/A</c:v>
                </c:pt>
                <c:pt idx="3">
                  <c:v>7.0000000000000007E-2</c:v>
                </c:pt>
                <c:pt idx="4">
                  <c:v>#N/A</c:v>
                </c:pt>
                <c:pt idx="5">
                  <c:v>0.04</c:v>
                </c:pt>
                <c:pt idx="6">
                  <c:v>#N/A</c:v>
                </c:pt>
                <c:pt idx="7">
                  <c:v>0.04</c:v>
                </c:pt>
                <c:pt idx="8">
                  <c:v>#N/A</c:v>
                </c:pt>
                <c:pt idx="9">
                  <c:v>7.0000000000000007E-2</c:v>
                </c:pt>
              </c:numCache>
            </c:numRef>
          </c:val>
          <c:extLst>
            <c:ext xmlns:c16="http://schemas.microsoft.com/office/drawing/2014/chart" uri="{C3380CC4-5D6E-409C-BE32-E72D297353CC}">
              <c16:uniqueId val="{00000003-BE50-46C4-94FF-B0377813C9D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0.06</c:v>
                </c:pt>
                <c:pt idx="2">
                  <c:v>#N/A</c:v>
                </c:pt>
                <c:pt idx="3">
                  <c:v>0.05</c:v>
                </c:pt>
                <c:pt idx="4">
                  <c:v>#N/A</c:v>
                </c:pt>
                <c:pt idx="5">
                  <c:v>0.04</c:v>
                </c:pt>
                <c:pt idx="6">
                  <c:v>#N/A</c:v>
                </c:pt>
                <c:pt idx="7">
                  <c:v>0.06</c:v>
                </c:pt>
                <c:pt idx="8">
                  <c:v>#N/A</c:v>
                </c:pt>
                <c:pt idx="9">
                  <c:v>7.0000000000000007E-2</c:v>
                </c:pt>
              </c:numCache>
            </c:numRef>
          </c:val>
          <c:extLst>
            <c:ext xmlns:c16="http://schemas.microsoft.com/office/drawing/2014/chart" uri="{C3380CC4-5D6E-409C-BE32-E72D297353CC}">
              <c16:uniqueId val="{00000004-BE50-46C4-94FF-B0377813C9DA}"/>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0.08</c:v>
                </c:pt>
                <c:pt idx="2">
                  <c:v>#N/A</c:v>
                </c:pt>
                <c:pt idx="3">
                  <c:v>0.81</c:v>
                </c:pt>
                <c:pt idx="4">
                  <c:v>#N/A</c:v>
                </c:pt>
                <c:pt idx="5">
                  <c:v>0.25</c:v>
                </c:pt>
                <c:pt idx="6">
                  <c:v>#N/A</c:v>
                </c:pt>
                <c:pt idx="7">
                  <c:v>0.16</c:v>
                </c:pt>
                <c:pt idx="8">
                  <c:v>#N/A</c:v>
                </c:pt>
                <c:pt idx="9">
                  <c:v>0.18</c:v>
                </c:pt>
              </c:numCache>
            </c:numRef>
          </c:val>
          <c:extLst>
            <c:ext xmlns:c16="http://schemas.microsoft.com/office/drawing/2014/chart" uri="{C3380CC4-5D6E-409C-BE32-E72D297353CC}">
              <c16:uniqueId val="{00000005-BE50-46C4-94FF-B0377813C9D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1.62</c:v>
                </c:pt>
                <c:pt idx="2">
                  <c:v>#N/A</c:v>
                </c:pt>
                <c:pt idx="3">
                  <c:v>1.27</c:v>
                </c:pt>
                <c:pt idx="4">
                  <c:v>#N/A</c:v>
                </c:pt>
                <c:pt idx="5">
                  <c:v>0.98</c:v>
                </c:pt>
                <c:pt idx="6">
                  <c:v>#N/A</c:v>
                </c:pt>
                <c:pt idx="7">
                  <c:v>0.6</c:v>
                </c:pt>
                <c:pt idx="8">
                  <c:v>#N/A</c:v>
                </c:pt>
                <c:pt idx="9">
                  <c:v>1.06</c:v>
                </c:pt>
              </c:numCache>
            </c:numRef>
          </c:val>
          <c:extLst>
            <c:ext xmlns:c16="http://schemas.microsoft.com/office/drawing/2014/chart" uri="{C3380CC4-5D6E-409C-BE32-E72D297353CC}">
              <c16:uniqueId val="{00000006-BE50-46C4-94FF-B0377813C9D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1.57</c:v>
                </c:pt>
                <c:pt idx="2">
                  <c:v>#N/A</c:v>
                </c:pt>
                <c:pt idx="3">
                  <c:v>1.76</c:v>
                </c:pt>
                <c:pt idx="4">
                  <c:v>#N/A</c:v>
                </c:pt>
                <c:pt idx="5">
                  <c:v>1.39</c:v>
                </c:pt>
                <c:pt idx="6">
                  <c:v>#N/A</c:v>
                </c:pt>
                <c:pt idx="7">
                  <c:v>1.9</c:v>
                </c:pt>
                <c:pt idx="8">
                  <c:v>#N/A</c:v>
                </c:pt>
                <c:pt idx="9">
                  <c:v>1.1100000000000001</c:v>
                </c:pt>
              </c:numCache>
            </c:numRef>
          </c:val>
          <c:extLst>
            <c:ext xmlns:c16="http://schemas.microsoft.com/office/drawing/2014/chart" uri="{C3380CC4-5D6E-409C-BE32-E72D297353CC}">
              <c16:uniqueId val="{00000007-BE50-46C4-94FF-B0377813C9D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5.34</c:v>
                </c:pt>
                <c:pt idx="2">
                  <c:v>#N/A</c:v>
                </c:pt>
                <c:pt idx="3">
                  <c:v>8.7799999999999994</c:v>
                </c:pt>
                <c:pt idx="4">
                  <c:v>#N/A</c:v>
                </c:pt>
                <c:pt idx="5">
                  <c:v>8.52</c:v>
                </c:pt>
                <c:pt idx="6">
                  <c:v>#N/A</c:v>
                </c:pt>
                <c:pt idx="7">
                  <c:v>8.35</c:v>
                </c:pt>
                <c:pt idx="8">
                  <c:v>#N/A</c:v>
                </c:pt>
                <c:pt idx="9">
                  <c:v>5.96</c:v>
                </c:pt>
              </c:numCache>
            </c:numRef>
          </c:val>
          <c:extLst>
            <c:ext xmlns:c16="http://schemas.microsoft.com/office/drawing/2014/chart" uri="{C3380CC4-5D6E-409C-BE32-E72D297353CC}">
              <c16:uniqueId val="{00000008-BE50-46C4-94FF-B0377813C9D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9.08</c:v>
                </c:pt>
                <c:pt idx="2">
                  <c:v>#N/A</c:v>
                </c:pt>
                <c:pt idx="3">
                  <c:v>8.91</c:v>
                </c:pt>
                <c:pt idx="4">
                  <c:v>#N/A</c:v>
                </c:pt>
                <c:pt idx="5">
                  <c:v>8.08</c:v>
                </c:pt>
                <c:pt idx="6">
                  <c:v>#N/A</c:v>
                </c:pt>
                <c:pt idx="7">
                  <c:v>8.02</c:v>
                </c:pt>
                <c:pt idx="8">
                  <c:v>#N/A</c:v>
                </c:pt>
                <c:pt idx="9">
                  <c:v>7.82</c:v>
                </c:pt>
              </c:numCache>
            </c:numRef>
          </c:val>
          <c:extLst>
            <c:ext xmlns:c16="http://schemas.microsoft.com/office/drawing/2014/chart" uri="{C3380CC4-5D6E-409C-BE32-E72D297353CC}">
              <c16:uniqueId val="{00000009-BE50-46C4-94FF-B0377813C9D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520</c:v>
                </c:pt>
                <c:pt idx="5">
                  <c:v>553</c:v>
                </c:pt>
                <c:pt idx="8">
                  <c:v>577</c:v>
                </c:pt>
                <c:pt idx="11">
                  <c:v>611</c:v>
                </c:pt>
                <c:pt idx="14">
                  <c:v>581</c:v>
                </c:pt>
              </c:numCache>
            </c:numRef>
          </c:val>
          <c:extLst>
            <c:ext xmlns:c16="http://schemas.microsoft.com/office/drawing/2014/chart" uri="{C3380CC4-5D6E-409C-BE32-E72D297353CC}">
              <c16:uniqueId val="{00000000-1108-4C22-B88B-21DDE7178B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108-4C22-B88B-21DDE7178B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108-4C22-B88B-21DDE7178B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22</c:v>
                </c:pt>
                <c:pt idx="3">
                  <c:v>22</c:v>
                </c:pt>
                <c:pt idx="6">
                  <c:v>23</c:v>
                </c:pt>
                <c:pt idx="9">
                  <c:v>26</c:v>
                </c:pt>
                <c:pt idx="12">
                  <c:v>25</c:v>
                </c:pt>
              </c:numCache>
            </c:numRef>
          </c:val>
          <c:extLst>
            <c:ext xmlns:c16="http://schemas.microsoft.com/office/drawing/2014/chart" uri="{C3380CC4-5D6E-409C-BE32-E72D297353CC}">
              <c16:uniqueId val="{00000003-1108-4C22-B88B-21DDE7178B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185</c:v>
                </c:pt>
                <c:pt idx="3">
                  <c:v>186</c:v>
                </c:pt>
                <c:pt idx="6">
                  <c:v>188</c:v>
                </c:pt>
                <c:pt idx="9">
                  <c:v>189</c:v>
                </c:pt>
                <c:pt idx="12">
                  <c:v>186</c:v>
                </c:pt>
              </c:numCache>
            </c:numRef>
          </c:val>
          <c:extLst>
            <c:ext xmlns:c16="http://schemas.microsoft.com/office/drawing/2014/chart" uri="{C3380CC4-5D6E-409C-BE32-E72D297353CC}">
              <c16:uniqueId val="{00000004-1108-4C22-B88B-21DDE7178B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08-4C22-B88B-21DDE7178B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108-4C22-B88B-21DDE7178B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483</c:v>
                </c:pt>
                <c:pt idx="3">
                  <c:v>581</c:v>
                </c:pt>
                <c:pt idx="6">
                  <c:v>609</c:v>
                </c:pt>
                <c:pt idx="9">
                  <c:v>659</c:v>
                </c:pt>
                <c:pt idx="12">
                  <c:v>635</c:v>
                </c:pt>
              </c:numCache>
            </c:numRef>
          </c:val>
          <c:extLst>
            <c:ext xmlns:c16="http://schemas.microsoft.com/office/drawing/2014/chart" uri="{C3380CC4-5D6E-409C-BE32-E72D297353CC}">
              <c16:uniqueId val="{00000007-1108-4C22-B88B-21DDE7178B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170</c:v>
                </c:pt>
                <c:pt idx="2">
                  <c:v>#N/A</c:v>
                </c:pt>
                <c:pt idx="3">
                  <c:v>#N/A</c:v>
                </c:pt>
                <c:pt idx="4">
                  <c:v>236</c:v>
                </c:pt>
                <c:pt idx="5">
                  <c:v>#N/A</c:v>
                </c:pt>
                <c:pt idx="6">
                  <c:v>#N/A</c:v>
                </c:pt>
                <c:pt idx="7">
                  <c:v>243</c:v>
                </c:pt>
                <c:pt idx="8">
                  <c:v>#N/A</c:v>
                </c:pt>
                <c:pt idx="9">
                  <c:v>#N/A</c:v>
                </c:pt>
                <c:pt idx="10">
                  <c:v>263</c:v>
                </c:pt>
                <c:pt idx="11">
                  <c:v>#N/A</c:v>
                </c:pt>
                <c:pt idx="12">
                  <c:v>#N/A</c:v>
                </c:pt>
                <c:pt idx="13">
                  <c:v>265</c:v>
                </c:pt>
                <c:pt idx="14">
                  <c:v>#N/A</c:v>
                </c:pt>
              </c:numCache>
            </c:numRef>
          </c:val>
          <c:smooth val="0"/>
          <c:extLst>
            <c:ext xmlns:c16="http://schemas.microsoft.com/office/drawing/2014/chart" uri="{C3380CC4-5D6E-409C-BE32-E72D297353CC}">
              <c16:uniqueId val="{00000008-1108-4C22-B88B-21DDE7178B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5625</c:v>
                </c:pt>
                <c:pt idx="5">
                  <c:v>5457</c:v>
                </c:pt>
                <c:pt idx="8">
                  <c:v>5180</c:v>
                </c:pt>
                <c:pt idx="11">
                  <c:v>4900</c:v>
                </c:pt>
                <c:pt idx="14">
                  <c:v>4937</c:v>
                </c:pt>
              </c:numCache>
            </c:numRef>
          </c:val>
          <c:extLst>
            <c:ext xmlns:c16="http://schemas.microsoft.com/office/drawing/2014/chart" uri="{C3380CC4-5D6E-409C-BE32-E72D297353CC}">
              <c16:uniqueId val="{00000000-60D1-499A-87D1-C8DFC51DE83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260</c:v>
                </c:pt>
                <c:pt idx="5">
                  <c:v>244</c:v>
                </c:pt>
                <c:pt idx="8">
                  <c:v>230</c:v>
                </c:pt>
                <c:pt idx="11">
                  <c:v>213</c:v>
                </c:pt>
                <c:pt idx="14">
                  <c:v>192</c:v>
                </c:pt>
              </c:numCache>
            </c:numRef>
          </c:val>
          <c:extLst>
            <c:ext xmlns:c16="http://schemas.microsoft.com/office/drawing/2014/chart" uri="{C3380CC4-5D6E-409C-BE32-E72D297353CC}">
              <c16:uniqueId val="{00000001-60D1-499A-87D1-C8DFC51DE83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2321</c:v>
                </c:pt>
                <c:pt idx="5">
                  <c:v>2402</c:v>
                </c:pt>
                <c:pt idx="8">
                  <c:v>2756</c:v>
                </c:pt>
                <c:pt idx="11">
                  <c:v>2967</c:v>
                </c:pt>
                <c:pt idx="14">
                  <c:v>3059</c:v>
                </c:pt>
              </c:numCache>
            </c:numRef>
          </c:val>
          <c:extLst>
            <c:ext xmlns:c16="http://schemas.microsoft.com/office/drawing/2014/chart" uri="{C3380CC4-5D6E-409C-BE32-E72D297353CC}">
              <c16:uniqueId val="{00000002-60D1-499A-87D1-C8DFC51DE83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0D1-499A-87D1-C8DFC51DE83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0D1-499A-87D1-C8DFC51DE83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D1-499A-87D1-C8DFC51DE83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819</c:v>
                </c:pt>
                <c:pt idx="3">
                  <c:v>798</c:v>
                </c:pt>
                <c:pt idx="6">
                  <c:v>779</c:v>
                </c:pt>
                <c:pt idx="9">
                  <c:v>757</c:v>
                </c:pt>
                <c:pt idx="12">
                  <c:v>767</c:v>
                </c:pt>
              </c:numCache>
            </c:numRef>
          </c:val>
          <c:extLst>
            <c:ext xmlns:c16="http://schemas.microsoft.com/office/drawing/2014/chart" uri="{C3380CC4-5D6E-409C-BE32-E72D297353CC}">
              <c16:uniqueId val="{00000006-60D1-499A-87D1-C8DFC51DE83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139</c:v>
                </c:pt>
                <c:pt idx="3">
                  <c:v>120</c:v>
                </c:pt>
                <c:pt idx="6">
                  <c:v>98</c:v>
                </c:pt>
                <c:pt idx="9">
                  <c:v>76</c:v>
                </c:pt>
                <c:pt idx="12">
                  <c:v>55</c:v>
                </c:pt>
              </c:numCache>
            </c:numRef>
          </c:val>
          <c:extLst>
            <c:ext xmlns:c16="http://schemas.microsoft.com/office/drawing/2014/chart" uri="{C3380CC4-5D6E-409C-BE32-E72D297353CC}">
              <c16:uniqueId val="{00000007-60D1-499A-87D1-C8DFC51DE83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1812</c:v>
                </c:pt>
                <c:pt idx="3">
                  <c:v>1693</c:v>
                </c:pt>
                <c:pt idx="6">
                  <c:v>1560</c:v>
                </c:pt>
                <c:pt idx="9">
                  <c:v>1440</c:v>
                </c:pt>
                <c:pt idx="12">
                  <c:v>1370</c:v>
                </c:pt>
              </c:numCache>
            </c:numRef>
          </c:val>
          <c:extLst>
            <c:ext xmlns:c16="http://schemas.microsoft.com/office/drawing/2014/chart" uri="{C3380CC4-5D6E-409C-BE32-E72D297353CC}">
              <c16:uniqueId val="{00000008-60D1-499A-87D1-C8DFC51DE83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0D1-499A-87D1-C8DFC51DE83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5978</c:v>
                </c:pt>
                <c:pt idx="3">
                  <c:v>5815</c:v>
                </c:pt>
                <c:pt idx="6">
                  <c:v>5585</c:v>
                </c:pt>
                <c:pt idx="9">
                  <c:v>5349</c:v>
                </c:pt>
                <c:pt idx="12">
                  <c:v>5528</c:v>
                </c:pt>
              </c:numCache>
            </c:numRef>
          </c:val>
          <c:extLst>
            <c:ext xmlns:c16="http://schemas.microsoft.com/office/drawing/2014/chart" uri="{C3380CC4-5D6E-409C-BE32-E72D297353CC}">
              <c16:uniqueId val="{0000000A-60D1-499A-87D1-C8DFC51DE83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543</c:v>
                </c:pt>
                <c:pt idx="2">
                  <c:v>#N/A</c:v>
                </c:pt>
                <c:pt idx="3">
                  <c:v>#N/A</c:v>
                </c:pt>
                <c:pt idx="4">
                  <c:v>322</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0D1-499A-87D1-C8DFC51DE83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830</c:v>
                </c:pt>
                <c:pt idx="1">
                  <c:v>1056</c:v>
                </c:pt>
                <c:pt idx="2">
                  <c:v>995</c:v>
                </c:pt>
              </c:numCache>
            </c:numRef>
          </c:val>
          <c:extLst>
            <c:ext xmlns:c16="http://schemas.microsoft.com/office/drawing/2014/chart" uri="{C3380CC4-5D6E-409C-BE32-E72D297353CC}">
              <c16:uniqueId val="{00000000-0E17-4E52-B655-B351A459ADD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190</c:v>
                </c:pt>
                <c:pt idx="1">
                  <c:v>198</c:v>
                </c:pt>
                <c:pt idx="2">
                  <c:v>207</c:v>
                </c:pt>
              </c:numCache>
            </c:numRef>
          </c:val>
          <c:extLst>
            <c:ext xmlns:c16="http://schemas.microsoft.com/office/drawing/2014/chart" uri="{C3380CC4-5D6E-409C-BE32-E72D297353CC}">
              <c16:uniqueId val="{00000001-0E17-4E52-B655-B351A459ADD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1178</c:v>
                </c:pt>
                <c:pt idx="1">
                  <c:v>1141</c:v>
                </c:pt>
                <c:pt idx="2">
                  <c:v>1280</c:v>
                </c:pt>
              </c:numCache>
            </c:numRef>
          </c:val>
          <c:extLst>
            <c:ext xmlns:c16="http://schemas.microsoft.com/office/drawing/2014/chart" uri="{C3380CC4-5D6E-409C-BE32-E72D297353CC}">
              <c16:uniqueId val="{00000002-0E17-4E52-B655-B351A459ADD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{A3FCA6E8-A165-469E-B124-15F03A145DCC}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1E0A-4173-A476-28ADCBB6EE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{DA2D6BD7-AE5A-4E1A-B723-1AE220E851B5}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0A-4173-A476-28ADCBB6EE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{AB595924-8412-468B-A01D-4E4A618A2CBB}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0A-4173-A476-28ADCBB6EE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{5997D0E7-EF4D-41E7-A5B5-631743EEDBCA}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0A-4173-A476-28ADCBB6EE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{2DA0D375-FE09-4C4B-9772-3B8CA248A5C4}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0A-4173-A476-28ADCBB6EEF9}"/>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{EBEE0380-BB7A-4667-98F0-A6F6A175DFA1}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1E0A-4173-A476-28ADCBB6EEF9}"/>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{F5DDAC77-185B-4764-A2D3-D0445BEC5D12}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1E0A-4173-A476-28ADCBB6EEF9}"/>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{236DF877-EE15-4B2C-96FE-3C657DFFB39E}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1E0A-4173-A476-28ADCBB6EEF9}"/>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{5C541906-3F2E-421F-93C0-D82145DE57F5}</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1E0A-4173-A476-28ADCBB6EE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64.900000000000006</c:v>
                </c:pt>
                <c:pt idx="8">
                  <c:v>66.400000000000006</c:v>
                </c:pt>
                <c:pt idx="16">
                  <c:v>67.900000000000006</c:v>
                </c:pt>
                <c:pt idx="24">
                  <c:v>69.400000000000006</c:v>
                </c:pt>
                <c:pt idx="32">
                  <c:v>70.2</c:v>
                </c:pt>
              </c:numCache>
            </c:numRef>
          </c:xVal>
          <c:yVal>
            <c:numRef>
              <c:f>公会計指標分析・財政指標組合せ分析表!$BP$51:$DC$51</c:f>
              <c:numCache>
                <c:formatCode>#,##0.0;"▲ "#,##0.0</c:formatCode>
                <c:ptCount val="40"/>
                <c:pt idx="0">
                  <c:v>20.5</c:v>
                </c:pt>
                <c:pt idx="8">
                  <c:v>11.3</c:v>
                </c:pt>
              </c:numCache>
            </c:numRef>
          </c:yVal>
          <c:smooth val="0"/>
          <c:extLst>
            <c:ext xmlns:c16="http://schemas.microsoft.com/office/drawing/2014/chart" uri="{C3380CC4-5D6E-409C-BE32-E72D297353CC}">
              <c16:uniqueId val="{00000009-1E0A-4173-A476-28ADCBB6EEF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{8B79C8E0-4493-4048-8B97-B0A724A100E7}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1E0A-4173-A476-28ADCBB6EEF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{146A3DD8-5582-4B04-BC4F-0499AA79D9B0}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0A-4173-A476-28ADCBB6EE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{6D6E6A0F-D494-4F2B-9CFE-B56D8ED09C35}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0A-4173-A476-28ADCBB6EE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{017B87DE-EDC4-44B8-A37D-69A9F02D0166}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0A-4173-A476-28ADCBB6EE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{7B46F07E-9115-45AF-98C4-299ABBE339C2}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0A-4173-A476-28ADCBB6EEF9}"/>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{B996BB32-56DD-498E-8D5E-80281E715CED}</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1E0A-4173-A476-28ADCBB6EEF9}"/>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{257EC706-ABA0-4FAD-99A7-554C2AB4F43D}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1E0A-4173-A476-28ADCBB6EEF9}"/>
                </c:ext>
              </c:extLst>
            </c:dLbl>
            <c:dLbl>
              <c:idx val="24"/>
              <c:layout>
                <c:manualLayout>
                  <c:x val="-3.8390681010890965E-2"/>
                  <c:y val="-4.511431505635206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{75524383-FAA2-4B8A-95EF-A8D8FE2BB719}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1E0A-4173-A476-28ADCBB6EEF9}"/>
                </c:ext>
              </c:extLst>
            </c:dLbl>
            <c:dLbl>
              <c:idx val="32"/>
              <c:layout>
                <c:manualLayout>
                  <c:x val="-2.5640820289577388E-2"/>
                  <c:y val="-8.43637691553783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{21588116-201A-452E-83A4-6B32C8AC8946}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1E0A-4173-A476-28ADCBB6EE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64</c:v>
                </c:pt>
                <c:pt idx="16">
                  <c:v>66.2</c:v>
                </c:pt>
                <c:pt idx="24">
                  <c:v>67.099999999999994</c:v>
                </c:pt>
                <c:pt idx="32">
                  <c:v>67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E0A-4173-A476-28ADCBB6EEF9}"/>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{CD9092D8-7F20-4BB3-BFEA-1B5EE5BDC2AE}</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7692-4A96-8945-6136082DD8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{F0CAE216-5C80-4075-9730-B4F839640E0F}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92-4A96-8945-6136082DD8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{33B3FE18-E396-4B07-A81A-5E8BD708BD35}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92-4A96-8945-6136082DD8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{FC85C191-6506-4F00-892C-7BF2A17CC4F6}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92-4A96-8945-6136082DD8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{2BC5BBC3-E375-401C-93B6-60BD33187E34}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92-4A96-8945-6136082DD834}"/>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{FC634FBC-FD64-4A8C-ABAE-B4EE3E033920}</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7692-4A96-8945-6136082DD834}"/>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{9BABE295-B1ED-47D5-A11A-64CFCA17505F}</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7692-4A96-8945-6136082DD834}"/>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{25919E27-B516-416E-8CE0-93DA8E9D13F4}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7692-4A96-8945-6136082DD834}"/>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{5B93F176-E468-4A5B-BAD4-4596C45B7A3C}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7692-4A96-8945-6136082DD8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6.7</c:v>
                </c:pt>
                <c:pt idx="16">
                  <c:v>7.6</c:v>
                </c:pt>
                <c:pt idx="24">
                  <c:v>8.4</c:v>
                </c:pt>
                <c:pt idx="32">
                  <c:v>8.6</c:v>
                </c:pt>
              </c:numCache>
            </c:numRef>
          </c:xVal>
          <c:yVal>
            <c:numRef>
              <c:f>公会計指標分析・財政指標組合せ分析表!$BP$73:$DC$73</c:f>
              <c:numCache>
                <c:formatCode>#,##0.0;"▲ "#,##0.0</c:formatCode>
                <c:ptCount val="40"/>
                <c:pt idx="0">
                  <c:v>20.5</c:v>
                </c:pt>
                <c:pt idx="8">
                  <c:v>11.3</c:v>
                </c:pt>
              </c:numCache>
            </c:numRef>
          </c:yVal>
          <c:smooth val="0"/>
          <c:extLst>
            <c:ext xmlns:c16="http://schemas.microsoft.com/office/drawing/2014/chart" uri="{C3380CC4-5D6E-409C-BE32-E72D297353CC}">
              <c16:uniqueId val="{00000009-7692-4A96-8945-6136082DD8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{1237F01A-31B4-4B17-9982-108D9C00DC9C}</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7692-4A96-8945-6136082DD8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{965736DD-3652-457F-B013-34BEF27C079E}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92-4A96-8945-6136082DD8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{535612A1-06DC-4FF8-A2DB-7F05B825D072}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92-4A96-8945-6136082DD8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{1952B2ED-BA60-41A3-96CF-DBBAE9567860}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92-4A96-8945-6136082DD8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{6EE2F06B-13F3-4B97-90E6-9636DF7184CB}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92-4A96-8945-6136082DD834}"/>
                </c:ext>
              </c:extLst>
            </c:dLbl>
            <c:dLbl>
              <c:idx val="8"/>
              <c:layout>
                <c:manualLayout>
                  <c:x val="-4.4905057365901141E-2"/>
                  <c:y val="-4.3495921315535854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{572F7DE3-30C9-459A-8C3E-4103C18B9A98}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7692-4A96-8945-6136082DD834}"/>
                </c:ext>
              </c:extLst>
            </c:dLbl>
            <c:dLbl>
              <c:idx val="16"/>
              <c:layout>
                <c:manualLayout>
                  <c:x val="-1.8235628084249993E-2"/>
                  <c:y val="-8.1337372860052048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{2E7AB264-D4D5-46A1-B1C5-4F1B37CBC620}</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7692-4A96-8945-6136082DD834}"/>
                </c:ext>
              </c:extLst>
            </c:dLbl>
            <c:dLbl>
              <c:idx val="24"/>
              <c:layout>
                <c:manualLayout>
                  <c:x val="-2.6710997734770581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{F98A3C41-A773-4D61-AB24-6A35D43137EB}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7692-4A96-8945-6136082DD834}"/>
                </c:ext>
              </c:extLst>
            </c:dLbl>
            <c:dLbl>
              <c:idx val="32"/>
              <c:layout>
                <c:manualLayout>
                  <c:x val="-3.6429687715380583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{256E852B-67F2-4333-814F-69DE3E80C44F}</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7692-4A96-8945-6136082DD8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692-4A96-8945-6136082DD834}"/>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7,284
7,160
154.08
7,384,346
7,132,713
209,653
3,515,111
5,527,523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化の進行及び少子高齢化の進展に加え、町内に大規模事業所が少ないこと、基幹産業の一つである農業収入の落ち込み、地価下落に伴う固定資産税の伸び悩み等により税収基盤が弱く、類似団体平均及び県内平均を下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となっている。今後も大幅な歳入の伸びは期待できないため、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交付税に大きく依存した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現状と同程度で推移するものと見込んでいる。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7062"/>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144736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164193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133246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152702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歳出（分子）は除雪費の減による維持補修費の大幅減（▲</a:t>
          </a:r>
          <a:r>
            <a:rPr kumimoji="1" lang="en-US" altLang="ja-JP" sz="1100">
              <a:latin typeface="ＭＳ Ｐゴシック" panose="020B0600070205080204" pitchFamily="50" charset="-128"/>
              <a:ea typeface="ＭＳ Ｐゴシック" panose="020B0600070205080204" pitchFamily="50" charset="-128"/>
            </a:rPr>
            <a:t>45</a:t>
          </a:r>
          <a:r>
            <a:rPr kumimoji="1" lang="ja-JP" altLang="en-US" sz="1100">
              <a:latin typeface="ＭＳ Ｐゴシック" panose="020B0600070205080204" pitchFamily="50" charset="-128"/>
              <a:ea typeface="ＭＳ Ｐゴシック" panose="020B0600070205080204" pitchFamily="50" charset="-128"/>
            </a:rPr>
            <a:t>百万円）や、平成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年度過疎債（借入金額</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百万円）元金償還終了による公債費の減（▲</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百万円）等により前年度比▲</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百万円の</a:t>
          </a:r>
          <a:r>
            <a:rPr kumimoji="1" lang="en-US" altLang="ja-JP" sz="1100">
              <a:latin typeface="ＭＳ Ｐゴシック" panose="020B0600070205080204" pitchFamily="50" charset="-128"/>
              <a:ea typeface="ＭＳ Ｐゴシック" panose="020B0600070205080204" pitchFamily="50" charset="-128"/>
            </a:rPr>
            <a:t>2,953</a:t>
          </a:r>
          <a:r>
            <a:rPr kumimoji="1" lang="ja-JP" altLang="en-US" sz="1100">
              <a:latin typeface="ＭＳ Ｐゴシック" panose="020B0600070205080204" pitchFamily="50" charset="-128"/>
              <a:ea typeface="ＭＳ Ｐゴシック" panose="020B0600070205080204" pitchFamily="50" charset="-128"/>
            </a:rPr>
            <a:t>百万円となった。歳入（分母）については、国補正に伴う経済対策経費分として普通交付税が潤沢に配分（</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百万円）されたことにより、前年度比</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百万円の</a:t>
          </a:r>
          <a:r>
            <a:rPr kumimoji="1" lang="en-US" altLang="ja-JP" sz="1100">
              <a:latin typeface="ＭＳ Ｐゴシック" panose="020B0600070205080204" pitchFamily="50" charset="-128"/>
              <a:ea typeface="ＭＳ Ｐゴシック" panose="020B0600070205080204" pitchFamily="50" charset="-128"/>
            </a:rPr>
            <a:t>3,548</a:t>
          </a:r>
          <a:r>
            <a:rPr kumimoji="1" lang="ja-JP" altLang="en-US" sz="1100">
              <a:latin typeface="ＭＳ Ｐゴシック" panose="020B0600070205080204" pitchFamily="50" charset="-128"/>
              <a:ea typeface="ＭＳ Ｐゴシック" panose="020B0600070205080204" pitchFamily="50" charset="-128"/>
            </a:rPr>
            <a:t>百万円となった。結果、前年度比</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％減の</a:t>
          </a:r>
          <a:r>
            <a:rPr kumimoji="1" lang="en-US" altLang="ja-JP" sz="1100">
              <a:latin typeface="ＭＳ Ｐゴシック" panose="020B0600070205080204" pitchFamily="50" charset="-128"/>
              <a:ea typeface="ＭＳ Ｐゴシック" panose="020B0600070205080204" pitchFamily="50" charset="-128"/>
            </a:rPr>
            <a:t>83.3</a:t>
          </a:r>
          <a:r>
            <a:rPr kumimoji="1" lang="ja-JP" altLang="en-US" sz="1100">
              <a:latin typeface="ＭＳ Ｐゴシック" panose="020B0600070205080204" pitchFamily="50" charset="-128"/>
              <a:ea typeface="ＭＳ Ｐゴシック" panose="020B0600070205080204" pitchFamily="50" charset="-128"/>
            </a:rPr>
            <a:t>％となり、類似団体平均及び県内平均を下回った。近年は潤沢な普通交付税を背景に低い数値を維持しているが、人件費の増大や令和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年度にかけて行った大規模施設整備時起債借入に伴う公債費の伸び勘案すると油断できない状況である。引き続き経常経費の縮減に努めていく。</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591"/>
          <a:ext cx="0" cy="134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2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741</xdr:rowOff>
    </xdr:from>
    <xdr:to>
      <xdr:col>23</xdr:col>
      <xdr:colOff>133350</xdr:colOff>
      <xdr:row>61</xdr:row>
      <xdr:rowOff>10795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45919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2451</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60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115888</xdr:rowOff>
    </xdr:from>
    <xdr:to>
      <xdr:col>19</xdr:col>
      <xdr:colOff>133350</xdr:colOff>
      <xdr:row>61</xdr:row>
      <xdr:rowOff>10795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02888"/>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92621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51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115888</xdr:rowOff>
    </xdr:from>
    <xdr:to>
      <xdr:col>15</xdr:col>
      <xdr:colOff>82550</xdr:colOff>
      <xdr:row>61</xdr:row>
      <xdr:rowOff>87206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402888"/>
          <a:ext cx="889000" cy="14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20231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30904</xdr:rowOff>
    </xdr:from>
    <xdr:to>
      <xdr:col>11</xdr:col>
      <xdr:colOff>31750</xdr:colOff>
      <xdr:row>61</xdr:row>
      <xdr:rowOff>87206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48935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142151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144903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60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121391</xdr:rowOff>
    </xdr:from>
    <xdr:to>
      <xdr:col>23</xdr:col>
      <xdr:colOff>184150</xdr:colOff>
      <xdr:row>61</xdr:row>
      <xdr:rowOff>51541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137918</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5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131445</xdr:rowOff>
    </xdr:from>
    <xdr:to>
      <xdr:col>19</xdr:col>
      <xdr:colOff>184150</xdr:colOff>
      <xdr:row>61</xdr:row>
      <xdr:rowOff>61595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71772</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87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65088</xdr:rowOff>
    </xdr:from>
    <xdr:to>
      <xdr:col>15</xdr:col>
      <xdr:colOff>133350</xdr:colOff>
      <xdr:row>60</xdr:row>
      <xdr:rowOff>166688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5415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2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36406</xdr:rowOff>
    </xdr:from>
    <xdr:to>
      <xdr:col>11</xdr:col>
      <xdr:colOff>82550</xdr:colOff>
      <xdr:row>61</xdr:row>
      <xdr:rowOff>138006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151554</xdr:rowOff>
    </xdr:from>
    <xdr:to>
      <xdr:col>7</xdr:col>
      <xdr:colOff>31750</xdr:colOff>
      <xdr:row>61</xdr:row>
      <xdr:rowOff>81704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91881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[249,583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人件費については、大江町行財政改革大綱（</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H17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）に基づき定員管理の適正化に取組んできた結果、平成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年度との比較では大幅な削減となっている。今後とも定員適正化計画に基づいた職員の配置に努めていく。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物件費については、予算編成時において事務事業見直し等を徹底し縮減に努めているが、近年の物価高・エネルギー価格高騰の影響や、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推進に伴う各種行政システム等の導入・改修・運用経費の負担増などにより増加傾向にある。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全体としては類似団体平均を下回る</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249,583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円となっているが、長期継続契約や一括契約の推進等により今後ともさらなる適正化に努めていく。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740"/>
          <a:ext cx="0" cy="13180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113965</xdr:rowOff>
    </xdr:from>
    <xdr:to>
      <xdr:col>23</xdr:col>
      <xdr:colOff>133350</xdr:colOff>
      <xdr:row>81</xdr:row>
      <xdr:rowOff>115505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001415"/>
          <a:ext cx="838200" cy="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98742</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6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115505</xdr:rowOff>
    </xdr:from>
    <xdr:to>
      <xdr:col>19</xdr:col>
      <xdr:colOff>133350</xdr:colOff>
      <xdr:row>81</xdr:row>
      <xdr:rowOff>116075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02955"/>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13840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72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97227</xdr:rowOff>
    </xdr:from>
    <xdr:to>
      <xdr:col>15</xdr:col>
      <xdr:colOff>82550</xdr:colOff>
      <xdr:row>81</xdr:row>
      <xdr:rowOff>116075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84677"/>
          <a:ext cx="889000" cy="1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77139</xdr:rowOff>
    </xdr:from>
    <xdr:to>
      <xdr:col>11</xdr:col>
      <xdr:colOff>31750</xdr:colOff>
      <xdr:row>81</xdr:row>
      <xdr:rowOff>97227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4589"/>
          <a:ext cx="889000" cy="2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151480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134304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63165</xdr:rowOff>
    </xdr:from>
    <xdr:to>
      <xdr:col>23</xdr:col>
      <xdr:colOff>184150</xdr:colOff>
      <xdr:row>81</xdr:row>
      <xdr:rowOff>164765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155892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64705</xdr:rowOff>
    </xdr:from>
    <xdr:to>
      <xdr:col>19</xdr:col>
      <xdr:colOff>184150</xdr:colOff>
      <xdr:row>81</xdr:row>
      <xdr:rowOff>166305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5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5032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21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65275</xdr:rowOff>
    </xdr:from>
    <xdr:to>
      <xdr:col>15</xdr:col>
      <xdr:colOff>133350</xdr:colOff>
      <xdr:row>81</xdr:row>
      <xdr:rowOff>166875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5602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46427</xdr:rowOff>
    </xdr:from>
    <xdr:to>
      <xdr:col>11</xdr:col>
      <xdr:colOff>82550</xdr:colOff>
      <xdr:row>81</xdr:row>
      <xdr:rowOff>148027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158204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2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26339</xdr:rowOff>
    </xdr:from>
    <xdr:to>
      <xdr:col>7</xdr:col>
      <xdr:colOff>31750</xdr:colOff>
      <xdr:row>81</xdr:row>
      <xdr:rowOff>127939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138116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年度から導入している職務職階制度（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級</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職制）等の措置が影響しているとともに、職員の若年化が進んでいることから、前年度横ばいの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％となり類似団体平均を下回り県内最下位となる結果となった。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128"/>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84</xdr:row>
      <xdr:rowOff>122766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245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151288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53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84</xdr:row>
      <xdr:rowOff>136172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245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136172</xdr:rowOff>
    </xdr:from>
    <xdr:to>
      <xdr:col>72</xdr:col>
      <xdr:colOff>203200</xdr:colOff>
      <xdr:row>85</xdr:row>
      <xdr:rowOff>98778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37972"/>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80732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98778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7818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85372</xdr:rowOff>
    </xdr:from>
    <xdr:to>
      <xdr:col>73</xdr:col>
      <xdr:colOff>44450</xdr:colOff>
      <xdr:row>85</xdr:row>
      <xdr:rowOff>15522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25699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47978</xdr:rowOff>
    </xdr:from>
    <xdr:to>
      <xdr:col>68</xdr:col>
      <xdr:colOff>203200</xdr:colOff>
      <xdr:row>85</xdr:row>
      <xdr:rowOff>149578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134355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125589</xdr:rowOff>
    </xdr:from>
    <xdr:to>
      <xdr:col>64</xdr:col>
      <xdr:colOff>152400</xdr:colOff>
      <xdr:row>85</xdr:row>
      <xdr:rowOff>55739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40516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山間部に集落が散在する等の地理的な要因で、小学校や保育所等の施設が多かったこともあり、過去には職員数が類似団体平均を上回っていたが、人口減少に伴う施設の統廃合や退職者不補充等の対策を講じてきた結果、近年は若干下回る職員数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とも税収や地方交付税をはじめとする一般財源総額の減少が予想されるが、子育て支援や行政デジタル化等で新たな業務が増加している状況にもあるため、定員適正化計画に基づき計画的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8246"/>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89344</xdr:rowOff>
    </xdr:from>
    <xdr:to>
      <xdr:col>81</xdr:col>
      <xdr:colOff>44450</xdr:colOff>
      <xdr:row>60</xdr:row>
      <xdr:rowOff>112871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76344"/>
          <a:ext cx="8382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68533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55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77883</xdr:rowOff>
    </xdr:from>
    <xdr:to>
      <xdr:col>77</xdr:col>
      <xdr:colOff>44450</xdr:colOff>
      <xdr:row>60</xdr:row>
      <xdr:rowOff>89344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64883"/>
          <a:ext cx="88900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171372</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5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57976</xdr:rowOff>
    </xdr:from>
    <xdr:to>
      <xdr:col>72</xdr:col>
      <xdr:colOff>203200</xdr:colOff>
      <xdr:row>60</xdr:row>
      <xdr:rowOff>77883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44976"/>
          <a:ext cx="8890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149655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32036</xdr:rowOff>
    </xdr:from>
    <xdr:to>
      <xdr:col>68</xdr:col>
      <xdr:colOff>152400</xdr:colOff>
      <xdr:row>60</xdr:row>
      <xdr:rowOff>57976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19036"/>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143019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134573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2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62071</xdr:rowOff>
    </xdr:from>
    <xdr:to>
      <xdr:col>81</xdr:col>
      <xdr:colOff>95250</xdr:colOff>
      <xdr:row>60</xdr:row>
      <xdr:rowOff>163671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78598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9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38544</xdr:rowOff>
    </xdr:from>
    <xdr:to>
      <xdr:col>77</xdr:col>
      <xdr:colOff>95250</xdr:colOff>
      <xdr:row>60</xdr:row>
      <xdr:rowOff>140144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2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150321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9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27083</xdr:rowOff>
    </xdr:from>
    <xdr:to>
      <xdr:col>73</xdr:col>
      <xdr:colOff>44450</xdr:colOff>
      <xdr:row>60</xdr:row>
      <xdr:rowOff>128683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138860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8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7176</xdr:rowOff>
    </xdr:from>
    <xdr:to>
      <xdr:col>68</xdr:col>
      <xdr:colOff>203200</xdr:colOff>
      <xdr:row>60</xdr:row>
      <xdr:rowOff>108776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9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118953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6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152686</xdr:rowOff>
    </xdr:from>
    <xdr:to>
      <xdr:col>64</xdr:col>
      <xdr:colOff>152400</xdr:colOff>
      <xdr:row>60</xdr:row>
      <xdr:rowOff>82836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6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93013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3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年度を境に公債費のピークが過ぎ減少傾向で推移してきたが、平成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年度の大規模事業に係る借入の償還開始により比率は上昇傾向にあり、前年度と比較して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年度から行っている大規模施設整備事業に係る元金償還が令和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年度以降始まることから、比率は今後も上昇基調で進むと見込まれる。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県内平均を下回っているが、今後も地方債の発行にあたっては単年度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百万円以内という独自基準に則り、公債費の増加の抑制に努めていく。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706"/>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119634</xdr:rowOff>
    </xdr:from>
    <xdr:to>
      <xdr:col>81</xdr:col>
      <xdr:colOff>44450</xdr:colOff>
      <xdr:row>41</xdr:row>
      <xdr:rowOff>129286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4908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85361</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81026</xdr:rowOff>
    </xdr:from>
    <xdr:to>
      <xdr:col>77</xdr:col>
      <xdr:colOff>44450</xdr:colOff>
      <xdr:row>41</xdr:row>
      <xdr:rowOff>119634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104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4335</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37592</xdr:rowOff>
    </xdr:from>
    <xdr:to>
      <xdr:col>72</xdr:col>
      <xdr:colOff>203200</xdr:colOff>
      <xdr:row>41</xdr:row>
      <xdr:rowOff>81026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670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136652</xdr:rowOff>
    </xdr:from>
    <xdr:to>
      <xdr:col>68</xdr:col>
      <xdr:colOff>152400</xdr:colOff>
      <xdr:row>41</xdr:row>
      <xdr:rowOff>37592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9465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121429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5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78486</xdr:rowOff>
    </xdr:from>
    <xdr:to>
      <xdr:col>81</xdr:col>
      <xdr:colOff>95250</xdr:colOff>
      <xdr:row>42</xdr:row>
      <xdr:rowOff>8636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50563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68834</xdr:rowOff>
    </xdr:from>
    <xdr:to>
      <xdr:col>77</xdr:col>
      <xdr:colOff>95250</xdr:colOff>
      <xdr:row>41</xdr:row>
      <xdr:rowOff>170434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30226</xdr:rowOff>
    </xdr:from>
    <xdr:to>
      <xdr:col>73</xdr:col>
      <xdr:colOff>44450</xdr:colOff>
      <xdr:row>41</xdr:row>
      <xdr:rowOff>131826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142003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158242</xdr:rowOff>
    </xdr:from>
    <xdr:to>
      <xdr:col>68</xdr:col>
      <xdr:colOff>203200</xdr:colOff>
      <xdr:row>41</xdr:row>
      <xdr:rowOff>88392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98569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8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85852</xdr:rowOff>
    </xdr:from>
    <xdr:to>
      <xdr:col>64</xdr:col>
      <xdr:colOff>152400</xdr:colOff>
      <xdr:row>41</xdr:row>
      <xdr:rowOff>16002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26179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1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将来負担額となる地方債現在高は、令和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年度から減少傾向だったが令和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年度以降の大規模施設整備事業の影響で令和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年度は再び増加となった。（</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百万円）他方充当可能財源等として、主に将来的な公共施設の改修等需要に対応するための基金が増加したこと等により、将来負担比率は「負担なし」となり、類似団体平均及び県内平均を下回った。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は当初予算での財政需要に応え基金大きく取崩しているが、計画的な基金の積み増しを行い充実を図る。基準財政財政需要額算入公債費も増加する見込みではあるが、安易な地方債発行は将来世代への負担の先送りであると意識し、財政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42757</xdr:rowOff>
    </xdr:from>
    <xdr:to>
      <xdr:col>68</xdr:col>
      <xdr:colOff>152400</xdr:colOff>
      <xdr:row>14</xdr:row>
      <xdr:rowOff>148469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443057"/>
          <a:ext cx="889000" cy="10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163407</xdr:rowOff>
    </xdr:from>
    <xdr:to>
      <xdr:col>68</xdr:col>
      <xdr:colOff>203200</xdr:colOff>
      <xdr:row>14</xdr:row>
      <xdr:rowOff>93557</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3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78334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47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97669</xdr:rowOff>
    </xdr:from>
    <xdr:to>
      <xdr:col>64</xdr:col>
      <xdr:colOff>152400</xdr:colOff>
      <xdr:row>15</xdr:row>
      <xdr:rowOff>27819</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49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12596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584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7,284
7,160
154.08
7,384,346
7,132,713
209,653
3,515,111
5,527,523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年度をピークに減少傾向にあったが、職員数削減の対策は限界に達した感があり、近年は横ばいで推移してきた。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年度と比して災害・マイナンバー・コロナワクチン関連時間外の減や退職者不補充による一般職給の減等により、類似団体平均を下回る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272"/>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37</xdr:row>
      <xdr:rowOff>42418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5863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153433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168148</xdr:rowOff>
    </xdr:from>
    <xdr:to>
      <xdr:col>19</xdr:col>
      <xdr:colOff>187325</xdr:colOff>
      <xdr:row>37</xdr:row>
      <xdr:rowOff>42418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03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37</xdr:row>
      <xdr:rowOff>83566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4034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37</xdr:row>
      <xdr:rowOff>83566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180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152163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163068</xdr:rowOff>
    </xdr:from>
    <xdr:to>
      <xdr:col>20</xdr:col>
      <xdr:colOff>38100</xdr:colOff>
      <xdr:row>37</xdr:row>
      <xdr:rowOff>93218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77995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117348</xdr:rowOff>
    </xdr:from>
    <xdr:to>
      <xdr:col>15</xdr:col>
      <xdr:colOff>149225</xdr:colOff>
      <xdr:row>37</xdr:row>
      <xdr:rowOff>47498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32766</xdr:rowOff>
    </xdr:from>
    <xdr:to>
      <xdr:col>11</xdr:col>
      <xdr:colOff>60325</xdr:colOff>
      <xdr:row>37</xdr:row>
      <xdr:rowOff>134366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144543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4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物件費については、引き続き事務事業の見直しにより縮減に努めているものの、近年の物価高・エネルギー価格高騰の影響や、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推進に伴う各種行政システム等の導入・改修・運用経費の負担増などにより増加傾向にある。</a:t>
          </a:r>
          <a:endPar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年度はコロナワクチン接種事業など臨時的経費に計上される物件費が減ったために経常物件費の割合が多くなり、</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11.0</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％となった。類似団体平均及び県内平均を下回る結果ではあるが、継続して縮減に努めていく</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39370</xdr:rowOff>
    </xdr:from>
    <xdr:to>
      <xdr:col>82</xdr:col>
      <xdr:colOff>107950</xdr:colOff>
      <xdr:row>15</xdr:row>
      <xdr:rowOff>107950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111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101617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44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39370</xdr:rowOff>
    </xdr:from>
    <xdr:to>
      <xdr:col>78</xdr:col>
      <xdr:colOff>69850</xdr:colOff>
      <xdr:row>15</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11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16</xdr:row>
      <xdr:rowOff>35560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6797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109237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78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160020</xdr:rowOff>
    </xdr:from>
    <xdr:to>
      <xdr:col>78</xdr:col>
      <xdr:colOff>120650</xdr:colOff>
      <xdr:row>15</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100347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29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156210</xdr:rowOff>
    </xdr:from>
    <xdr:to>
      <xdr:col>69</xdr:col>
      <xdr:colOff>142875</xdr:colOff>
      <xdr:row>16</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96537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0</xdr:rowOff>
    </xdr:from>
    <xdr:to>
      <xdr:col>65</xdr:col>
      <xdr:colOff>53975</xdr:colOff>
      <xdr:row>16</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年度は、障害福祉関係の扶助費（地域生活支援事業、障害者通所支援）が減少したことにより、類似団体平均及び県内平均を下回る</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％となっている。今後も画一的な給付支援ではなく、ニーズと対象に応じたメリハリの効いた支援を行っていきたい。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281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690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31750</xdr:rowOff>
    </xdr:from>
    <xdr:to>
      <xdr:col>19</xdr:col>
      <xdr:colOff>187325</xdr:colOff>
      <xdr:row>56</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6329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31750</xdr:rowOff>
    </xdr:from>
    <xdr:to>
      <xdr:col>15</xdr:col>
      <xdr:colOff>98425</xdr:colOff>
      <xdr:row>56</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632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56</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671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54627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152400</xdr:rowOff>
    </xdr:from>
    <xdr:to>
      <xdr:col>15</xdr:col>
      <xdr:colOff>149225</xdr:colOff>
      <xdr:row>56</xdr:row>
      <xdr:rowOff>82550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130827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35577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のうち大部分を占める繰出金については、公共下水道事業が公債費のピークを迎えていることから操出金が高止まりとなっているため、類似団体平均及び県内平均を上回る状況が続いている。今後は法適化したことによる経営戦略の見直しを行い、収支の均衡のとれた事業実施を目指したい。</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新たな住宅団地造成に伴う宅地造成事業への操出金が発生したものの、介護保険事業への繰出金が減少したことなどにより、前年度比</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ポイント減の</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16.9</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102507</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6510000" y="8938985"/>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4" name="その他最小値テキスト">
          <a:extLst>
            <a:ext uri="{FF2B5EF4-FFF2-40B4-BE49-F238E27FC236}">
              <a16:creationId xmlns:a16="http://schemas.microsoft.com/office/drawing/2014/main" id="{00000000-0008-0000-0400-0000F4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6" name="その他最大値テキスト">
          <a:extLst>
            <a:ext uri="{FF2B5EF4-FFF2-40B4-BE49-F238E27FC236}">
              <a16:creationId xmlns:a16="http://schemas.microsoft.com/office/drawing/2014/main" id="{00000000-0008-0000-0400-0000F6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97065</xdr:rowOff>
    </xdr:from>
    <xdr:to>
      <xdr:col>82</xdr:col>
      <xdr:colOff>107950</xdr:colOff>
      <xdr:row>59</xdr:row>
      <xdr:rowOff>118835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671800" y="102126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87284</xdr:rowOff>
    </xdr:from>
    <xdr:ext cx="762000" cy="259045"/>
    <xdr:sp macro="" textlink="">
      <xdr:nvSpPr>
        <xdr:cNvPr id="249" name="その他平均値テキスト">
          <a:extLst>
            <a:ext uri="{FF2B5EF4-FFF2-40B4-BE49-F238E27FC236}">
              <a16:creationId xmlns:a16="http://schemas.microsoft.com/office/drawing/2014/main" id="{00000000-0008-0000-0400-0000F9000000}"/>
            </a:ext>
          </a:extLst>
        </xdr:cNvPr>
        <xdr:cNvSpPr txBox="1"/>
      </xdr:nvSpPr>
      <xdr:spPr>
        <a:xfrm>
          <a:off x="16598900" y="9517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86178</xdr:rowOff>
    </xdr:from>
    <xdr:to>
      <xdr:col>78</xdr:col>
      <xdr:colOff>69850</xdr:colOff>
      <xdr:row>59</xdr:row>
      <xdr:rowOff>118835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782800" y="102017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86178</xdr:rowOff>
    </xdr:from>
    <xdr:to>
      <xdr:col>73</xdr:col>
      <xdr:colOff>180975</xdr:colOff>
      <xdr:row>60</xdr:row>
      <xdr:rowOff>88900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893800" y="10201728"/>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67128</xdr:rowOff>
    </xdr:from>
    <xdr:to>
      <xdr:col>69</xdr:col>
      <xdr:colOff>92075</xdr:colOff>
      <xdr:row>60</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004800" y="10354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62593</xdr:rowOff>
    </xdr:from>
    <xdr:to>
      <xdr:col>69</xdr:col>
      <xdr:colOff>142875</xdr:colOff>
      <xdr:row>57</xdr:row>
      <xdr:rowOff>164193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843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512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2954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68234</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623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46265</xdr:rowOff>
    </xdr:from>
    <xdr:to>
      <xdr:col>82</xdr:col>
      <xdr:colOff>158750</xdr:colOff>
      <xdr:row>59</xdr:row>
      <xdr:rowOff>147865</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64592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18342</xdr:rowOff>
    </xdr:from>
    <xdr:ext cx="762000" cy="259045"/>
    <xdr:sp macro="" textlink="">
      <xdr:nvSpPr>
        <xdr:cNvPr id="268" name="その他該当値テキスト">
          <a:extLst>
            <a:ext uri="{FF2B5EF4-FFF2-40B4-BE49-F238E27FC236}">
              <a16:creationId xmlns:a16="http://schemas.microsoft.com/office/drawing/2014/main" id="{00000000-0008-0000-0400-00000C010000}"/>
            </a:ext>
          </a:extLst>
        </xdr:cNvPr>
        <xdr:cNvSpPr txBox="1"/>
      </xdr:nvSpPr>
      <xdr:spPr>
        <a:xfrm>
          <a:off x="16598900" y="101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68035</xdr:rowOff>
    </xdr:from>
    <xdr:to>
      <xdr:col>78</xdr:col>
      <xdr:colOff>120650</xdr:colOff>
      <xdr:row>59</xdr:row>
      <xdr:rowOff>169635</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5621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35378</xdr:rowOff>
    </xdr:from>
    <xdr:to>
      <xdr:col>74</xdr:col>
      <xdr:colOff>31750</xdr:colOff>
      <xdr:row>59</xdr:row>
      <xdr:rowOff>136978</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4732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121755</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401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38100</xdr:rowOff>
    </xdr:from>
    <xdr:to>
      <xdr:col>69</xdr:col>
      <xdr:colOff>142875</xdr:colOff>
      <xdr:row>60</xdr:row>
      <xdr:rowOff>139700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3843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124477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512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16328</xdr:rowOff>
    </xdr:from>
    <xdr:to>
      <xdr:col>65</xdr:col>
      <xdr:colOff>53975</xdr:colOff>
      <xdr:row>60</xdr:row>
      <xdr:rowOff>117928</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2954000" y="1030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102705</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623800" y="10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年度は一部事務組合負担金の増加が影響し、前年度から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ポイント増の</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％となり、類似団体平均及び県内平均を下回る結果となった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855716"/>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95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26416</xdr:rowOff>
    </xdr:from>
    <xdr:to>
      <xdr:col>82</xdr:col>
      <xdr:colOff>107950</xdr:colOff>
      <xdr:row>36</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61986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45991</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xdr:rowOff>
    </xdr:from>
    <xdr:to>
      <xdr:col>78</xdr:col>
      <xdr:colOff>69850</xdr:colOff>
      <xdr:row>36</xdr:row>
      <xdr:rowOff>26416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1757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xdr:rowOff>
    </xdr:from>
    <xdr:to>
      <xdr:col>73</xdr:col>
      <xdr:colOff>180975</xdr:colOff>
      <xdr:row>36</xdr:row>
      <xdr:rowOff>72136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893800" y="61757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72136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004800" y="62077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165354</xdr:rowOff>
    </xdr:from>
    <xdr:to>
      <xdr:col>82</xdr:col>
      <xdr:colOff>158750</xdr:colOff>
      <xdr:row>36</xdr:row>
      <xdr:rowOff>95504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10431</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147066</xdr:rowOff>
    </xdr:from>
    <xdr:to>
      <xdr:col>78</xdr:col>
      <xdr:colOff>120650</xdr:colOff>
      <xdr:row>36</xdr:row>
      <xdr:rowOff>77216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87393</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124206</xdr:rowOff>
    </xdr:from>
    <xdr:to>
      <xdr:col>74</xdr:col>
      <xdr:colOff>31750</xdr:colOff>
      <xdr:row>36</xdr:row>
      <xdr:rowOff>54356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64533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年度過疎債（借入金額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百万円）や平成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年度臨財債（借入金額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千円）の元金償還が終了したことに伴い前年度比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％となったが、類似団体平均及び県内平均を上回っている。今後も近年の大規模施設整備に係る元金償還が開始されるほか、公営企業債の元利償還金に対する操出金も増加すると見込まれる。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17120"/>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153670</xdr:rowOff>
    </xdr:from>
    <xdr:to>
      <xdr:col>24</xdr:col>
      <xdr:colOff>25400</xdr:colOff>
      <xdr:row>77</xdr:row>
      <xdr:rowOff>12700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838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43197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901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111761</xdr:rowOff>
    </xdr:from>
    <xdr:to>
      <xdr:col>19</xdr:col>
      <xdr:colOff>187325</xdr:colOff>
      <xdr:row>77</xdr:row>
      <xdr:rowOff>12700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419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153687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84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111761</xdr:rowOff>
    </xdr:from>
    <xdr:to>
      <xdr:col>15</xdr:col>
      <xdr:colOff>98425</xdr:colOff>
      <xdr:row>76</xdr:row>
      <xdr:rowOff>134620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1419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134620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081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153687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143527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102870</xdr:rowOff>
    </xdr:from>
    <xdr:to>
      <xdr:col>24</xdr:col>
      <xdr:colOff>76200</xdr:colOff>
      <xdr:row>77</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74947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10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133350</xdr:rowOff>
    </xdr:from>
    <xdr:to>
      <xdr:col>20</xdr:col>
      <xdr:colOff>38100</xdr:colOff>
      <xdr:row>77</xdr:row>
      <xdr:rowOff>63500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48277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24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60961</xdr:rowOff>
    </xdr:from>
    <xdr:to>
      <xdr:col>15</xdr:col>
      <xdr:colOff>149225</xdr:colOff>
      <xdr:row>76</xdr:row>
      <xdr:rowOff>162561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147338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83820</xdr:rowOff>
    </xdr:from>
    <xdr:to>
      <xdr:col>11</xdr:col>
      <xdr:colOff>60325</xdr:colOff>
      <xdr:row>77</xdr:row>
      <xdr:rowOff>13970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170197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0</xdr:rowOff>
    </xdr:from>
    <xdr:to>
      <xdr:col>6</xdr:col>
      <xdr:colOff>171450</xdr:colOff>
      <xdr:row>76</xdr:row>
      <xdr:rowOff>101600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111777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公債費を除いた比率は、類似団体平均及び県内平均を下回る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％となっているため、今後とも経常経費の縮減を図りながら健全な財政運営に努めていく。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911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1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19558</xdr:rowOff>
    </xdr:from>
    <xdr:to>
      <xdr:col>82</xdr:col>
      <xdr:colOff>107950</xdr:colOff>
      <xdr:row>74</xdr:row>
      <xdr:rowOff>26416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70685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84853</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772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159004</xdr:rowOff>
    </xdr:from>
    <xdr:to>
      <xdr:col>78</xdr:col>
      <xdr:colOff>69850</xdr:colOff>
      <xdr:row>74</xdr:row>
      <xdr:rowOff>19558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67485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162577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4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159004</xdr:rowOff>
    </xdr:from>
    <xdr:to>
      <xdr:col>73</xdr:col>
      <xdr:colOff>180975</xdr:colOff>
      <xdr:row>74</xdr:row>
      <xdr:rowOff>136144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674854"/>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103141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122428</xdr:rowOff>
    </xdr:from>
    <xdr:to>
      <xdr:col>69</xdr:col>
      <xdr:colOff>92075</xdr:colOff>
      <xdr:row>74</xdr:row>
      <xdr:rowOff>136144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28097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18559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41419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147066</xdr:rowOff>
    </xdr:from>
    <xdr:to>
      <xdr:col>82</xdr:col>
      <xdr:colOff>158750</xdr:colOff>
      <xdr:row>74</xdr:row>
      <xdr:rowOff>77216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163593</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50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140208</xdr:rowOff>
    </xdr:from>
    <xdr:to>
      <xdr:col>78</xdr:col>
      <xdr:colOff>120650</xdr:colOff>
      <xdr:row>74</xdr:row>
      <xdr:rowOff>70358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65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80535</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424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108204</xdr:rowOff>
    </xdr:from>
    <xdr:to>
      <xdr:col>74</xdr:col>
      <xdr:colOff>31750</xdr:colOff>
      <xdr:row>74</xdr:row>
      <xdr:rowOff>38354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62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48531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392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85344</xdr:rowOff>
    </xdr:from>
    <xdr:to>
      <xdr:col>69</xdr:col>
      <xdr:colOff>142875</xdr:colOff>
      <xdr:row>75</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25671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71628</xdr:rowOff>
    </xdr:from>
    <xdr:to>
      <xdr:col>65</xdr:col>
      <xdr:colOff>53975</xdr:colOff>
      <xdr:row>75</xdr:row>
      <xdr:rowOff>1778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11955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2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7026"/>
          <a:ext cx="0" cy="13994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664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70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148542</xdr:rowOff>
    </xdr:from>
    <xdr:to>
      <xdr:col>29</xdr:col>
      <xdr:colOff>127000</xdr:colOff>
      <xdr:row>18</xdr:row>
      <xdr:rowOff>30699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0817"/>
          <a:ext cx="647700" cy="53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93542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84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30699</xdr:rowOff>
    </xdr:from>
    <xdr:to>
      <xdr:col>26</xdr:col>
      <xdr:colOff>50800</xdr:colOff>
      <xdr:row>18</xdr:row>
      <xdr:rowOff>70734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4424"/>
          <a:ext cx="698500" cy="40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59336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50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70734</xdr:rowOff>
    </xdr:from>
    <xdr:to>
      <xdr:col>22</xdr:col>
      <xdr:colOff>114300</xdr:colOff>
      <xdr:row>18</xdr:row>
      <xdr:rowOff>120812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04459"/>
          <a:ext cx="698500" cy="50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104317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120812</xdr:rowOff>
    </xdr:from>
    <xdr:to>
      <xdr:col>18</xdr:col>
      <xdr:colOff>177800</xdr:colOff>
      <xdr:row>18</xdr:row>
      <xdr:rowOff>154965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4537"/>
          <a:ext cx="698500" cy="34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135666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85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163128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53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97742</xdr:rowOff>
    </xdr:from>
    <xdr:to>
      <xdr:col>29</xdr:col>
      <xdr:colOff>177800</xdr:colOff>
      <xdr:row>18</xdr:row>
      <xdr:rowOff>27892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0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69819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151349</xdr:rowOff>
    </xdr:from>
    <xdr:to>
      <xdr:col>26</xdr:col>
      <xdr:colOff>101600</xdr:colOff>
      <xdr:row>18</xdr:row>
      <xdr:rowOff>81499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3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66276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0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19934</xdr:rowOff>
    </xdr:from>
    <xdr:to>
      <xdr:col>22</xdr:col>
      <xdr:colOff>165100</xdr:colOff>
      <xdr:row>18</xdr:row>
      <xdr:rowOff>121534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5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106311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4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70013</xdr:rowOff>
    </xdr:from>
    <xdr:to>
      <xdr:col>19</xdr:col>
      <xdr:colOff>38100</xdr:colOff>
      <xdr:row>19</xdr:row>
      <xdr:rowOff>163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3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156389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104165</xdr:rowOff>
    </xdr:from>
    <xdr:to>
      <xdr:col>15</xdr:col>
      <xdr:colOff>101600</xdr:colOff>
      <xdr:row>19</xdr:row>
      <xdr:rowOff>34315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7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19092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55659"/>
          <a:ext cx="0" cy="12316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87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55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287698</xdr:rowOff>
    </xdr:from>
    <xdr:to>
      <xdr:col>29</xdr:col>
      <xdr:colOff>127000</xdr:colOff>
      <xdr:row>35</xdr:row>
      <xdr:rowOff>295204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98048"/>
          <a:ext cx="647700" cy="7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77602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87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42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295204</xdr:rowOff>
    </xdr:from>
    <xdr:to>
      <xdr:col>26</xdr:col>
      <xdr:colOff>50800</xdr:colOff>
      <xdr:row>35</xdr:row>
      <xdr:rowOff>321127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05554"/>
          <a:ext cx="698500" cy="25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2910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3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321127</xdr:rowOff>
    </xdr:from>
    <xdr:to>
      <xdr:col>22</xdr:col>
      <xdr:colOff>114300</xdr:colOff>
      <xdr:row>35</xdr:row>
      <xdr:rowOff>334973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31477"/>
          <a:ext cx="698500" cy="13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73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32300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4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334973</xdr:rowOff>
    </xdr:from>
    <xdr:to>
      <xdr:col>18</xdr:col>
      <xdr:colOff>177800</xdr:colOff>
      <xdr:row>36</xdr:row>
      <xdr:rowOff>59875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45323"/>
          <a:ext cx="698500" cy="67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927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51251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6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0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67985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7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236898</xdr:rowOff>
    </xdr:from>
    <xdr:to>
      <xdr:col>29</xdr:col>
      <xdr:colOff>177800</xdr:colOff>
      <xdr:row>35</xdr:row>
      <xdr:rowOff>338498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7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208975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19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244404</xdr:rowOff>
    </xdr:from>
    <xdr:to>
      <xdr:col>26</xdr:col>
      <xdr:colOff>101600</xdr:colOff>
      <xdr:row>36</xdr:row>
      <xdr:rowOff>3104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5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330781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41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270327</xdr:rowOff>
    </xdr:from>
    <xdr:to>
      <xdr:col>22</xdr:col>
      <xdr:colOff>165100</xdr:colOff>
      <xdr:row>36</xdr:row>
      <xdr:rowOff>29027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80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13804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67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284173</xdr:rowOff>
    </xdr:from>
    <xdr:to>
      <xdr:col>19</xdr:col>
      <xdr:colOff>38100</xdr:colOff>
      <xdr:row>36</xdr:row>
      <xdr:rowOff>42873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94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27650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80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9075</xdr:rowOff>
    </xdr:from>
    <xdr:to>
      <xdr:col>15</xdr:col>
      <xdr:colOff>101600</xdr:colOff>
      <xdr:row>36</xdr:row>
      <xdr:rowOff>110675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62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95452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4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7,284
7,160
154.08
7,384,346
7,132,713
209,653
3,515,111
5,527,523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261"/>
          <a:ext cx="1270" cy="152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49220</xdr:rowOff>
    </xdr:from>
    <xdr:to>
      <xdr:col>24</xdr:col>
      <xdr:colOff>63500</xdr:colOff>
      <xdr:row>37</xdr:row>
      <xdr:rowOff>64143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92870"/>
          <a:ext cx="838200" cy="1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61101</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1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64143</xdr:rowOff>
    </xdr:from>
    <xdr:to>
      <xdr:col>19</xdr:col>
      <xdr:colOff>177800</xdr:colOff>
      <xdr:row>37</xdr:row>
      <xdr:rowOff>108080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07793"/>
          <a:ext cx="889000" cy="4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25674</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26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108080</xdr:rowOff>
    </xdr:from>
    <xdr:to>
      <xdr:col>15</xdr:col>
      <xdr:colOff>50800</xdr:colOff>
      <xdr:row>37</xdr:row>
      <xdr:rowOff>167205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51730"/>
          <a:ext cx="889000" cy="5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52055</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5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167205</xdr:rowOff>
    </xdr:from>
    <xdr:to>
      <xdr:col>10</xdr:col>
      <xdr:colOff>114300</xdr:colOff>
      <xdr:row>38</xdr:row>
      <xdr:rowOff>79130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10855"/>
          <a:ext cx="889000" cy="8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89966</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70983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169870</xdr:rowOff>
    </xdr:from>
    <xdr:to>
      <xdr:col>24</xdr:col>
      <xdr:colOff>114300</xdr:colOff>
      <xdr:row>37</xdr:row>
      <xdr:rowOff>100020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4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148297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2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13343</xdr:rowOff>
    </xdr:from>
    <xdr:to>
      <xdr:col>20</xdr:col>
      <xdr:colOff>38100</xdr:colOff>
      <xdr:row>37</xdr:row>
      <xdr:rowOff>114943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5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106070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49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57280</xdr:rowOff>
    </xdr:from>
    <xdr:to>
      <xdr:col>15</xdr:col>
      <xdr:colOff>101600</xdr:colOff>
      <xdr:row>37</xdr:row>
      <xdr:rowOff>158880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150007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9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116405</xdr:rowOff>
    </xdr:from>
    <xdr:to>
      <xdr:col>10</xdr:col>
      <xdr:colOff>165100</xdr:colOff>
      <xdr:row>38</xdr:row>
      <xdr:rowOff>46555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37682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552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28330</xdr:rowOff>
    </xdr:from>
    <xdr:to>
      <xdr:col>6</xdr:col>
      <xdr:colOff>38100</xdr:colOff>
      <xdr:row>38</xdr:row>
      <xdr:rowOff>129930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121057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3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357"/>
          <a:ext cx="1270" cy="1411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37725</xdr:rowOff>
    </xdr:from>
    <xdr:to>
      <xdr:col>24</xdr:col>
      <xdr:colOff>63500</xdr:colOff>
      <xdr:row>58</xdr:row>
      <xdr:rowOff>39246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3797300" y="9981825"/>
          <a:ext cx="838200" cy="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146465</xdr:rowOff>
    </xdr:from>
    <xdr:ext cx="599010"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7476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37725</xdr:rowOff>
    </xdr:from>
    <xdr:to>
      <xdr:col>19</xdr:col>
      <xdr:colOff>177800</xdr:colOff>
      <xdr:row>58</xdr:row>
      <xdr:rowOff>37976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981825"/>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75364</xdr:rowOff>
    </xdr:from>
    <xdr:ext cx="599010"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795" y="967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37976</xdr:rowOff>
    </xdr:from>
    <xdr:to>
      <xdr:col>15</xdr:col>
      <xdr:colOff>50800</xdr:colOff>
      <xdr:row>58</xdr:row>
      <xdr:rowOff>49919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019300" y="9982076"/>
          <a:ext cx="889000" cy="1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87868</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795" y="968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49919</xdr:rowOff>
    </xdr:from>
    <xdr:to>
      <xdr:col>10</xdr:col>
      <xdr:colOff>114300</xdr:colOff>
      <xdr:row>58</xdr:row>
      <xdr:rowOff>53704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1130300" y="9994019"/>
          <a:ext cx="889000" cy="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103823</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795" y="970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103615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795" y="970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159896</xdr:rowOff>
    </xdr:from>
    <xdr:to>
      <xdr:col>24</xdr:col>
      <xdr:colOff>114300</xdr:colOff>
      <xdr:row>58</xdr:row>
      <xdr:rowOff>90046</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93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102014</xdr:rowOff>
    </xdr:from>
    <xdr:ext cx="599010"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874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158375</xdr:rowOff>
    </xdr:from>
    <xdr:to>
      <xdr:col>20</xdr:col>
      <xdr:colOff>38100</xdr:colOff>
      <xdr:row>58</xdr:row>
      <xdr:rowOff>88525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9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79652</xdr:rowOff>
    </xdr:from>
    <xdr:ext cx="59901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497795" y="100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158626</xdr:rowOff>
    </xdr:from>
    <xdr:to>
      <xdr:col>15</xdr:col>
      <xdr:colOff>101600</xdr:colOff>
      <xdr:row>58</xdr:row>
      <xdr:rowOff>88776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93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79903</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08795" y="1002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170569</xdr:rowOff>
    </xdr:from>
    <xdr:to>
      <xdr:col>10</xdr:col>
      <xdr:colOff>165100</xdr:colOff>
      <xdr:row>58</xdr:row>
      <xdr:rowOff>100719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4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91846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52111" y="1003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2904</xdr:rowOff>
    </xdr:from>
    <xdr:to>
      <xdr:col>6</xdr:col>
      <xdr:colOff>38100</xdr:colOff>
      <xdr:row>58</xdr:row>
      <xdr:rowOff>104504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4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95631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63111" y="1003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140824</xdr:rowOff>
    </xdr:from>
    <xdr:to>
      <xdr:col>24</xdr:col>
      <xdr:colOff>62865</xdr:colOff>
      <xdr:row>79</xdr:row>
      <xdr:rowOff>20162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42324"/>
          <a:ext cx="1270" cy="1422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23989</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20162</xdr:rowOff>
    </xdr:from>
    <xdr:to>
      <xdr:col>24</xdr:col>
      <xdr:colOff>152400</xdr:colOff>
      <xdr:row>79</xdr:row>
      <xdr:rowOff>20162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64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87501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140824</xdr:rowOff>
    </xdr:from>
    <xdr:to>
      <xdr:col>24</xdr:col>
      <xdr:colOff>152400</xdr:colOff>
      <xdr:row>70</xdr:row>
      <xdr:rowOff>140824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4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9037</xdr:rowOff>
    </xdr:from>
    <xdr:to>
      <xdr:col>24</xdr:col>
      <xdr:colOff>63500</xdr:colOff>
      <xdr:row>77</xdr:row>
      <xdr:rowOff>110020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3797300" y="13210687"/>
          <a:ext cx="838200" cy="10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45330</xdr:rowOff>
    </xdr:from>
    <xdr:ext cx="534377"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075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22453</xdr:rowOff>
    </xdr:from>
    <xdr:to>
      <xdr:col>24</xdr:col>
      <xdr:colOff>114300</xdr:colOff>
      <xdr:row>77</xdr:row>
      <xdr:rowOff>124053</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43174</xdr:rowOff>
    </xdr:from>
    <xdr:to>
      <xdr:col>19</xdr:col>
      <xdr:colOff>177800</xdr:colOff>
      <xdr:row>77</xdr:row>
      <xdr:rowOff>9037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2908300" y="13073374"/>
          <a:ext cx="889000" cy="13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164148</xdr:rowOff>
    </xdr:from>
    <xdr:to>
      <xdr:col>20</xdr:col>
      <xdr:colOff>38100</xdr:colOff>
      <xdr:row>77</xdr:row>
      <xdr:rowOff>94298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85425</xdr:rowOff>
    </xdr:from>
    <xdr:ext cx="534377"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30111" y="1328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43174</xdr:rowOff>
    </xdr:from>
    <xdr:to>
      <xdr:col>15</xdr:col>
      <xdr:colOff>50800</xdr:colOff>
      <xdr:row>76</xdr:row>
      <xdr:rowOff>130099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3073374"/>
          <a:ext cx="889000" cy="8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155766</xdr:rowOff>
    </xdr:from>
    <xdr:to>
      <xdr:col>15</xdr:col>
      <xdr:colOff>101600</xdr:colOff>
      <xdr:row>77</xdr:row>
      <xdr:rowOff>85916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77043</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1111" y="1327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130099</xdr:rowOff>
    </xdr:from>
    <xdr:to>
      <xdr:col>10</xdr:col>
      <xdr:colOff>114300</xdr:colOff>
      <xdr:row>78</xdr:row>
      <xdr:rowOff>4008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3160299"/>
          <a:ext cx="889000" cy="21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53715</xdr:rowOff>
    </xdr:from>
    <xdr:to>
      <xdr:col>10</xdr:col>
      <xdr:colOff>165100</xdr:colOff>
      <xdr:row>77</xdr:row>
      <xdr:rowOff>155315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146442</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2111" y="1334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150413</xdr:rowOff>
    </xdr:from>
    <xdr:to>
      <xdr:col>6</xdr:col>
      <xdr:colOff>38100</xdr:colOff>
      <xdr:row>78</xdr:row>
      <xdr:rowOff>80563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71690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44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59220</xdr:rowOff>
    </xdr:from>
    <xdr:to>
      <xdr:col>24</xdr:col>
      <xdr:colOff>114300</xdr:colOff>
      <xdr:row>77</xdr:row>
      <xdr:rowOff>160820</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2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37647</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323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129687</xdr:rowOff>
    </xdr:from>
    <xdr:to>
      <xdr:col>20</xdr:col>
      <xdr:colOff>38100</xdr:colOff>
      <xdr:row>77</xdr:row>
      <xdr:rowOff>59837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15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76363</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93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163824</xdr:rowOff>
    </xdr:from>
    <xdr:to>
      <xdr:col>15</xdr:col>
      <xdr:colOff>101600</xdr:colOff>
      <xdr:row>76</xdr:row>
      <xdr:rowOff>93974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02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110500</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279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79299</xdr:rowOff>
    </xdr:from>
    <xdr:to>
      <xdr:col>10</xdr:col>
      <xdr:colOff>165100</xdr:colOff>
      <xdr:row>77</xdr:row>
      <xdr:rowOff>9449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10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25976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88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124658</xdr:rowOff>
    </xdr:from>
    <xdr:to>
      <xdr:col>6</xdr:col>
      <xdr:colOff>38100</xdr:colOff>
      <xdr:row>78</xdr:row>
      <xdr:rowOff>54808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3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71335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310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2905"/>
          <a:ext cx="1270" cy="138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60931</xdr:rowOff>
    </xdr:from>
    <xdr:to>
      <xdr:col>24</xdr:col>
      <xdr:colOff>63500</xdr:colOff>
      <xdr:row>96</xdr:row>
      <xdr:rowOff>135694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20131"/>
          <a:ext cx="838200" cy="7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24252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3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92205</xdr:rowOff>
    </xdr:from>
    <xdr:to>
      <xdr:col>19</xdr:col>
      <xdr:colOff>177800</xdr:colOff>
      <xdr:row>96</xdr:row>
      <xdr:rowOff>135694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551405"/>
          <a:ext cx="889000" cy="4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26582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92205</xdr:rowOff>
    </xdr:from>
    <xdr:to>
      <xdr:col>15</xdr:col>
      <xdr:colOff>50800</xdr:colOff>
      <xdr:row>97</xdr:row>
      <xdr:rowOff>120444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51405"/>
          <a:ext cx="889000" cy="19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108523</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120444</xdr:rowOff>
    </xdr:from>
    <xdr:to>
      <xdr:col>10</xdr:col>
      <xdr:colOff>114300</xdr:colOff>
      <xdr:row>97</xdr:row>
      <xdr:rowOff>133615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51094"/>
          <a:ext cx="889000" cy="1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161100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15885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10131</xdr:rowOff>
    </xdr:from>
    <xdr:to>
      <xdr:col>24</xdr:col>
      <xdr:colOff>114300</xdr:colOff>
      <xdr:row>96</xdr:row>
      <xdr:rowOff>111731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6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33008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20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84894</xdr:rowOff>
    </xdr:from>
    <xdr:to>
      <xdr:col>20</xdr:col>
      <xdr:colOff>38100</xdr:colOff>
      <xdr:row>97</xdr:row>
      <xdr:rowOff>15044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31571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1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41405</xdr:rowOff>
    </xdr:from>
    <xdr:to>
      <xdr:col>15</xdr:col>
      <xdr:colOff>101600</xdr:colOff>
      <xdr:row>96</xdr:row>
      <xdr:rowOff>143005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0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134132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9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69644</xdr:rowOff>
    </xdr:from>
    <xdr:to>
      <xdr:col>10</xdr:col>
      <xdr:colOff>165100</xdr:colOff>
      <xdr:row>97</xdr:row>
      <xdr:rowOff>171244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0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162371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9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82815</xdr:rowOff>
    </xdr:from>
    <xdr:to>
      <xdr:col>6</xdr:col>
      <xdr:colOff>38100</xdr:colOff>
      <xdr:row>98</xdr:row>
      <xdr:rowOff>12965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1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4092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80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87325"/>
          <a:ext cx="1270" cy="121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9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96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8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61757</xdr:rowOff>
    </xdr:from>
    <xdr:to>
      <xdr:col>55</xdr:col>
      <xdr:colOff>0</xdr:colOff>
      <xdr:row>35</xdr:row>
      <xdr:rowOff>163931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6062507"/>
          <a:ext cx="838200" cy="10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134857</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792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94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61757</xdr:rowOff>
    </xdr:from>
    <xdr:to>
      <xdr:col>50</xdr:col>
      <xdr:colOff>114300</xdr:colOff>
      <xdr:row>35</xdr:row>
      <xdr:rowOff>114069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6062507"/>
          <a:ext cx="889000" cy="5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69515</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5727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100591</xdr:rowOff>
    </xdr:from>
    <xdr:to>
      <xdr:col>45</xdr:col>
      <xdr:colOff>177800</xdr:colOff>
      <xdr:row>35</xdr:row>
      <xdr:rowOff>114069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586991"/>
          <a:ext cx="889000" cy="52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114549</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577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100591</xdr:rowOff>
    </xdr:from>
    <xdr:to>
      <xdr:col>41</xdr:col>
      <xdr:colOff>50800</xdr:colOff>
      <xdr:row>36</xdr:row>
      <xdr:rowOff>98159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586991"/>
          <a:ext cx="889000" cy="68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156232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29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90597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591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113131</xdr:rowOff>
    </xdr:from>
    <xdr:to>
      <xdr:col>55</xdr:col>
      <xdr:colOff>50800</xdr:colOff>
      <xdr:row>36</xdr:row>
      <xdr:rowOff>43281</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1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91558</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09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10957</xdr:rowOff>
    </xdr:from>
    <xdr:to>
      <xdr:col>50</xdr:col>
      <xdr:colOff>165100</xdr:colOff>
      <xdr:row>35</xdr:row>
      <xdr:rowOff>112557</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0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103684</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610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63269</xdr:rowOff>
    </xdr:from>
    <xdr:to>
      <xdr:col>46</xdr:col>
      <xdr:colOff>38100</xdr:colOff>
      <xdr:row>35</xdr:row>
      <xdr:rowOff>164869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0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155996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615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49791</xdr:rowOff>
    </xdr:from>
    <xdr:to>
      <xdr:col>41</xdr:col>
      <xdr:colOff>101600</xdr:colOff>
      <xdr:row>32</xdr:row>
      <xdr:rowOff>151391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53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142518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62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47359</xdr:rowOff>
    </xdr:from>
    <xdr:to>
      <xdr:col>36</xdr:col>
      <xdr:colOff>165100</xdr:colOff>
      <xdr:row>36</xdr:row>
      <xdr:rowOff>148959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21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140086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05111" y="6312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55407"/>
          <a:ext cx="1270" cy="15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3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5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61021</xdr:rowOff>
    </xdr:from>
    <xdr:to>
      <xdr:col>55</xdr:col>
      <xdr:colOff>0</xdr:colOff>
      <xdr:row>58</xdr:row>
      <xdr:rowOff>94202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33671"/>
          <a:ext cx="838200" cy="20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160535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331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94202</xdr:rowOff>
    </xdr:from>
    <xdr:to>
      <xdr:col>50</xdr:col>
      <xdr:colOff>114300</xdr:colOff>
      <xdr:row>58</xdr:row>
      <xdr:rowOff>163429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38302"/>
          <a:ext cx="889000" cy="6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155357</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5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156780</xdr:rowOff>
    </xdr:from>
    <xdr:to>
      <xdr:col>45</xdr:col>
      <xdr:colOff>177800</xdr:colOff>
      <xdr:row>58</xdr:row>
      <xdr:rowOff>163429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100880"/>
          <a:ext cx="889000" cy="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138359</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119072</xdr:rowOff>
    </xdr:from>
    <xdr:to>
      <xdr:col>41</xdr:col>
      <xdr:colOff>50800</xdr:colOff>
      <xdr:row>58</xdr:row>
      <xdr:rowOff>156780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10063172"/>
          <a:ext cx="889000" cy="3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131058</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131487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10221</xdr:rowOff>
    </xdr:from>
    <xdr:to>
      <xdr:col>55</xdr:col>
      <xdr:colOff>50800</xdr:colOff>
      <xdr:row>57</xdr:row>
      <xdr:rowOff>111821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8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33098</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634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43402</xdr:rowOff>
    </xdr:from>
    <xdr:to>
      <xdr:col>50</xdr:col>
      <xdr:colOff>165100</xdr:colOff>
      <xdr:row>58</xdr:row>
      <xdr:rowOff>145002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8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136129</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10080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112629</xdr:rowOff>
    </xdr:from>
    <xdr:to>
      <xdr:col>46</xdr:col>
      <xdr:colOff>38100</xdr:colOff>
      <xdr:row>59</xdr:row>
      <xdr:rowOff>42779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1005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33906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14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105980</xdr:rowOff>
    </xdr:from>
    <xdr:to>
      <xdr:col>41</xdr:col>
      <xdr:colOff>101600</xdr:colOff>
      <xdr:row>59</xdr:row>
      <xdr:rowOff>36130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1005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27257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14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68272</xdr:rowOff>
    </xdr:from>
    <xdr:to>
      <xdr:col>36</xdr:col>
      <xdr:colOff>165100</xdr:colOff>
      <xdr:row>58</xdr:row>
      <xdr:rowOff>169872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1001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160999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10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78784"/>
          <a:ext cx="1270"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5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139753</xdr:rowOff>
    </xdr:from>
    <xdr:to>
      <xdr:col>55</xdr:col>
      <xdr:colOff>0</xdr:colOff>
      <xdr:row>79</xdr:row>
      <xdr:rowOff>1462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341403"/>
          <a:ext cx="838200" cy="20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78977</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452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1462</xdr:rowOff>
    </xdr:from>
    <xdr:to>
      <xdr:col>50</xdr:col>
      <xdr:colOff>114300</xdr:colOff>
      <xdr:row>79</xdr:row>
      <xdr:rowOff>21836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46012"/>
          <a:ext cx="889000" cy="2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21836</xdr:rowOff>
    </xdr:from>
    <xdr:to>
      <xdr:col>45</xdr:col>
      <xdr:colOff>177800</xdr:colOff>
      <xdr:row>79</xdr:row>
      <xdr:rowOff>27108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566386"/>
          <a:ext cx="889000" cy="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59529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141754</xdr:rowOff>
    </xdr:from>
    <xdr:to>
      <xdr:col>41</xdr:col>
      <xdr:colOff>50800</xdr:colOff>
      <xdr:row>79</xdr:row>
      <xdr:rowOff>27108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514854"/>
          <a:ext cx="889000" cy="5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43462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4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34780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3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88953</xdr:rowOff>
    </xdr:from>
    <xdr:to>
      <xdr:col>55</xdr:col>
      <xdr:colOff>50800</xdr:colOff>
      <xdr:row>78</xdr:row>
      <xdr:rowOff>19103</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29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111830</xdr:rowOff>
    </xdr:from>
    <xdr:ext cx="599010"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14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122112</xdr:rowOff>
    </xdr:from>
    <xdr:to>
      <xdr:col>50</xdr:col>
      <xdr:colOff>165100</xdr:colOff>
      <xdr:row>79</xdr:row>
      <xdr:rowOff>52262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9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43389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142486</xdr:rowOff>
    </xdr:from>
    <xdr:to>
      <xdr:col>46</xdr:col>
      <xdr:colOff>38100</xdr:colOff>
      <xdr:row>79</xdr:row>
      <xdr:rowOff>72636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1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63763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60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147758</xdr:rowOff>
    </xdr:from>
    <xdr:to>
      <xdr:col>41</xdr:col>
      <xdr:colOff>101600</xdr:colOff>
      <xdr:row>79</xdr:row>
      <xdr:rowOff>77908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69035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26428" y="1361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90954</xdr:rowOff>
    </xdr:from>
    <xdr:to>
      <xdr:col>36</xdr:col>
      <xdr:colOff>165100</xdr:colOff>
      <xdr:row>79</xdr:row>
      <xdr:rowOff>21104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6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12231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5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364"/>
          <a:ext cx="1270" cy="134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114931</xdr:rowOff>
    </xdr:from>
    <xdr:to>
      <xdr:col>55</xdr:col>
      <xdr:colOff>0</xdr:colOff>
      <xdr:row>98</xdr:row>
      <xdr:rowOff>7942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45581"/>
          <a:ext cx="838200" cy="6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53289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12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7942</xdr:rowOff>
    </xdr:from>
    <xdr:to>
      <xdr:col>50</xdr:col>
      <xdr:colOff>114300</xdr:colOff>
      <xdr:row>98</xdr:row>
      <xdr:rowOff>46980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10042"/>
          <a:ext cx="889000" cy="3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12020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47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46980</xdr:rowOff>
    </xdr:from>
    <xdr:to>
      <xdr:col>45</xdr:col>
      <xdr:colOff>177800</xdr:colOff>
      <xdr:row>98</xdr:row>
      <xdr:rowOff>59077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49080"/>
          <a:ext cx="8890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154940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4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59077</xdr:rowOff>
    </xdr:from>
    <xdr:to>
      <xdr:col>41</xdr:col>
      <xdr:colOff>50800</xdr:colOff>
      <xdr:row>98</xdr:row>
      <xdr:rowOff>63881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61177"/>
          <a:ext cx="889000" cy="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13864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7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11982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64131</xdr:rowOff>
    </xdr:from>
    <xdr:to>
      <xdr:col>55</xdr:col>
      <xdr:colOff>50800</xdr:colOff>
      <xdr:row>97</xdr:row>
      <xdr:rowOff>165731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9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42558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7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128592</xdr:rowOff>
    </xdr:from>
    <xdr:to>
      <xdr:col>50</xdr:col>
      <xdr:colOff>165100</xdr:colOff>
      <xdr:row>98</xdr:row>
      <xdr:rowOff>58742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5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49869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5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167630</xdr:rowOff>
    </xdr:from>
    <xdr:to>
      <xdr:col>46</xdr:col>
      <xdr:colOff>38100</xdr:colOff>
      <xdr:row>98</xdr:row>
      <xdr:rowOff>97780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9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88907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9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8277</xdr:rowOff>
    </xdr:from>
    <xdr:to>
      <xdr:col>41</xdr:col>
      <xdr:colOff>101600</xdr:colOff>
      <xdr:row>98</xdr:row>
      <xdr:rowOff>109877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101004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0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13081</xdr:rowOff>
    </xdr:from>
    <xdr:to>
      <xdr:col>36</xdr:col>
      <xdr:colOff>165100</xdr:colOff>
      <xdr:row>98</xdr:row>
      <xdr:rowOff>114681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1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105808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21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2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158879</xdr:rowOff>
    </xdr:from>
    <xdr:to>
      <xdr:col>85</xdr:col>
      <xdr:colOff>127000</xdr:colOff>
      <xdr:row>38</xdr:row>
      <xdr:rowOff>21199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502529"/>
          <a:ext cx="838200" cy="3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168446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512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18423</xdr:rowOff>
    </xdr:from>
    <xdr:to>
      <xdr:col>81</xdr:col>
      <xdr:colOff>50800</xdr:colOff>
      <xdr:row>38</xdr:row>
      <xdr:rowOff>21199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533523"/>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117468</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63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165422</xdr:rowOff>
    </xdr:from>
    <xdr:to>
      <xdr:col>76</xdr:col>
      <xdr:colOff>114300</xdr:colOff>
      <xdr:row>38</xdr:row>
      <xdr:rowOff>18423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509072"/>
          <a:ext cx="889000" cy="2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131527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6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165422</xdr:rowOff>
    </xdr:from>
    <xdr:to>
      <xdr:col>71</xdr:col>
      <xdr:colOff>177800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509072"/>
          <a:ext cx="889000" cy="14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134339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166972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108079</xdr:rowOff>
    </xdr:from>
    <xdr:to>
      <xdr:col>85</xdr:col>
      <xdr:colOff>177800</xdr:colOff>
      <xdr:row>38</xdr:row>
      <xdr:rowOff>38229</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45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130956</xdr:rowOff>
    </xdr:from>
    <xdr:ext cx="534377"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30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141848</xdr:rowOff>
    </xdr:from>
    <xdr:to>
      <xdr:col>81</xdr:col>
      <xdr:colOff>101600</xdr:colOff>
      <xdr:row>38</xdr:row>
      <xdr:rowOff>71999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4854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88525</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26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139073</xdr:rowOff>
    </xdr:from>
    <xdr:to>
      <xdr:col>76</xdr:col>
      <xdr:colOff>165100</xdr:colOff>
      <xdr:row>38</xdr:row>
      <xdr:rowOff>69224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4827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85750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25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114622</xdr:rowOff>
    </xdr:from>
    <xdr:to>
      <xdr:col>72</xdr:col>
      <xdr:colOff>38100</xdr:colOff>
      <xdr:row>38</xdr:row>
      <xdr:rowOff>44772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45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61299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23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24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3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2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77096</xdr:rowOff>
    </xdr:from>
    <xdr:to>
      <xdr:col>85</xdr:col>
      <xdr:colOff>127000</xdr:colOff>
      <xdr:row>76</xdr:row>
      <xdr:rowOff>84044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107296"/>
          <a:ext cx="838200" cy="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21232</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5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77096</xdr:rowOff>
    </xdr:from>
    <xdr:to>
      <xdr:col>81</xdr:col>
      <xdr:colOff>50800</xdr:colOff>
      <xdr:row>76</xdr:row>
      <xdr:rowOff>116914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07296"/>
          <a:ext cx="889000" cy="3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132084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116914</xdr:rowOff>
    </xdr:from>
    <xdr:to>
      <xdr:col>76</xdr:col>
      <xdr:colOff>114300</xdr:colOff>
      <xdr:row>76</xdr:row>
      <xdr:rowOff>142942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47114"/>
          <a:ext cx="889000" cy="2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4396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6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142942</xdr:rowOff>
    </xdr:from>
    <xdr:to>
      <xdr:col>71</xdr:col>
      <xdr:colOff>177800</xdr:colOff>
      <xdr:row>77</xdr:row>
      <xdr:rowOff>35226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73142"/>
          <a:ext cx="8890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26264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35184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33244</xdr:rowOff>
    </xdr:from>
    <xdr:to>
      <xdr:col>85</xdr:col>
      <xdr:colOff>177800</xdr:colOff>
      <xdr:row>76</xdr:row>
      <xdr:rowOff>134844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6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56122</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91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26296</xdr:rowOff>
    </xdr:from>
    <xdr:to>
      <xdr:col>81</xdr:col>
      <xdr:colOff>101600</xdr:colOff>
      <xdr:row>76</xdr:row>
      <xdr:rowOff>127896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5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144422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66114</xdr:rowOff>
    </xdr:from>
    <xdr:to>
      <xdr:col>76</xdr:col>
      <xdr:colOff>165100</xdr:colOff>
      <xdr:row>76</xdr:row>
      <xdr:rowOff>167714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9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158841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8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92142</xdr:rowOff>
    </xdr:from>
    <xdr:to>
      <xdr:col>72</xdr:col>
      <xdr:colOff>38100</xdr:colOff>
      <xdr:row>77</xdr:row>
      <xdr:rowOff>22292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2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13419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1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155876</xdr:rowOff>
    </xdr:from>
    <xdr:to>
      <xdr:col>67</xdr:col>
      <xdr:colOff>101600</xdr:colOff>
      <xdr:row>77</xdr:row>
      <xdr:rowOff>86026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8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77153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7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91006"/>
          <a:ext cx="1269" cy="1577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9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111347</xdr:rowOff>
    </xdr:from>
    <xdr:to>
      <xdr:col>85</xdr:col>
      <xdr:colOff>127000</xdr:colOff>
      <xdr:row>98</xdr:row>
      <xdr:rowOff>140891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13447"/>
          <a:ext cx="838200" cy="2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92572</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4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140891</xdr:rowOff>
    </xdr:from>
    <xdr:to>
      <xdr:col>81</xdr:col>
      <xdr:colOff>50800</xdr:colOff>
      <xdr:row>98</xdr:row>
      <xdr:rowOff>144697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42991"/>
          <a:ext cx="889000" cy="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40068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70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144697</xdr:rowOff>
    </xdr:from>
    <xdr:to>
      <xdr:col>76</xdr:col>
      <xdr:colOff>114300</xdr:colOff>
      <xdr:row>99</xdr:row>
      <xdr:rowOff>23095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46797"/>
          <a:ext cx="889000" cy="4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19347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155442</xdr:rowOff>
    </xdr:from>
    <xdr:to>
      <xdr:col>71</xdr:col>
      <xdr:colOff>177800</xdr:colOff>
      <xdr:row>99</xdr:row>
      <xdr:rowOff>23095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957542"/>
          <a:ext cx="889000" cy="3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65800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90738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60547</xdr:rowOff>
    </xdr:from>
    <xdr:to>
      <xdr:col>85</xdr:col>
      <xdr:colOff>177800</xdr:colOff>
      <xdr:row>98</xdr:row>
      <xdr:rowOff>162147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83424</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1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90091</xdr:rowOff>
    </xdr:from>
    <xdr:to>
      <xdr:col>81</xdr:col>
      <xdr:colOff>101600</xdr:colOff>
      <xdr:row>99</xdr:row>
      <xdr:rowOff>20241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9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36768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66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93897</xdr:rowOff>
    </xdr:from>
    <xdr:to>
      <xdr:col>76</xdr:col>
      <xdr:colOff>165100</xdr:colOff>
      <xdr:row>99</xdr:row>
      <xdr:rowOff>24047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9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40574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7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143745</xdr:rowOff>
    </xdr:from>
    <xdr:to>
      <xdr:col>72</xdr:col>
      <xdr:colOff>38100</xdr:colOff>
      <xdr:row>99</xdr:row>
      <xdr:rowOff>73895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94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90422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104642</xdr:rowOff>
    </xdr:from>
    <xdr:to>
      <xdr:col>67</xdr:col>
      <xdr:colOff>101600</xdr:colOff>
      <xdr:row>99</xdr:row>
      <xdr:rowOff>34792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0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51319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8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66225"/>
          <a:ext cx="1269" cy="148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4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6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2415</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115016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8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117942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142836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154883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31263"/>
          <a:ext cx="1269" cy="1328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0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3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16675</xdr:rowOff>
    </xdr:from>
    <xdr:to>
      <xdr:col>116</xdr:col>
      <xdr:colOff>63500</xdr:colOff>
      <xdr:row>59</xdr:row>
      <xdr:rowOff>19971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132225"/>
          <a:ext cx="838200" cy="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133189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05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16180</xdr:rowOff>
    </xdr:from>
    <xdr:to>
      <xdr:col>111</xdr:col>
      <xdr:colOff>177800</xdr:colOff>
      <xdr:row>59</xdr:row>
      <xdr:rowOff>16675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131730"/>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57237</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15742</xdr:rowOff>
    </xdr:from>
    <xdr:to>
      <xdr:col>107</xdr:col>
      <xdr:colOff>50800</xdr:colOff>
      <xdr:row>59</xdr:row>
      <xdr:rowOff>16180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131292"/>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55427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15304</xdr:rowOff>
    </xdr:from>
    <xdr:to>
      <xdr:col>102</xdr:col>
      <xdr:colOff>114300</xdr:colOff>
      <xdr:row>59</xdr:row>
      <xdr:rowOff>15742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130854"/>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50493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60285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140621</xdr:rowOff>
    </xdr:from>
    <xdr:to>
      <xdr:col>116</xdr:col>
      <xdr:colOff>114300</xdr:colOff>
      <xdr:row>59</xdr:row>
      <xdr:rowOff>70771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88739</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1003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137325</xdr:rowOff>
    </xdr:from>
    <xdr:to>
      <xdr:col>112</xdr:col>
      <xdr:colOff>38100</xdr:colOff>
      <xdr:row>59</xdr:row>
      <xdr:rowOff>67475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8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58602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17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136830</xdr:rowOff>
    </xdr:from>
    <xdr:to>
      <xdr:col>107</xdr:col>
      <xdr:colOff>101600</xdr:colOff>
      <xdr:row>59</xdr:row>
      <xdr:rowOff>66980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58107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7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136392</xdr:rowOff>
    </xdr:from>
    <xdr:to>
      <xdr:col>102</xdr:col>
      <xdr:colOff>165100</xdr:colOff>
      <xdr:row>59</xdr:row>
      <xdr:rowOff>66542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8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57669</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7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135954</xdr:rowOff>
    </xdr:from>
    <xdr:to>
      <xdr:col>98</xdr:col>
      <xdr:colOff>38100</xdr:colOff>
      <xdr:row>59</xdr:row>
      <xdr:rowOff>66104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8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57231</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17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8408"/>
          <a:ext cx="1269" cy="158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55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4488</xdr:rowOff>
    </xdr:from>
    <xdr:to>
      <xdr:col>116</xdr:col>
      <xdr:colOff>63500</xdr:colOff>
      <xdr:row>76</xdr:row>
      <xdr:rowOff>72535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034688"/>
          <a:ext cx="838200" cy="6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91450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3121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72535</xdr:rowOff>
    </xdr:from>
    <xdr:to>
      <xdr:col>111</xdr:col>
      <xdr:colOff>177800</xdr:colOff>
      <xdr:row>76</xdr:row>
      <xdr:rowOff>96909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102735"/>
          <a:ext cx="889000" cy="2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15577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21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96909</xdr:rowOff>
    </xdr:from>
    <xdr:to>
      <xdr:col>107</xdr:col>
      <xdr:colOff>50800</xdr:colOff>
      <xdr:row>76</xdr:row>
      <xdr:rowOff>109241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127109"/>
          <a:ext cx="889000" cy="1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5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49137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25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75812</xdr:rowOff>
    </xdr:from>
    <xdr:to>
      <xdr:col>102</xdr:col>
      <xdr:colOff>114300</xdr:colOff>
      <xdr:row>76</xdr:row>
      <xdr:rowOff>109241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106012"/>
          <a:ext cx="889000" cy="3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43063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24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11124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125139</xdr:rowOff>
    </xdr:from>
    <xdr:to>
      <xdr:col>116</xdr:col>
      <xdr:colOff>114300</xdr:colOff>
      <xdr:row>76</xdr:row>
      <xdr:rowOff>55290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9838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148016</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83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21735</xdr:rowOff>
    </xdr:from>
    <xdr:to>
      <xdr:col>112</xdr:col>
      <xdr:colOff>38100</xdr:colOff>
      <xdr:row>76</xdr:row>
      <xdr:rowOff>123335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05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139862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8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46109</xdr:rowOff>
    </xdr:from>
    <xdr:to>
      <xdr:col>107</xdr:col>
      <xdr:colOff>101600</xdr:colOff>
      <xdr:row>76</xdr:row>
      <xdr:rowOff>147709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07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164235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85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58441</xdr:rowOff>
    </xdr:from>
    <xdr:to>
      <xdr:col>102</xdr:col>
      <xdr:colOff>165100</xdr:colOff>
      <xdr:row>76</xdr:row>
      <xdr:rowOff>160041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08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86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25012</xdr:rowOff>
    </xdr:from>
    <xdr:to>
      <xdr:col>98</xdr:col>
      <xdr:colOff>38100</xdr:colOff>
      <xdr:row>76</xdr:row>
      <xdr:rowOff>126612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05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143139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83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住民一人あたり歳出決算総額は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979,230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134,547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となり、都市構造再編集中事業補助金を活用した大規模施設整備事業を行った影響で予算規模が膨らみ増加となった。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個別に見た場合、維持補修費は暖冬だったことから類似団体平均を下回った。補助費等についても、原油価格・エネルギー価格高騰や物価高対策に係る各種経済対策が皆減したことにより、住民一人あたり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107,200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円と類似団体平均を大きく下回る結果となっている。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一方、普通建設事業費は住民一人あたり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233,185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千円と類似団体平均を大幅に上回っており、前年度比でも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+116.2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％と大きく伸びている。これは、前出の補助金を活用した道の駅や公園新規整備を集中的に行っているのが要因である。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今後は、道の駅再整備事業などの大規模施設整備事業が令和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続き普通建設事業費の増加が見込まれるとともに、公共施設の老朽化による大規模改修や更新需要が増大していくものと見込まれる。また、小中学校の統合に係る施設整備も課題となってくるため、公共施設等総合管理計画及び個別施設計画に基づき、年度間で平準化しながら対応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7,284
7,160
154.08
7,384,346
7,132,713
209,653
3,515,111
5,527,523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3408"/>
          <a:ext cx="1270" cy="137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143383</xdr:rowOff>
    </xdr:from>
    <xdr:to>
      <xdr:col>24</xdr:col>
      <xdr:colOff>63500</xdr:colOff>
      <xdr:row>35</xdr:row>
      <xdr:rowOff>5588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72683"/>
          <a:ext cx="8382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143383</xdr:rowOff>
    </xdr:from>
    <xdr:to>
      <xdr:col>19</xdr:col>
      <xdr:colOff>177800</xdr:colOff>
      <xdr:row>35</xdr:row>
      <xdr:rowOff>23241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72683"/>
          <a:ext cx="889000" cy="5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116222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23241</xdr:rowOff>
    </xdr:from>
    <xdr:to>
      <xdr:col>15</xdr:col>
      <xdr:colOff>50800</xdr:colOff>
      <xdr:row>35</xdr:row>
      <xdr:rowOff>85979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23991"/>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159402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85979</xdr:rowOff>
    </xdr:from>
    <xdr:to>
      <xdr:col>10</xdr:col>
      <xdr:colOff>114300</xdr:colOff>
      <xdr:row>35</xdr:row>
      <xdr:rowOff>158623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86729"/>
          <a:ext cx="889000" cy="7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9923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144416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126238</xdr:rowOff>
    </xdr:from>
    <xdr:to>
      <xdr:col>24</xdr:col>
      <xdr:colOff>114300</xdr:colOff>
      <xdr:row>35</xdr:row>
      <xdr:rowOff>56388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5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149115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92583</xdr:rowOff>
    </xdr:from>
    <xdr:to>
      <xdr:col>20</xdr:col>
      <xdr:colOff>38100</xdr:colOff>
      <xdr:row>35</xdr:row>
      <xdr:rowOff>22733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39260</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9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143891</xdr:rowOff>
    </xdr:from>
    <xdr:to>
      <xdr:col>15</xdr:col>
      <xdr:colOff>101600</xdr:colOff>
      <xdr:row>35</xdr:row>
      <xdr:rowOff>74041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7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90568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4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35179</xdr:rowOff>
    </xdr:from>
    <xdr:to>
      <xdr:col>10</xdr:col>
      <xdr:colOff>165100</xdr:colOff>
      <xdr:row>35</xdr:row>
      <xdr:rowOff>136779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153306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1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107823</xdr:rowOff>
    </xdr:from>
    <xdr:to>
      <xdr:col>6</xdr:col>
      <xdr:colOff>38100</xdr:colOff>
      <xdr:row>36</xdr:row>
      <xdr:rowOff>37973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54500</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8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09805"/>
          <a:ext cx="1270" cy="104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0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2849</xdr:rowOff>
    </xdr:from>
    <xdr:to>
      <xdr:col>24</xdr:col>
      <xdr:colOff>63500</xdr:colOff>
      <xdr:row>58</xdr:row>
      <xdr:rowOff>48802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46949"/>
          <a:ext cx="838200" cy="4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145298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17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48802</xdr:rowOff>
    </xdr:from>
    <xdr:to>
      <xdr:col>19</xdr:col>
      <xdr:colOff>177800</xdr:colOff>
      <xdr:row>58</xdr:row>
      <xdr:rowOff>59916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92902"/>
          <a:ext cx="889000" cy="1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95118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29373</xdr:rowOff>
    </xdr:from>
    <xdr:to>
      <xdr:col>15</xdr:col>
      <xdr:colOff>50800</xdr:colOff>
      <xdr:row>58</xdr:row>
      <xdr:rowOff>59916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73473"/>
          <a:ext cx="889000" cy="3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116140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29373</xdr:rowOff>
    </xdr:from>
    <xdr:to>
      <xdr:col>10</xdr:col>
      <xdr:colOff>114300</xdr:colOff>
      <xdr:row>58</xdr:row>
      <xdr:rowOff>61469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73473"/>
          <a:ext cx="889000" cy="3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87038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122903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6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123499</xdr:rowOff>
    </xdr:from>
    <xdr:to>
      <xdr:col>24</xdr:col>
      <xdr:colOff>114300</xdr:colOff>
      <xdr:row>58</xdr:row>
      <xdr:rowOff>53649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9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82876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84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169452</xdr:rowOff>
    </xdr:from>
    <xdr:to>
      <xdr:col>20</xdr:col>
      <xdr:colOff>38100</xdr:colOff>
      <xdr:row>58</xdr:row>
      <xdr:rowOff>99602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4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116129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1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9116</xdr:rowOff>
    </xdr:from>
    <xdr:to>
      <xdr:col>15</xdr:col>
      <xdr:colOff>101600</xdr:colOff>
      <xdr:row>58</xdr:row>
      <xdr:rowOff>110716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5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101843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45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150023</xdr:rowOff>
    </xdr:from>
    <xdr:to>
      <xdr:col>10</xdr:col>
      <xdr:colOff>165100</xdr:colOff>
      <xdr:row>58</xdr:row>
      <xdr:rowOff>80173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2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71300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15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10669</xdr:rowOff>
    </xdr:from>
    <xdr:to>
      <xdr:col>6</xdr:col>
      <xdr:colOff>38100</xdr:colOff>
      <xdr:row>58</xdr:row>
      <xdr:rowOff>112269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5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128796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29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861"/>
          <a:ext cx="1270" cy="116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5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121841</xdr:rowOff>
    </xdr:from>
    <xdr:to>
      <xdr:col>24</xdr:col>
      <xdr:colOff>63500</xdr:colOff>
      <xdr:row>76</xdr:row>
      <xdr:rowOff>6307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3797300" y="12980591"/>
          <a:ext cx="838200" cy="5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163806</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679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98152</xdr:rowOff>
    </xdr:from>
    <xdr:to>
      <xdr:col>19</xdr:col>
      <xdr:colOff>177800</xdr:colOff>
      <xdr:row>75</xdr:row>
      <xdr:rowOff>121841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2956902"/>
          <a:ext cx="889000" cy="2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133807</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64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98152</xdr:rowOff>
    </xdr:from>
    <xdr:to>
      <xdr:col>15</xdr:col>
      <xdr:colOff>50800</xdr:colOff>
      <xdr:row>76</xdr:row>
      <xdr:rowOff>39722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2956902"/>
          <a:ext cx="889000" cy="11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104843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6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39722</xdr:rowOff>
    </xdr:from>
    <xdr:to>
      <xdr:col>10</xdr:col>
      <xdr:colOff>114300</xdr:colOff>
      <xdr:row>76</xdr:row>
      <xdr:rowOff>140340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069922"/>
          <a:ext cx="889000" cy="10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48927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3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74142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126956</xdr:rowOff>
    </xdr:from>
    <xdr:to>
      <xdr:col>24</xdr:col>
      <xdr:colOff>114300</xdr:colOff>
      <xdr:row>76</xdr:row>
      <xdr:rowOff>57107</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9857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105383</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964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71041</xdr:rowOff>
    </xdr:from>
    <xdr:to>
      <xdr:col>20</xdr:col>
      <xdr:colOff>38100</xdr:colOff>
      <xdr:row>76</xdr:row>
      <xdr:rowOff>1191</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92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163768</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022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47352</xdr:rowOff>
    </xdr:from>
    <xdr:to>
      <xdr:col>15</xdr:col>
      <xdr:colOff>101600</xdr:colOff>
      <xdr:row>75</xdr:row>
      <xdr:rowOff>148952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90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140079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299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160372</xdr:rowOff>
    </xdr:from>
    <xdr:to>
      <xdr:col>10</xdr:col>
      <xdr:colOff>165100</xdr:colOff>
      <xdr:row>76</xdr:row>
      <xdr:rowOff>90522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01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81649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111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89540</xdr:rowOff>
    </xdr:from>
    <xdr:to>
      <xdr:col>6</xdr:col>
      <xdr:colOff>38100</xdr:colOff>
      <xdr:row>77</xdr:row>
      <xdr:rowOff>19690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11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10817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21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52"/>
          <a:ext cx="1270" cy="140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43383</xdr:rowOff>
    </xdr:from>
    <xdr:to>
      <xdr:col>24</xdr:col>
      <xdr:colOff>63500</xdr:colOff>
      <xdr:row>97</xdr:row>
      <xdr:rowOff>80234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674033"/>
          <a:ext cx="838200" cy="3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119054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235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43383</xdr:rowOff>
    </xdr:from>
    <xdr:to>
      <xdr:col>19</xdr:col>
      <xdr:colOff>177800</xdr:colOff>
      <xdr:row>97</xdr:row>
      <xdr:rowOff>53732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674033"/>
          <a:ext cx="889000" cy="1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36003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15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37745</xdr:rowOff>
    </xdr:from>
    <xdr:to>
      <xdr:col>15</xdr:col>
      <xdr:colOff>50800</xdr:colOff>
      <xdr:row>97</xdr:row>
      <xdr:rowOff>53732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019300" y="16668395"/>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56661</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1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37745</xdr:rowOff>
    </xdr:from>
    <xdr:to>
      <xdr:col>10</xdr:col>
      <xdr:colOff>114300</xdr:colOff>
      <xdr:row>97</xdr:row>
      <xdr:rowOff>163170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668395"/>
          <a:ext cx="889000" cy="1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101429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134591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29434</xdr:rowOff>
    </xdr:from>
    <xdr:to>
      <xdr:col>24</xdr:col>
      <xdr:colOff>114300</xdr:colOff>
      <xdr:row>97</xdr:row>
      <xdr:rowOff>131034</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66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115811</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57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164033</xdr:rowOff>
    </xdr:from>
    <xdr:to>
      <xdr:col>20</xdr:col>
      <xdr:colOff>38100</xdr:colOff>
      <xdr:row>97</xdr:row>
      <xdr:rowOff>94183</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62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85310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71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2932</xdr:rowOff>
    </xdr:from>
    <xdr:to>
      <xdr:col>15</xdr:col>
      <xdr:colOff>101600</xdr:colOff>
      <xdr:row>97</xdr:row>
      <xdr:rowOff>104532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6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95659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72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158395</xdr:rowOff>
    </xdr:from>
    <xdr:to>
      <xdr:col>10</xdr:col>
      <xdr:colOff>165100</xdr:colOff>
      <xdr:row>97</xdr:row>
      <xdr:rowOff>88545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61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79672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71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112370</xdr:rowOff>
    </xdr:from>
    <xdr:to>
      <xdr:col>6</xdr:col>
      <xdr:colOff>38100</xdr:colOff>
      <xdr:row>98</xdr:row>
      <xdr:rowOff>42520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7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33647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83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61"/>
          <a:ext cx="1270"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13970</xdr:rowOff>
    </xdr:from>
    <xdr:to>
      <xdr:col>55</xdr:col>
      <xdr:colOff>0</xdr:colOff>
      <xdr:row>36</xdr:row>
      <xdr:rowOff>64262</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9639300" y="618617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66413</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4100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6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13970</xdr:rowOff>
    </xdr:from>
    <xdr:to>
      <xdr:col>50</xdr:col>
      <xdr:colOff>114300</xdr:colOff>
      <xdr:row>36</xdr:row>
      <xdr:rowOff>50546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8750300" y="618617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12463</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5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47803</xdr:rowOff>
    </xdr:from>
    <xdr:to>
      <xdr:col>45</xdr:col>
      <xdr:colOff>177800</xdr:colOff>
      <xdr:row>36</xdr:row>
      <xdr:rowOff>50546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861300" y="6048553"/>
          <a:ext cx="889000" cy="17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47803</xdr:rowOff>
    </xdr:from>
    <xdr:to>
      <xdr:col>41</xdr:col>
      <xdr:colOff>50800</xdr:colOff>
      <xdr:row>35</xdr:row>
      <xdr:rowOff>147930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6972300" y="6048553"/>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13462</xdr:rowOff>
    </xdr:from>
    <xdr:to>
      <xdr:col>55</xdr:col>
      <xdr:colOff>50800</xdr:colOff>
      <xdr:row>36</xdr:row>
      <xdr:rowOff>115062</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36339</xdr:rowOff>
    </xdr:from>
    <xdr:ext cx="378565"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6037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134620</xdr:rowOff>
    </xdr:from>
    <xdr:to>
      <xdr:col>50</xdr:col>
      <xdr:colOff>165100</xdr:colOff>
      <xdr:row>36</xdr:row>
      <xdr:rowOff>64770</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81297</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04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171196</xdr:rowOff>
    </xdr:from>
    <xdr:to>
      <xdr:col>46</xdr:col>
      <xdr:colOff>38100</xdr:colOff>
      <xdr:row>36</xdr:row>
      <xdr:rowOff>101346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117873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5947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168453</xdr:rowOff>
    </xdr:from>
    <xdr:to>
      <xdr:col>41</xdr:col>
      <xdr:colOff>101600</xdr:colOff>
      <xdr:row>35</xdr:row>
      <xdr:rowOff>98603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59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115130</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26428" y="577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97130</xdr:rowOff>
    </xdr:from>
    <xdr:to>
      <xdr:col>36</xdr:col>
      <xdr:colOff>165100</xdr:colOff>
      <xdr:row>36</xdr:row>
      <xdr:rowOff>27280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0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43807</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58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628"/>
          <a:ext cx="1270" cy="1253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124940</xdr:rowOff>
    </xdr:from>
    <xdr:to>
      <xdr:col>55</xdr:col>
      <xdr:colOff>0</xdr:colOff>
      <xdr:row>56</xdr:row>
      <xdr:rowOff>129405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639300" y="9726140"/>
          <a:ext cx="838200" cy="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101315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31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124940</xdr:rowOff>
    </xdr:from>
    <xdr:to>
      <xdr:col>50</xdr:col>
      <xdr:colOff>114300</xdr:colOff>
      <xdr:row>57</xdr:row>
      <xdr:rowOff>67660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726140"/>
          <a:ext cx="889000" cy="11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11071</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67660</xdr:rowOff>
    </xdr:from>
    <xdr:to>
      <xdr:col>45</xdr:col>
      <xdr:colOff>177800</xdr:colOff>
      <xdr:row>57</xdr:row>
      <xdr:rowOff>68491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840310"/>
          <a:ext cx="889000" cy="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13593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66921</xdr:rowOff>
    </xdr:from>
    <xdr:to>
      <xdr:col>41</xdr:col>
      <xdr:colOff>50800</xdr:colOff>
      <xdr:row>57</xdr:row>
      <xdr:rowOff>68491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839571"/>
          <a:ext cx="889000" cy="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42442</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60434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49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78605</xdr:rowOff>
    </xdr:from>
    <xdr:to>
      <xdr:col>55</xdr:col>
      <xdr:colOff>50800</xdr:colOff>
      <xdr:row>57</xdr:row>
      <xdr:rowOff>8755</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67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57032</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74140</xdr:rowOff>
    </xdr:from>
    <xdr:to>
      <xdr:col>50</xdr:col>
      <xdr:colOff>165100</xdr:colOff>
      <xdr:row>57</xdr:row>
      <xdr:rowOff>4290</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67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166867</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76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16860</xdr:rowOff>
    </xdr:from>
    <xdr:to>
      <xdr:col>46</xdr:col>
      <xdr:colOff>38100</xdr:colOff>
      <xdr:row>57</xdr:row>
      <xdr:rowOff>118460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7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109587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88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17691</xdr:rowOff>
    </xdr:from>
    <xdr:to>
      <xdr:col>41</xdr:col>
      <xdr:colOff>101600</xdr:colOff>
      <xdr:row>57</xdr:row>
      <xdr:rowOff>119291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7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110418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8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16121</xdr:rowOff>
    </xdr:from>
    <xdr:to>
      <xdr:col>36</xdr:col>
      <xdr:colOff>165100</xdr:colOff>
      <xdr:row>57</xdr:row>
      <xdr:rowOff>117721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78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108848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88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45855</xdr:rowOff>
    </xdr:from>
    <xdr:to>
      <xdr:col>54</xdr:col>
      <xdr:colOff>189865</xdr:colOff>
      <xdr:row>78</xdr:row>
      <xdr:rowOff>129752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047355"/>
          <a:ext cx="1270" cy="14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133579</xdr:rowOff>
    </xdr:from>
    <xdr:ext cx="469744" cy="25904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129752</xdr:rowOff>
    </xdr:from>
    <xdr:to>
      <xdr:col>55</xdr:col>
      <xdr:colOff>88900</xdr:colOff>
      <xdr:row>78</xdr:row>
      <xdr:rowOff>129752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163982</xdr:rowOff>
    </xdr:from>
    <xdr:ext cx="599010" cy="259045"/>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182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45855</xdr:rowOff>
    </xdr:from>
    <xdr:to>
      <xdr:col>55</xdr:col>
      <xdr:colOff>88900</xdr:colOff>
      <xdr:row>70</xdr:row>
      <xdr:rowOff>45855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04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111134</xdr:rowOff>
    </xdr:from>
    <xdr:to>
      <xdr:col>55</xdr:col>
      <xdr:colOff>0</xdr:colOff>
      <xdr:row>75</xdr:row>
      <xdr:rowOff>159460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9639300" y="12969884"/>
          <a:ext cx="838200" cy="4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105064</xdr:rowOff>
    </xdr:from>
    <xdr:ext cx="534377" cy="259045"/>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1352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126637</xdr:rowOff>
    </xdr:from>
    <xdr:to>
      <xdr:col>55</xdr:col>
      <xdr:colOff>50800</xdr:colOff>
      <xdr:row>77</xdr:row>
      <xdr:rowOff>56787</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156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159460</xdr:rowOff>
    </xdr:from>
    <xdr:to>
      <xdr:col>50</xdr:col>
      <xdr:colOff>114300</xdr:colOff>
      <xdr:row>76</xdr:row>
      <xdr:rowOff>110623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8750300" y="13018210"/>
          <a:ext cx="889000" cy="12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117712</xdr:rowOff>
    </xdr:from>
    <xdr:to>
      <xdr:col>50</xdr:col>
      <xdr:colOff>165100</xdr:colOff>
      <xdr:row>77</xdr:row>
      <xdr:rowOff>47862</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14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38989</xdr:rowOff>
    </xdr:from>
    <xdr:ext cx="534377"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2111" y="1324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100454</xdr:rowOff>
    </xdr:from>
    <xdr:to>
      <xdr:col>45</xdr:col>
      <xdr:colOff>177800</xdr:colOff>
      <xdr:row>76</xdr:row>
      <xdr:rowOff>110623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7861300" y="13130654"/>
          <a:ext cx="889000" cy="1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134418</xdr:rowOff>
    </xdr:from>
    <xdr:to>
      <xdr:col>46</xdr:col>
      <xdr:colOff>38100</xdr:colOff>
      <xdr:row>77</xdr:row>
      <xdr:rowOff>64568</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16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55695</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3111" y="132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100454</xdr:rowOff>
    </xdr:from>
    <xdr:to>
      <xdr:col>41</xdr:col>
      <xdr:colOff>50800</xdr:colOff>
      <xdr:row>77</xdr:row>
      <xdr:rowOff>100564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6972300" y="13130654"/>
          <a:ext cx="889000" cy="17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143179</xdr:rowOff>
    </xdr:from>
    <xdr:to>
      <xdr:col>41</xdr:col>
      <xdr:colOff>101600</xdr:colOff>
      <xdr:row>77</xdr:row>
      <xdr:rowOff>73329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1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64456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4111" y="132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93856</xdr:rowOff>
    </xdr:from>
    <xdr:to>
      <xdr:col>36</xdr:col>
      <xdr:colOff>165100</xdr:colOff>
      <xdr:row>78</xdr:row>
      <xdr:rowOff>24006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29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15133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5111" y="1338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60334</xdr:rowOff>
    </xdr:from>
    <xdr:to>
      <xdr:col>55</xdr:col>
      <xdr:colOff>50800</xdr:colOff>
      <xdr:row>75</xdr:row>
      <xdr:rowOff>161934</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291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83211</xdr:rowOff>
    </xdr:from>
    <xdr:ext cx="534377" cy="25904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277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108660</xdr:rowOff>
    </xdr:from>
    <xdr:to>
      <xdr:col>50</xdr:col>
      <xdr:colOff>165100</xdr:colOff>
      <xdr:row>76</xdr:row>
      <xdr:rowOff>38810</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296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55337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74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59823</xdr:rowOff>
    </xdr:from>
    <xdr:to>
      <xdr:col>46</xdr:col>
      <xdr:colOff>38100</xdr:colOff>
      <xdr:row>76</xdr:row>
      <xdr:rowOff>161423</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309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6499</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86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49654</xdr:rowOff>
    </xdr:from>
    <xdr:to>
      <xdr:col>41</xdr:col>
      <xdr:colOff>101600</xdr:colOff>
      <xdr:row>76</xdr:row>
      <xdr:rowOff>151254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30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167781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5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49764</xdr:rowOff>
    </xdr:from>
    <xdr:to>
      <xdr:col>36</xdr:col>
      <xdr:colOff>165100</xdr:colOff>
      <xdr:row>77</xdr:row>
      <xdr:rowOff>151364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325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167891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2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6202"/>
          <a:ext cx="1270" cy="134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163602</xdr:rowOff>
    </xdr:from>
    <xdr:to>
      <xdr:col>55</xdr:col>
      <xdr:colOff>0</xdr:colOff>
      <xdr:row>98</xdr:row>
      <xdr:rowOff>34620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9639300" y="16794252"/>
          <a:ext cx="838200" cy="4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131656</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762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34620</xdr:rowOff>
    </xdr:from>
    <xdr:to>
      <xdr:col>50</xdr:col>
      <xdr:colOff>114300</xdr:colOff>
      <xdr:row>98</xdr:row>
      <xdr:rowOff>46391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8750300" y="16836720"/>
          <a:ext cx="889000" cy="1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85230</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88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46391</xdr:rowOff>
    </xdr:from>
    <xdr:to>
      <xdr:col>45</xdr:col>
      <xdr:colOff>177800</xdr:colOff>
      <xdr:row>98</xdr:row>
      <xdr:rowOff>61051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7861300" y="16848491"/>
          <a:ext cx="889000" cy="1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103457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56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40022</xdr:rowOff>
    </xdr:from>
    <xdr:to>
      <xdr:col>41</xdr:col>
      <xdr:colOff>50800</xdr:colOff>
      <xdr:row>98</xdr:row>
      <xdr:rowOff>61051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972300" y="16842122"/>
          <a:ext cx="889000" cy="2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109580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56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90758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89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112802</xdr:rowOff>
    </xdr:from>
    <xdr:to>
      <xdr:col>55</xdr:col>
      <xdr:colOff>50800</xdr:colOff>
      <xdr:row>98</xdr:row>
      <xdr:rowOff>42952</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74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135679</xdr:rowOff>
    </xdr:from>
    <xdr:ext cx="599010"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594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155270</xdr:rowOff>
    </xdr:from>
    <xdr:to>
      <xdr:col>50</xdr:col>
      <xdr:colOff>165100</xdr:colOff>
      <xdr:row>98</xdr:row>
      <xdr:rowOff>85420</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7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101947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56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167041</xdr:rowOff>
    </xdr:from>
    <xdr:to>
      <xdr:col>46</xdr:col>
      <xdr:colOff>38100</xdr:colOff>
      <xdr:row>98</xdr:row>
      <xdr:rowOff>97191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79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88318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89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10251</xdr:rowOff>
    </xdr:from>
    <xdr:to>
      <xdr:col>41</xdr:col>
      <xdr:colOff>101600</xdr:colOff>
      <xdr:row>98</xdr:row>
      <xdr:rowOff>111851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81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102978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90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160672</xdr:rowOff>
    </xdr:from>
    <xdr:to>
      <xdr:col>36</xdr:col>
      <xdr:colOff>165100</xdr:colOff>
      <xdr:row>98</xdr:row>
      <xdr:rowOff>90822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7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107349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56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46464</xdr:rowOff>
    </xdr:from>
    <xdr:to>
      <xdr:col>85</xdr:col>
      <xdr:colOff>126364</xdr:colOff>
      <xdr:row>39</xdr:row>
      <xdr:rowOff>118244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189964"/>
          <a:ext cx="1269" cy="1614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122071</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118244</xdr:rowOff>
    </xdr:from>
    <xdr:to>
      <xdr:col>86</xdr:col>
      <xdr:colOff>25400</xdr:colOff>
      <xdr:row>39</xdr:row>
      <xdr:rowOff>118244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164591</xdr:rowOff>
    </xdr:from>
    <xdr:ext cx="599010"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496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46464</xdr:rowOff>
    </xdr:from>
    <xdr:to>
      <xdr:col>86</xdr:col>
      <xdr:colOff>25400</xdr:colOff>
      <xdr:row>30</xdr:row>
      <xdr:rowOff>46464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18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77684</xdr:rowOff>
    </xdr:from>
    <xdr:to>
      <xdr:col>85</xdr:col>
      <xdr:colOff>127000</xdr:colOff>
      <xdr:row>38</xdr:row>
      <xdr:rowOff>120286</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5481300" y="6592784"/>
          <a:ext cx="838200" cy="4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159032</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331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136155</xdr:rowOff>
    </xdr:from>
    <xdr:to>
      <xdr:col>85</xdr:col>
      <xdr:colOff>177800</xdr:colOff>
      <xdr:row>38</xdr:row>
      <xdr:rowOff>66304</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798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77684</xdr:rowOff>
    </xdr:from>
    <xdr:to>
      <xdr:col>81</xdr:col>
      <xdr:colOff>50800</xdr:colOff>
      <xdr:row>38</xdr:row>
      <xdr:rowOff>88902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592784"/>
          <a:ext cx="889000"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149251</xdr:rowOff>
    </xdr:from>
    <xdr:to>
      <xdr:col>81</xdr:col>
      <xdr:colOff>101600</xdr:colOff>
      <xdr:row>38</xdr:row>
      <xdr:rowOff>79401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4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95928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26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88902</xdr:rowOff>
    </xdr:from>
    <xdr:to>
      <xdr:col>76</xdr:col>
      <xdr:colOff>114300</xdr:colOff>
      <xdr:row>38</xdr:row>
      <xdr:rowOff>140810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604002"/>
          <a:ext cx="889000" cy="5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9510</xdr:rowOff>
    </xdr:from>
    <xdr:to>
      <xdr:col>76</xdr:col>
      <xdr:colOff>165100</xdr:colOff>
      <xdr:row>38</xdr:row>
      <xdr:rowOff>111110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52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127638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29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140810</xdr:rowOff>
    </xdr:from>
    <xdr:to>
      <xdr:col>71</xdr:col>
      <xdr:colOff>177800</xdr:colOff>
      <xdr:row>38</xdr:row>
      <xdr:rowOff>149448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655910"/>
          <a:ext cx="889000" cy="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51475</xdr:rowOff>
    </xdr:from>
    <xdr:to>
      <xdr:col>72</xdr:col>
      <xdr:colOff>38100</xdr:colOff>
      <xdr:row>37</xdr:row>
      <xdr:rowOff>153075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39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169602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17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136465</xdr:rowOff>
    </xdr:from>
    <xdr:to>
      <xdr:col>67</xdr:col>
      <xdr:colOff>101600</xdr:colOff>
      <xdr:row>38</xdr:row>
      <xdr:rowOff>66615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8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83142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5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69486</xdr:rowOff>
    </xdr:from>
    <xdr:to>
      <xdr:col>85</xdr:col>
      <xdr:colOff>177800</xdr:colOff>
      <xdr:row>38</xdr:row>
      <xdr:rowOff>171086</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58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47913</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56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26884</xdr:rowOff>
    </xdr:from>
    <xdr:to>
      <xdr:col>81</xdr:col>
      <xdr:colOff>101600</xdr:colOff>
      <xdr:row>38</xdr:row>
      <xdr:rowOff>128484</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54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119611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63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38102</xdr:rowOff>
    </xdr:from>
    <xdr:to>
      <xdr:col>76</xdr:col>
      <xdr:colOff>165100</xdr:colOff>
      <xdr:row>38</xdr:row>
      <xdr:rowOff>139702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55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130829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64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90010</xdr:rowOff>
    </xdr:from>
    <xdr:to>
      <xdr:col>72</xdr:col>
      <xdr:colOff>38100</xdr:colOff>
      <xdr:row>39</xdr:row>
      <xdr:rowOff>20160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6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11287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69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98648</xdr:rowOff>
    </xdr:from>
    <xdr:to>
      <xdr:col>67</xdr:col>
      <xdr:colOff>101600</xdr:colOff>
      <xdr:row>39</xdr:row>
      <xdr:rowOff>28798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61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19925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70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714483"/>
          <a:ext cx="1269" cy="134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6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8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71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6475</xdr:rowOff>
    </xdr:from>
    <xdr:to>
      <xdr:col>85</xdr:col>
      <xdr:colOff>127000</xdr:colOff>
      <xdr:row>58</xdr:row>
      <xdr:rowOff>67812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950575"/>
          <a:ext cx="838200" cy="6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93603</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69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51480</xdr:rowOff>
    </xdr:from>
    <xdr:to>
      <xdr:col>81</xdr:col>
      <xdr:colOff>50800</xdr:colOff>
      <xdr:row>58</xdr:row>
      <xdr:rowOff>67812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592300" y="9995580"/>
          <a:ext cx="889000" cy="1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42442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30880</xdr:rowOff>
    </xdr:from>
    <xdr:to>
      <xdr:col>76</xdr:col>
      <xdr:colOff>114300</xdr:colOff>
      <xdr:row>58</xdr:row>
      <xdr:rowOff>51480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3703300" y="9974980"/>
          <a:ext cx="889000" cy="2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65063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30880</xdr:rowOff>
    </xdr:from>
    <xdr:to>
      <xdr:col>71</xdr:col>
      <xdr:colOff>177800</xdr:colOff>
      <xdr:row>58</xdr:row>
      <xdr:rowOff>70314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974980"/>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77731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97772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969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127125</xdr:rowOff>
    </xdr:from>
    <xdr:to>
      <xdr:col>85</xdr:col>
      <xdr:colOff>177800</xdr:colOff>
      <xdr:row>58</xdr:row>
      <xdr:rowOff>57275</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89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49153</xdr:rowOff>
    </xdr:from>
    <xdr:ext cx="534377"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82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17012</xdr:rowOff>
    </xdr:from>
    <xdr:to>
      <xdr:col>81</xdr:col>
      <xdr:colOff>101600</xdr:colOff>
      <xdr:row>58</xdr:row>
      <xdr:rowOff>118612</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96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109739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1005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680</xdr:rowOff>
    </xdr:from>
    <xdr:to>
      <xdr:col>76</xdr:col>
      <xdr:colOff>165100</xdr:colOff>
      <xdr:row>58</xdr:row>
      <xdr:rowOff>102280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94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93407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1003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151530</xdr:rowOff>
    </xdr:from>
    <xdr:to>
      <xdr:col>72</xdr:col>
      <xdr:colOff>38100</xdr:colOff>
      <xdr:row>58</xdr:row>
      <xdr:rowOff>81680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9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72807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100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19514</xdr:rowOff>
    </xdr:from>
    <xdr:to>
      <xdr:col>67</xdr:col>
      <xdr:colOff>101600</xdr:colOff>
      <xdr:row>58</xdr:row>
      <xdr:rowOff>121114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96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112241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079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079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158880</xdr:rowOff>
    </xdr:from>
    <xdr:to>
      <xdr:col>85</xdr:col>
      <xdr:colOff>127000</xdr:colOff>
      <xdr:row>78</xdr:row>
      <xdr:rowOff>21199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5481300" y="13360530"/>
          <a:ext cx="838200" cy="3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168446</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370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18424</xdr:rowOff>
    </xdr:from>
    <xdr:to>
      <xdr:col>81</xdr:col>
      <xdr:colOff>50800</xdr:colOff>
      <xdr:row>78</xdr:row>
      <xdr:rowOff>21199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592300" y="13391524"/>
          <a:ext cx="8890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117454</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49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165422</xdr:rowOff>
    </xdr:from>
    <xdr:to>
      <xdr:col>76</xdr:col>
      <xdr:colOff>114300</xdr:colOff>
      <xdr:row>78</xdr:row>
      <xdr:rowOff>18424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367072"/>
          <a:ext cx="889000" cy="2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131528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50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165422</xdr:rowOff>
    </xdr:from>
    <xdr:to>
      <xdr:col>71</xdr:col>
      <xdr:colOff>177800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367072"/>
          <a:ext cx="889000" cy="14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134293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6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166972</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108080</xdr:rowOff>
    </xdr:from>
    <xdr:to>
      <xdr:col>85</xdr:col>
      <xdr:colOff>177800</xdr:colOff>
      <xdr:row>78</xdr:row>
      <xdr:rowOff>38230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30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130957</xdr:rowOff>
    </xdr:from>
    <xdr:ext cx="534377"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16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141849</xdr:rowOff>
    </xdr:from>
    <xdr:to>
      <xdr:col>81</xdr:col>
      <xdr:colOff>101600</xdr:colOff>
      <xdr:row>78</xdr:row>
      <xdr:rowOff>71999</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34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88526</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14111" y="1311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139074</xdr:rowOff>
    </xdr:from>
    <xdr:to>
      <xdr:col>76</xdr:col>
      <xdr:colOff>165100</xdr:colOff>
      <xdr:row>78</xdr:row>
      <xdr:rowOff>69224</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34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85751</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25111" y="1311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114622</xdr:rowOff>
    </xdr:from>
    <xdr:to>
      <xdr:col>72</xdr:col>
      <xdr:colOff>38100</xdr:colOff>
      <xdr:row>78</xdr:row>
      <xdr:rowOff>44772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31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61299</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36111" y="1309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853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942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93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62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853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77096</xdr:rowOff>
    </xdr:from>
    <xdr:to>
      <xdr:col>85</xdr:col>
      <xdr:colOff>127000</xdr:colOff>
      <xdr:row>96</xdr:row>
      <xdr:rowOff>84044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5481300" y="16536296"/>
          <a:ext cx="838200" cy="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21223</xdr:rowOff>
    </xdr:from>
    <xdr:ext cx="534377" cy="259045"/>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480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77096</xdr:rowOff>
    </xdr:from>
    <xdr:to>
      <xdr:col>81</xdr:col>
      <xdr:colOff>50800</xdr:colOff>
      <xdr:row>96</xdr:row>
      <xdr:rowOff>116914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592300" y="16536296"/>
          <a:ext cx="889000" cy="3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132084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4111" y="165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116914</xdr:rowOff>
    </xdr:from>
    <xdr:to>
      <xdr:col>76</xdr:col>
      <xdr:colOff>114300</xdr:colOff>
      <xdr:row>96</xdr:row>
      <xdr:rowOff>142942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3703300" y="16576114"/>
          <a:ext cx="889000" cy="2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4396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5111" y="1629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142942</xdr:rowOff>
    </xdr:from>
    <xdr:to>
      <xdr:col>71</xdr:col>
      <xdr:colOff>177800</xdr:colOff>
      <xdr:row>97</xdr:row>
      <xdr:rowOff>35226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2814300" y="16602142"/>
          <a:ext cx="8890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26068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6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35166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7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33244</xdr:rowOff>
    </xdr:from>
    <xdr:to>
      <xdr:col>85</xdr:col>
      <xdr:colOff>177800</xdr:colOff>
      <xdr:row>96</xdr:row>
      <xdr:rowOff>134844</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4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56121</xdr:rowOff>
    </xdr:from>
    <xdr:ext cx="534377" cy="259045"/>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34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26296</xdr:rowOff>
    </xdr:from>
    <xdr:to>
      <xdr:col>81</xdr:col>
      <xdr:colOff>101600</xdr:colOff>
      <xdr:row>96</xdr:row>
      <xdr:rowOff>127896</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48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144423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66114</xdr:rowOff>
    </xdr:from>
    <xdr:to>
      <xdr:col>76</xdr:col>
      <xdr:colOff>165100</xdr:colOff>
      <xdr:row>96</xdr:row>
      <xdr:rowOff>167714</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52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158841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6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92142</xdr:rowOff>
    </xdr:from>
    <xdr:to>
      <xdr:col>72</xdr:col>
      <xdr:colOff>38100</xdr:colOff>
      <xdr:row>97</xdr:row>
      <xdr:rowOff>22292</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55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13419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64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155876</xdr:rowOff>
    </xdr:from>
    <xdr:to>
      <xdr:col>67</xdr:col>
      <xdr:colOff>101600</xdr:colOff>
      <xdr:row>97</xdr:row>
      <xdr:rowOff>86026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61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77153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70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450116"/>
          <a:ext cx="1269" cy="128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50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22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45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96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6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17" y="644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4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6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4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17" y="644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2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総務費は、道の駅再整備事業や統一地方選挙（県議・町議・町長）に係る選挙費の増、将来的な町有施設更新を見据えた町有施設整備基金への大幅積み立てなどにより、前年度比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100,511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民生費は、児童福祉費の子育て世帯への臨時応援給付金事業の皆減などにより、前年度比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9,784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円の減となった。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衛生費は、保健センタートイレ改修用経費の皆減、新型コロナワクチン接種委託料の減などにより、前年度比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4,836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円の減となった。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土木費は、移転団地整備に係る町道改良負担金の皆増、柏陵広場整備事業の増など普通建設事業費が大幅に増加したことにより、前年度比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22,293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災害復旧費は、令和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年豪雨災害や地すべり災害など過年災の災害復興事業の増などにより、前年度比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7,386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年度過疎債や平成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年度臨財債の元金償還終了に伴い、前年度比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円の減となった。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年度の大規模施設整備事業に起因する財政需要に応えるため、財政調整基金の取崩し行ったため基金残高は減少し、実質単年度収支も赤字となっている。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普通建設事業には国庫補助金や地方債を活用できた一方で、税収や使用料等の上振れはあまりなく、一般財源を確保するのに苦慮し実質収支額を減少させた要因となった。今後も増大する人件費や物件費に対して一般財源総額を確保するため、事務事業の省力化・統廃合などを通して、さらなる歳出抑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すべての会計において黒字であるため、赤字比率は発生していない。このうち一般会計では、令和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比率が高くなっているが、要因としては新型コロナウイルス関連の国庫補助金の増加や、災害復旧事業及び大雪による特別交付税の増などが考えられる。それらの特殊要因がなくなり、大規模施設整備事業などのため基金の取崩しを行った結果、黒字額は平年ベースに戻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今後とも一般会計及び公営企業や公営事業会計を含めて、健全な財政運営に努めていく。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実質公債費比率は</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8.6</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％で、前年度との比較で</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0.2</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ポイント増となった。近年の公債費高止まり傾向を受けて増加しているものの、平成</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年度過疎債などの元金償還終了により元利償還金が減少したことで、算定分子の伸びが抑えられている。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今後は、新たな大規模事業における地方債の活用が予定されていることから、さらなる公債費の増加が見込まれ、比率の上昇も懸念されている。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共下水道事業に対する繰出金は依然として高止まりしており、元利償還金の減も鈍化していることから、引き続き地方債発行の抑制に努めていくとともに、過疎対策事業などの有利な地方債の活用を図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将来負担比率は、</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連続の「負担なし」となった。これは、充当可能基金と基準財政財政需要額算入見込額の増加が主な要因となっている。なお、当町のような過疎団体の場合には、公債費の元利償還金に対する交付税措置の恩恵があるため、比率が低くなる傾向がある。実際に地方債現在高は増加している点に注意が必要であ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今後とも地方債発行の抑制による残高の縮減に努めるとともに、将来的な一般財源総額の減少に備えた基金の充実を図り、さらなる将来負担の縮減に取組んでいく。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基金全体としては、前年度と比較して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百万円の増加となっている。令和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年度当初予算の大規模施設整備事業等による財政需要のため財政調整基金を大幅な取崩しを行った一方、将来的な公共施設の更新需要に備えて町有施設整備基金が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年頃までに整備された公共施設が多数あり、大規模改修や更新需要が同じような時期に訪れることから、ハード整備に備えた基金の充実を図っていく必要がある。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　　　　　　：公共施設の建設、改修、補修等</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・ふるさとまちづくり寄附基金　：子育て支援、福祉の向上、教育の充実、産業の振興など</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・地域福祉振興基金　　　　　　：将来的な高齢者福祉等</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・ふるさと奨学基金　　　　　　：高等学校及び大学等に就学する者への奨学金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・景観づくり基金　　　　　　　：町並み等の景観形成事業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・寄附者の意向に沿った事業に活用するため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百万円取崩したことによる積立の減。</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・公共施設の更新等需要に備えた積立の</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・将来的な一般財源総額の減少が見込まれることから、特目基金の充実に努めていく。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・今後の公共施設の更新需要に備え町有施設整備基金の充実を図っていく。（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残高は前年度との比較で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年度当初予算の財政需要に応えるために、積立額以上の取崩しを行ったことが主な要因である。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年度末残高として標準財政規模の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割程度を確保しながら、突発的な財政需要に対応できる財政運営に努めていく。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防災対策事業や観光施設整備事業に係る県補助金の積立分が増加したことによるもの。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地方債現在高の適正化のため、引き続き当該基金を活用することにより後年度の財政負担の軽減に努めていく。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EB49249-D795-4287-96A4-77322CDF40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743B8F8-BA8C-4FF3-93AC-7863A42E31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44F37306-A380-4D23-A12E-B3B1236EB56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FA30E22B-5D48-4608-AAA9-D7012C5E454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E6906CD0-06FB-4A26-A31D-EAA909AF4BD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17D7AD8C-7960-4700-8175-5AEE65DD261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62C81C08-BEC9-4C46-A33F-C088C05878B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219E1F9-C419-4428-AD62-31E70616DD2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6A7308E-6E42-4605-BBF0-9248E04CBE3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7BF75D06-35E7-444F-92C0-4515AE64E35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859976A0-EA39-46A5-8382-76B6D0522B8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F504D1D3-4752-4A41-AEE3-1B1516F7B60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4EC83F5-7E3E-4B25-A14C-757FB191714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A74D57E2-ACFD-405E-ABA6-EC11152DE75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A9B17ECB-B197-412F-9D45-7D8BC6E03AD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AEA110E1-9F5A-473B-A326-1C36AE87162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3832F863-8391-40E4-8FEF-AC42B6D7C33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584F0975-651D-4753-9F03-0C5ED01BADB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7,284
7,160
154.08
7,384,346
7,132,713
209,653
3,515,111
5,527,523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1C2E8930-0833-4689-A455-317F360A8D4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95D05942-4103-49E1-8CE6-16943B6C5C6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A76DCAC5-FF04-4D77-B3D3-456EE774B78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450E1DC1-DC90-4038-AE14-87B8E2B2015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1A9DFAF7-B6F4-4278-90D6-5ED3B5CFD30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346AD91B-FE70-41D3-8A7E-9B417771163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CB2CA63-D911-4897-BC7F-23EE6CD624B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14BCFA59-7547-4CD3-818C-C3E7DD9F98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E3175D0C-62B4-444E-9920-4BB5A35BAEE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E6051510-1D0B-4D31-9304-AB5265F772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5C7843F4-CF8B-4C38-80C3-1B86157BE1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7204A667-71BF-41B0-B6A6-C9664438F6A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CFCE5A96-0EC1-404B-B814-1DB2BE76358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8715EF62-12D7-4CD9-B0F7-264D5B331AE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28B1DAD9-F914-4474-83F5-EC783C9FF6D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241CFC8C-0DAF-4AA7-B3DA-D711DEDDAA3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AE9D1F92-6100-428E-BD77-4DB9289CEB6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A7320021-7470-4BDE-BF99-61BDB81332B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9AA3FB6E-FB73-46A8-9E0A-5861796C9EC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3F0E1E0-1C77-4EB0-A8A6-83025406CE4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AFA24B29-A759-400B-AD5E-44B68D36E29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25807CCC-AA3D-4B5D-B86B-A152A5F7942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6EB67293-465C-49FD-BFFE-1E338B9B068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9F795B4E-34F4-44DB-B05C-1DCA2F35531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5B1BE1C-EF28-4294-B909-B94076F6974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64AC1E78-46F3-4A2B-861D-0E19A201D66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E3CF3F93-D7FD-4CFA-BE41-C13E061B6A8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B70A6E39-7935-4E99-955A-98D447CCBEB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6D0577BA-1C11-4CBB-87B0-7F45F143908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7B43B8B7-BF35-4CE0-91CA-38B71EFF0DF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9BEB6339-C299-4A4F-BCAC-FB4A6839D8B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21D522DD-2A58-49C5-A1B4-7DDB0C8D478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E6377662-256E-43C8-8381-F58AE0B5F60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41C7C275-F98C-4721-9074-EF74827004E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C7ACAFE-037D-4536-AD84-0493A1A5CE0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本町の公共施設については老朽化が進んでおり、類似団体と比較すると有形固定資産減価償却率が高い傾向にある。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年度に策定した「個別施設計画」や、令和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年度に見直しを実施した「公共施設等総合管理計画」を基に、今後の公共施設の在り方について検討し、適切に維持管理を努めていく。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E86CC8-5675-4A8A-A208-840D82CCA3F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ACF35906-96D7-43A9-85FF-2B040FF37EC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7FD71C55-5EFF-4A36-9834-946B9A1AE9A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B29741E3-319C-410F-BA9F-19480455F86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2AF747B5-EA7B-40A5-9D32-366FE90A42AA}"/>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B9602B78-4661-4334-8F80-F494DDC0DA1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C9AFCFD7-0A62-4443-992B-94A0C7A8A631}"/>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B14C707E-71E7-4A79-AFF8-01CBD2FC02C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9BAD5D8E-B814-4E98-B053-FF38A17239E3}"/>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F42531F1-76F0-4195-95CF-213D8A8F7DC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74D3FAC0-ABB6-4A7F-B45C-0613F760D459}"/>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B613224-8CA3-4D51-8DCA-38759C89864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F98999CD-DD4F-4D75-8E83-8349DFEC91F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103A0A1-CA34-4C76-86F4-28FEEE7857E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9" name="直線コネクタ 68">
          <a:extLst>
            <a:ext uri="{FF2B5EF4-FFF2-40B4-BE49-F238E27FC236}">
              <a16:creationId xmlns:a16="http://schemas.microsoft.com/office/drawing/2014/main" id="{32BE1876-CBDD-4078-9BFF-C7BF978F1108}"/>
            </a:ext>
          </a:extLst>
        </xdr:cNvPr>
        <xdr:cNvCxnSpPr/>
      </xdr:nvCxnSpPr>
      <xdr:spPr>
        <a:xfrm flipV="1">
          <a:off x="4760595" y="5317871"/>
          <a:ext cx="127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70" name="有形固定資産減価償却率最小値テキスト">
          <a:extLst>
            <a:ext uri="{FF2B5EF4-FFF2-40B4-BE49-F238E27FC236}">
              <a16:creationId xmlns:a16="http://schemas.microsoft.com/office/drawing/2014/main" id="{36E528D0-D5FD-49A0-80D7-A738D0EF97F9}"/>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71" name="直線コネクタ 70">
          <a:extLst>
            <a:ext uri="{FF2B5EF4-FFF2-40B4-BE49-F238E27FC236}">
              <a16:creationId xmlns:a16="http://schemas.microsoft.com/office/drawing/2014/main" id="{C0583A57-E31C-439F-AA75-BA071F0B53FE}"/>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72" name="有形固定資産減価償却率最大値テキスト">
          <a:extLst>
            <a:ext uri="{FF2B5EF4-FFF2-40B4-BE49-F238E27FC236}">
              <a16:creationId xmlns:a16="http://schemas.microsoft.com/office/drawing/2014/main" id="{4F80E40C-D729-4139-ADA7-507756FBC377}"/>
            </a:ext>
          </a:extLst>
        </xdr:cNvPr>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73" name="直線コネクタ 72">
          <a:extLst>
            <a:ext uri="{FF2B5EF4-FFF2-40B4-BE49-F238E27FC236}">
              <a16:creationId xmlns:a16="http://schemas.microsoft.com/office/drawing/2014/main" id="{E3DB4E54-DAE8-4438-9BF1-C575F5FAC767}"/>
            </a:ext>
          </a:extLst>
        </xdr:cNvPr>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4" name="有形固定資産減価償却率平均値テキスト">
          <a:extLst>
            <a:ext uri="{FF2B5EF4-FFF2-40B4-BE49-F238E27FC236}">
              <a16:creationId xmlns:a16="http://schemas.microsoft.com/office/drawing/2014/main" id="{633585C9-FE5F-424F-A184-FBC90E017B1D}"/>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5" name="フローチャート: 判断 74">
          <a:extLst>
            <a:ext uri="{FF2B5EF4-FFF2-40B4-BE49-F238E27FC236}">
              <a16:creationId xmlns:a16="http://schemas.microsoft.com/office/drawing/2014/main" id="{E13D123F-EA29-45B8-BCF5-7706E9936BB5}"/>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6" name="フローチャート: 判断 75">
          <a:extLst>
            <a:ext uri="{FF2B5EF4-FFF2-40B4-BE49-F238E27FC236}">
              <a16:creationId xmlns:a16="http://schemas.microsoft.com/office/drawing/2014/main" id="{3F8415FD-91E6-47EF-B4A4-C1B519CB423E}"/>
            </a:ext>
          </a:extLst>
        </xdr:cNvPr>
        <xdr:cNvSpPr/>
      </xdr:nvSpPr>
      <xdr:spPr>
        <a:xfrm>
          <a:off x="4000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7" name="フローチャート: 判断 76">
          <a:extLst>
            <a:ext uri="{FF2B5EF4-FFF2-40B4-BE49-F238E27FC236}">
              <a16:creationId xmlns:a16="http://schemas.microsoft.com/office/drawing/2014/main" id="{8492ED21-2368-4EC6-B613-D72539C9B4CD}"/>
            </a:ext>
          </a:extLst>
        </xdr:cNvPr>
        <xdr:cNvSpPr/>
      </xdr:nvSpPr>
      <xdr:spPr>
        <a:xfrm>
          <a:off x="3238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8" name="フローチャート: 判断 77">
          <a:extLst>
            <a:ext uri="{FF2B5EF4-FFF2-40B4-BE49-F238E27FC236}">
              <a16:creationId xmlns:a16="http://schemas.microsoft.com/office/drawing/2014/main" id="{71722DEA-D5E3-4960-9C93-303A0CE9D082}"/>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9" name="フローチャート: 判断 78">
          <a:extLst>
            <a:ext uri="{FF2B5EF4-FFF2-40B4-BE49-F238E27FC236}">
              <a16:creationId xmlns:a16="http://schemas.microsoft.com/office/drawing/2014/main" id="{7910713B-4968-49F1-BAA8-6EC2C8E974F5}"/>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47903FF-4CA6-486F-ADBB-9EF327DEB01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F0D44C1-C769-4D54-AF3D-B8BB49F89F0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19F6E85-600B-4011-AE89-22044579F63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3831AB2-0DC4-4C09-98B0-E025E1DA4E7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34AB0E0-D3ED-49FE-9FF8-7EC1DBC64F6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85" name="楕円 84">
          <a:extLst>
            <a:ext uri="{FF2B5EF4-FFF2-40B4-BE49-F238E27FC236}">
              <a16:creationId xmlns:a16="http://schemas.microsoft.com/office/drawing/2014/main" id="{4E491FC8-3321-45FA-A9CA-CE9FFD72538A}"/>
            </a:ext>
          </a:extLst>
        </xdr:cNvPr>
        <xdr:cNvSpPr/>
      </xdr:nvSpPr>
      <xdr:spPr>
        <a:xfrm>
          <a:off x="47117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49420</xdr:rowOff>
    </xdr:from>
    <xdr:ext cx="405111" cy="259045"/>
    <xdr:sp macro="" textlink="">
      <xdr:nvSpPr>
        <xdr:cNvPr id="86" name="有形固定資産減価償却率該当値テキスト">
          <a:extLst>
            <a:ext uri="{FF2B5EF4-FFF2-40B4-BE49-F238E27FC236}">
              <a16:creationId xmlns:a16="http://schemas.microsoft.com/office/drawing/2014/main" id="{8CD591F8-1D08-4631-9095-7E144DC2CC5B}"/>
            </a:ext>
          </a:extLst>
        </xdr:cNvPr>
        <xdr:cNvSpPr txBox="1"/>
      </xdr:nvSpPr>
      <xdr:spPr>
        <a:xfrm>
          <a:off x="4813300" y="596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53721</xdr:rowOff>
    </xdr:from>
    <xdr:to>
      <xdr:col>19</xdr:col>
      <xdr:colOff>187325</xdr:colOff>
      <xdr:row>30</xdr:row>
      <xdr:rowOff>155321</xdr:rowOff>
    </xdr:to>
    <xdr:sp macro="" textlink="">
      <xdr:nvSpPr>
        <xdr:cNvPr id="87" name="楕円 86">
          <a:extLst>
            <a:ext uri="{FF2B5EF4-FFF2-40B4-BE49-F238E27FC236}">
              <a16:creationId xmlns:a16="http://schemas.microsoft.com/office/drawing/2014/main" id="{1E7D2222-FBAC-4900-A0BF-15F65E180C96}"/>
            </a:ext>
          </a:extLst>
        </xdr:cNvPr>
        <xdr:cNvSpPr/>
      </xdr:nvSpPr>
      <xdr:spPr>
        <a:xfrm>
          <a:off x="40005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104521</xdr:rowOff>
    </xdr:from>
    <xdr:to>
      <xdr:col>23</xdr:col>
      <xdr:colOff>85725</xdr:colOff>
      <xdr:row>30</xdr:row>
      <xdr:rowOff>121793</xdr:rowOff>
    </xdr:to>
    <xdr:cxnSp macro="">
      <xdr:nvCxnSpPr>
        <xdr:cNvPr id="88" name="直線コネクタ 87">
          <a:extLst>
            <a:ext uri="{FF2B5EF4-FFF2-40B4-BE49-F238E27FC236}">
              <a16:creationId xmlns:a16="http://schemas.microsoft.com/office/drawing/2014/main" id="{767F0F7A-91DF-452E-8E47-488E022C92D0}"/>
            </a:ext>
          </a:extLst>
        </xdr:cNvPr>
        <xdr:cNvCxnSpPr/>
      </xdr:nvCxnSpPr>
      <xdr:spPr>
        <a:xfrm>
          <a:off x="4051300" y="6019546"/>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21336</xdr:rowOff>
    </xdr:from>
    <xdr:to>
      <xdr:col>15</xdr:col>
      <xdr:colOff>187325</xdr:colOff>
      <xdr:row>30</xdr:row>
      <xdr:rowOff>122936</xdr:rowOff>
    </xdr:to>
    <xdr:sp macro="" textlink="">
      <xdr:nvSpPr>
        <xdr:cNvPr id="89" name="楕円 88">
          <a:extLst>
            <a:ext uri="{FF2B5EF4-FFF2-40B4-BE49-F238E27FC236}">
              <a16:creationId xmlns:a16="http://schemas.microsoft.com/office/drawing/2014/main" id="{11CCD9FD-4FEF-41A7-82BB-67D9FDD7178A}"/>
            </a:ext>
          </a:extLst>
        </xdr:cNvPr>
        <xdr:cNvSpPr/>
      </xdr:nvSpPr>
      <xdr:spPr>
        <a:xfrm>
          <a:off x="3238500" y="593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72136</xdr:rowOff>
    </xdr:from>
    <xdr:to>
      <xdr:col>19</xdr:col>
      <xdr:colOff>136525</xdr:colOff>
      <xdr:row>30</xdr:row>
      <xdr:rowOff>104521</xdr:rowOff>
    </xdr:to>
    <xdr:cxnSp macro="">
      <xdr:nvCxnSpPr>
        <xdr:cNvPr id="90" name="直線コネクタ 89">
          <a:extLst>
            <a:ext uri="{FF2B5EF4-FFF2-40B4-BE49-F238E27FC236}">
              <a16:creationId xmlns:a16="http://schemas.microsoft.com/office/drawing/2014/main" id="{C35AA73C-0BE8-4B65-BD0F-10CC50A3E52A}"/>
            </a:ext>
          </a:extLst>
        </xdr:cNvPr>
        <xdr:cNvCxnSpPr/>
      </xdr:nvCxnSpPr>
      <xdr:spPr>
        <a:xfrm>
          <a:off x="3289300" y="598716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160401</xdr:rowOff>
    </xdr:from>
    <xdr:to>
      <xdr:col>11</xdr:col>
      <xdr:colOff>187325</xdr:colOff>
      <xdr:row>30</xdr:row>
      <xdr:rowOff>90551</xdr:rowOff>
    </xdr:to>
    <xdr:sp macro="" textlink="">
      <xdr:nvSpPr>
        <xdr:cNvPr id="91" name="楕円 90">
          <a:extLst>
            <a:ext uri="{FF2B5EF4-FFF2-40B4-BE49-F238E27FC236}">
              <a16:creationId xmlns:a16="http://schemas.microsoft.com/office/drawing/2014/main" id="{5D66BDEC-AA12-4311-BAC7-29F8219338D9}"/>
            </a:ext>
          </a:extLst>
        </xdr:cNvPr>
        <xdr:cNvSpPr/>
      </xdr:nvSpPr>
      <xdr:spPr>
        <a:xfrm>
          <a:off x="24765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39751</xdr:rowOff>
    </xdr:from>
    <xdr:to>
      <xdr:col>15</xdr:col>
      <xdr:colOff>136525</xdr:colOff>
      <xdr:row>30</xdr:row>
      <xdr:rowOff>72136</xdr:rowOff>
    </xdr:to>
    <xdr:cxnSp macro="">
      <xdr:nvCxnSpPr>
        <xdr:cNvPr id="92" name="直線コネクタ 91">
          <a:extLst>
            <a:ext uri="{FF2B5EF4-FFF2-40B4-BE49-F238E27FC236}">
              <a16:creationId xmlns:a16="http://schemas.microsoft.com/office/drawing/2014/main" id="{A8F7772F-8BDC-4FA4-B83C-EB9E25897D1B}"/>
            </a:ext>
          </a:extLst>
        </xdr:cNvPr>
        <xdr:cNvCxnSpPr/>
      </xdr:nvCxnSpPr>
      <xdr:spPr>
        <a:xfrm>
          <a:off x="2527300" y="595477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128016</xdr:rowOff>
    </xdr:from>
    <xdr:to>
      <xdr:col>7</xdr:col>
      <xdr:colOff>187325</xdr:colOff>
      <xdr:row>30</xdr:row>
      <xdr:rowOff>58166</xdr:rowOff>
    </xdr:to>
    <xdr:sp macro="" textlink="">
      <xdr:nvSpPr>
        <xdr:cNvPr id="93" name="楕円 92">
          <a:extLst>
            <a:ext uri="{FF2B5EF4-FFF2-40B4-BE49-F238E27FC236}">
              <a16:creationId xmlns:a16="http://schemas.microsoft.com/office/drawing/2014/main" id="{A38DCB6A-7C07-4641-942A-CE5234E50249}"/>
            </a:ext>
          </a:extLst>
        </xdr:cNvPr>
        <xdr:cNvSpPr/>
      </xdr:nvSpPr>
      <xdr:spPr>
        <a:xfrm>
          <a:off x="1714500" y="587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7366</xdr:rowOff>
    </xdr:from>
    <xdr:to>
      <xdr:col>11</xdr:col>
      <xdr:colOff>136525</xdr:colOff>
      <xdr:row>30</xdr:row>
      <xdr:rowOff>39751</xdr:rowOff>
    </xdr:to>
    <xdr:cxnSp macro="">
      <xdr:nvCxnSpPr>
        <xdr:cNvPr id="94" name="直線コネクタ 93">
          <a:extLst>
            <a:ext uri="{FF2B5EF4-FFF2-40B4-BE49-F238E27FC236}">
              <a16:creationId xmlns:a16="http://schemas.microsoft.com/office/drawing/2014/main" id="{C201B0A8-A579-4204-A2D9-EAFCDFD03AF7}"/>
            </a:ext>
          </a:extLst>
        </xdr:cNvPr>
        <xdr:cNvCxnSpPr/>
      </xdr:nvCxnSpPr>
      <xdr:spPr>
        <a:xfrm>
          <a:off x="1765300" y="592239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122191</xdr:rowOff>
    </xdr:from>
    <xdr:ext cx="405111" cy="259045"/>
    <xdr:sp macro="" textlink="">
      <xdr:nvSpPr>
        <xdr:cNvPr id="95" name="n_1aveValue有形固定資産減価償却率">
          <a:extLst>
            <a:ext uri="{FF2B5EF4-FFF2-40B4-BE49-F238E27FC236}">
              <a16:creationId xmlns:a16="http://schemas.microsoft.com/office/drawing/2014/main" id="{B0EBD41B-7A9C-45F7-8DD9-A38CDA8E7A2A}"/>
            </a:ext>
          </a:extLst>
        </xdr:cNvPr>
        <xdr:cNvSpPr txBox="1"/>
      </xdr:nvSpPr>
      <xdr:spPr>
        <a:xfrm>
          <a:off x="38360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102760</xdr:rowOff>
    </xdr:from>
    <xdr:ext cx="405111" cy="259045"/>
    <xdr:sp macro="" textlink="">
      <xdr:nvSpPr>
        <xdr:cNvPr id="96" name="n_2aveValue有形固定資産減価償却率">
          <a:extLst>
            <a:ext uri="{FF2B5EF4-FFF2-40B4-BE49-F238E27FC236}">
              <a16:creationId xmlns:a16="http://schemas.microsoft.com/office/drawing/2014/main" id="{FCD3B748-EC8D-44B5-BF8F-949333B80369}"/>
            </a:ext>
          </a:extLst>
        </xdr:cNvPr>
        <xdr:cNvSpPr txBox="1"/>
      </xdr:nvSpPr>
      <xdr:spPr>
        <a:xfrm>
          <a:off x="3086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7" name="n_3aveValue有形固定資産減価償却率">
          <a:extLst>
            <a:ext uri="{FF2B5EF4-FFF2-40B4-BE49-F238E27FC236}">
              <a16:creationId xmlns:a16="http://schemas.microsoft.com/office/drawing/2014/main" id="{6948FA62-A112-4527-9CA8-222BE1852C02}"/>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29354</xdr:rowOff>
    </xdr:from>
    <xdr:ext cx="405111" cy="259045"/>
    <xdr:sp macro="" textlink="">
      <xdr:nvSpPr>
        <xdr:cNvPr id="98" name="n_4aveValue有形固定資産減価償却率">
          <a:extLst>
            <a:ext uri="{FF2B5EF4-FFF2-40B4-BE49-F238E27FC236}">
              <a16:creationId xmlns:a16="http://schemas.microsoft.com/office/drawing/2014/main" id="{A6B1C7E8-3554-4DF2-975C-C0C9AF0BCCF9}"/>
            </a:ext>
          </a:extLst>
        </xdr:cNvPr>
        <xdr:cNvSpPr txBox="1"/>
      </xdr:nvSpPr>
      <xdr:spPr>
        <a:xfrm>
          <a:off x="1562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146448</xdr:rowOff>
    </xdr:from>
    <xdr:ext cx="405111" cy="259045"/>
    <xdr:sp macro="" textlink="">
      <xdr:nvSpPr>
        <xdr:cNvPr id="99" name="n_1mainValue有形固定資産減価償却率">
          <a:extLst>
            <a:ext uri="{FF2B5EF4-FFF2-40B4-BE49-F238E27FC236}">
              <a16:creationId xmlns:a16="http://schemas.microsoft.com/office/drawing/2014/main" id="{79800643-5C26-4ABB-A085-A7C46849F837}"/>
            </a:ext>
          </a:extLst>
        </xdr:cNvPr>
        <xdr:cNvSpPr txBox="1"/>
      </xdr:nvSpPr>
      <xdr:spPr>
        <a:xfrm>
          <a:off x="3836044" y="6061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114063</xdr:rowOff>
    </xdr:from>
    <xdr:ext cx="405111" cy="259045"/>
    <xdr:sp macro="" textlink="">
      <xdr:nvSpPr>
        <xdr:cNvPr id="100" name="n_2mainValue有形固定資産減価償却率">
          <a:extLst>
            <a:ext uri="{FF2B5EF4-FFF2-40B4-BE49-F238E27FC236}">
              <a16:creationId xmlns:a16="http://schemas.microsoft.com/office/drawing/2014/main" id="{0EA294AB-E902-4BB2-B15E-E95679570C09}"/>
            </a:ext>
          </a:extLst>
        </xdr:cNvPr>
        <xdr:cNvSpPr txBox="1"/>
      </xdr:nvSpPr>
      <xdr:spPr>
        <a:xfrm>
          <a:off x="3086744" y="602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81678</xdr:rowOff>
    </xdr:from>
    <xdr:ext cx="405111" cy="259045"/>
    <xdr:sp macro="" textlink="">
      <xdr:nvSpPr>
        <xdr:cNvPr id="101" name="n_3mainValue有形固定資産減価償却率">
          <a:extLst>
            <a:ext uri="{FF2B5EF4-FFF2-40B4-BE49-F238E27FC236}">
              <a16:creationId xmlns:a16="http://schemas.microsoft.com/office/drawing/2014/main" id="{C1CCA39A-5CA0-4D20-B434-C10D8E183C24}"/>
            </a:ext>
          </a:extLst>
        </xdr:cNvPr>
        <xdr:cNvSpPr txBox="1"/>
      </xdr:nvSpPr>
      <xdr:spPr>
        <a:xfrm>
          <a:off x="2324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49293</xdr:rowOff>
    </xdr:from>
    <xdr:ext cx="405111" cy="259045"/>
    <xdr:sp macro="" textlink="">
      <xdr:nvSpPr>
        <xdr:cNvPr id="102" name="n_4mainValue有形固定資産減価償却率">
          <a:extLst>
            <a:ext uri="{FF2B5EF4-FFF2-40B4-BE49-F238E27FC236}">
              <a16:creationId xmlns:a16="http://schemas.microsoft.com/office/drawing/2014/main" id="{1F6AEA42-0F4D-49BD-BC11-DFEF884494F3}"/>
            </a:ext>
          </a:extLst>
        </xdr:cNvPr>
        <xdr:cNvSpPr txBox="1"/>
      </xdr:nvSpPr>
      <xdr:spPr>
        <a:xfrm>
          <a:off x="1562744" y="5964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8E35FED5-FFCD-4E7D-BA95-808D2576295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4222151D-EA4E-4C5B-96EF-9D7C3384ED1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6ACC94FD-D48B-47FA-8FBE-837540CEC43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E0A0B7D4-E280-4265-A42E-B0B14941ECD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7D15C460-C46B-417A-94DF-BCA03F9C4C6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612DF406-A334-430B-858E-11D3968CD74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D41F5529-96C2-4CED-9951-A5174BCD328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6972A876-8662-46A6-A50D-A6D7E60FAB7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9C7F9F2A-8B44-414C-BFAA-3DF4447D498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B56866BC-AB93-4907-B7C2-DE08AB8F6CF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B11CC1D1-2434-41D5-BEE3-1C7BD5F1F44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8701C8F1-5D1A-4D49-8C47-914A8FFA2D4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57B6888E-1247-4CE8-B818-BAB10E867E0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類似団体と比較すると平均的な水準にあるが、全国平均や山形県平均と比較すると、低い傾向にある。今後は、地方債の発行抑制や事務事業見直し等を行い、財政健全化に努めていく。</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2670B0C8-82A3-4B02-946C-514BB27B46E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41564CAD-44A5-43BC-99D4-22E48859CC5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ED6116DB-54A8-4C91-AAF6-3A85F11C70A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3969AB2E-DC28-4F8F-BF27-2C8BFAE34FB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8002FBF1-66BE-41CD-8CD9-61F692321AE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9B27A045-B2AF-4AA8-ABE6-14FE3CBC6D4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2" name="テキスト ボックス 121">
          <a:extLst>
            <a:ext uri="{FF2B5EF4-FFF2-40B4-BE49-F238E27FC236}">
              <a16:creationId xmlns:a16="http://schemas.microsoft.com/office/drawing/2014/main" id="{5656E26A-BC23-4CF8-8F8C-7C72405A6E41}"/>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62D37468-DB0B-4F46-8CA1-A69C6EA8023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24" name="テキスト ボックス 123">
          <a:extLst>
            <a:ext uri="{FF2B5EF4-FFF2-40B4-BE49-F238E27FC236}">
              <a16:creationId xmlns:a16="http://schemas.microsoft.com/office/drawing/2014/main" id="{053368E1-8AE0-4F04-9CFD-D6B048B35DB7}"/>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834FA9DF-F0B3-4FBB-95F6-E56A73D6217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C5EF8082-E309-48DA-8585-EF6C164DE5D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9ECE1943-3413-4E8E-8144-7CC295E339E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DB9712AF-71B9-417F-AD88-DA2CA42C016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6205AE7-38AE-4395-A0F3-99AE27871FA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526AE40E-AE98-4D9C-8B31-80AAA226033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31" name="直線コネクタ 130">
          <a:extLst>
            <a:ext uri="{FF2B5EF4-FFF2-40B4-BE49-F238E27FC236}">
              <a16:creationId xmlns:a16="http://schemas.microsoft.com/office/drawing/2014/main" id="{0E8498ED-437E-4FFA-A1A3-5E2BD6C448FB}"/>
            </a:ext>
          </a:extLst>
        </xdr:cNvPr>
        <xdr:cNvCxnSpPr/>
      </xdr:nvCxnSpPr>
      <xdr:spPr>
        <a:xfrm flipV="1">
          <a:off x="14793595" y="5312833"/>
          <a:ext cx="1269" cy="122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32" name="債務償還比率最小値テキスト">
          <a:extLst>
            <a:ext uri="{FF2B5EF4-FFF2-40B4-BE49-F238E27FC236}">
              <a16:creationId xmlns:a16="http://schemas.microsoft.com/office/drawing/2014/main" id="{0FB0FF5D-0C64-48A1-B03A-5FC2F166DC81}"/>
            </a:ext>
          </a:extLst>
        </xdr:cNvPr>
        <xdr:cNvSpPr txBox="1"/>
      </xdr:nvSpPr>
      <xdr:spPr>
        <a:xfrm>
          <a:off x="14846300" y="65444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33" name="直線コネクタ 132">
          <a:extLst>
            <a:ext uri="{FF2B5EF4-FFF2-40B4-BE49-F238E27FC236}">
              <a16:creationId xmlns:a16="http://schemas.microsoft.com/office/drawing/2014/main" id="{1144C6C0-2D85-419F-9832-BF733D36D0A2}"/>
            </a:ext>
          </a:extLst>
        </xdr:cNvPr>
        <xdr:cNvCxnSpPr/>
      </xdr:nvCxnSpPr>
      <xdr:spPr>
        <a:xfrm>
          <a:off x="14706600" y="654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D6262F73-AD89-4BAB-A453-F22C40B61DD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BBCC717E-F039-40E5-AF48-6DBC3A85504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66768</xdr:rowOff>
    </xdr:from>
    <xdr:ext cx="469744" cy="259045"/>
    <xdr:sp macro="" textlink="">
      <xdr:nvSpPr>
        <xdr:cNvPr id="136" name="債務償還比率平均値テキスト">
          <a:extLst>
            <a:ext uri="{FF2B5EF4-FFF2-40B4-BE49-F238E27FC236}">
              <a16:creationId xmlns:a16="http://schemas.microsoft.com/office/drawing/2014/main" id="{3126431B-1566-451E-B99B-79C5B120B644}"/>
            </a:ext>
          </a:extLst>
        </xdr:cNvPr>
        <xdr:cNvSpPr txBox="1"/>
      </xdr:nvSpPr>
      <xdr:spPr>
        <a:xfrm>
          <a:off x="14846300" y="5467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37" name="フローチャート: 判断 136">
          <a:extLst>
            <a:ext uri="{FF2B5EF4-FFF2-40B4-BE49-F238E27FC236}">
              <a16:creationId xmlns:a16="http://schemas.microsoft.com/office/drawing/2014/main" id="{F5E7D106-2E22-48E9-A43A-1B1DB5903E30}"/>
            </a:ext>
          </a:extLst>
        </xdr:cNvPr>
        <xdr:cNvSpPr/>
      </xdr:nvSpPr>
      <xdr:spPr>
        <a:xfrm>
          <a:off x="147447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38" name="フローチャート: 判断 137">
          <a:extLst>
            <a:ext uri="{FF2B5EF4-FFF2-40B4-BE49-F238E27FC236}">
              <a16:creationId xmlns:a16="http://schemas.microsoft.com/office/drawing/2014/main" id="{1AC5B517-23D2-4F28-A875-B195C7ABAF00}"/>
            </a:ext>
          </a:extLst>
        </xdr:cNvPr>
        <xdr:cNvSpPr/>
      </xdr:nvSpPr>
      <xdr:spPr>
        <a:xfrm>
          <a:off x="14033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39" name="フローチャート: 判断 138">
          <a:extLst>
            <a:ext uri="{FF2B5EF4-FFF2-40B4-BE49-F238E27FC236}">
              <a16:creationId xmlns:a16="http://schemas.microsoft.com/office/drawing/2014/main" id="{6606ABF6-A106-47ED-90AE-76AEDD7689FF}"/>
            </a:ext>
          </a:extLst>
        </xdr:cNvPr>
        <xdr:cNvSpPr/>
      </xdr:nvSpPr>
      <xdr:spPr>
        <a:xfrm>
          <a:off x="13271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40" name="フローチャート: 判断 139">
          <a:extLst>
            <a:ext uri="{FF2B5EF4-FFF2-40B4-BE49-F238E27FC236}">
              <a16:creationId xmlns:a16="http://schemas.microsoft.com/office/drawing/2014/main" id="{13DEFAAE-C318-493A-8BC2-38392916AF61}"/>
            </a:ext>
          </a:extLst>
        </xdr:cNvPr>
        <xdr:cNvSpPr/>
      </xdr:nvSpPr>
      <xdr:spPr>
        <a:xfrm>
          <a:off x="12509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41" name="フローチャート: 判断 140">
          <a:extLst>
            <a:ext uri="{FF2B5EF4-FFF2-40B4-BE49-F238E27FC236}">
              <a16:creationId xmlns:a16="http://schemas.microsoft.com/office/drawing/2014/main" id="{E85213EF-BF2F-4BFC-B4F2-4B58A98D300D}"/>
            </a:ext>
          </a:extLst>
        </xdr:cNvPr>
        <xdr:cNvSpPr/>
      </xdr:nvSpPr>
      <xdr:spPr>
        <a:xfrm>
          <a:off x="11747500" y="56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1C7B4F3-EF6D-4C24-8F24-77D835AA7D4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71ECA08-DFF8-4564-9D92-BFA51CC6BFE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38D1316-3D78-4AD5-83B7-5D315193787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7A93944-FDC3-4AA5-B4C7-F8E7ABF469C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AAC8FF9-BF89-4844-AAEC-DE006324E74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87981</xdr:rowOff>
    </xdr:from>
    <xdr:to>
      <xdr:col>76</xdr:col>
      <xdr:colOff>73025</xdr:colOff>
      <xdr:row>28</xdr:row>
      <xdr:rowOff>18131</xdr:rowOff>
    </xdr:to>
    <xdr:sp macro="" textlink="">
      <xdr:nvSpPr>
        <xdr:cNvPr id="147" name="楕円 146">
          <a:extLst>
            <a:ext uri="{FF2B5EF4-FFF2-40B4-BE49-F238E27FC236}">
              <a16:creationId xmlns:a16="http://schemas.microsoft.com/office/drawing/2014/main" id="{B5AD57C6-359F-4113-90E2-01D87725D036}"/>
            </a:ext>
          </a:extLst>
        </xdr:cNvPr>
        <xdr:cNvSpPr/>
      </xdr:nvSpPr>
      <xdr:spPr>
        <a:xfrm>
          <a:off x="14744700" y="548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110858</xdr:rowOff>
    </xdr:from>
    <xdr:ext cx="469744" cy="259045"/>
    <xdr:sp macro="" textlink="">
      <xdr:nvSpPr>
        <xdr:cNvPr id="148" name="債務償還比率該当値テキスト">
          <a:extLst>
            <a:ext uri="{FF2B5EF4-FFF2-40B4-BE49-F238E27FC236}">
              <a16:creationId xmlns:a16="http://schemas.microsoft.com/office/drawing/2014/main" id="{78F1B571-6527-41D9-A47F-85D81B5ADE27}"/>
            </a:ext>
          </a:extLst>
        </xdr:cNvPr>
        <xdr:cNvSpPr txBox="1"/>
      </xdr:nvSpPr>
      <xdr:spPr>
        <a:xfrm>
          <a:off x="14846300" y="534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84815</xdr:rowOff>
    </xdr:from>
    <xdr:to>
      <xdr:col>72</xdr:col>
      <xdr:colOff>123825</xdr:colOff>
      <xdr:row>28</xdr:row>
      <xdr:rowOff>14965</xdr:rowOff>
    </xdr:to>
    <xdr:sp macro="" textlink="">
      <xdr:nvSpPr>
        <xdr:cNvPr id="149" name="楕円 148">
          <a:extLst>
            <a:ext uri="{FF2B5EF4-FFF2-40B4-BE49-F238E27FC236}">
              <a16:creationId xmlns:a16="http://schemas.microsoft.com/office/drawing/2014/main" id="{72EE1C03-9F40-4318-BDEB-2497FB5A6F7D}"/>
            </a:ext>
          </a:extLst>
        </xdr:cNvPr>
        <xdr:cNvSpPr/>
      </xdr:nvSpPr>
      <xdr:spPr>
        <a:xfrm>
          <a:off x="14033500" y="548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135615</xdr:rowOff>
    </xdr:from>
    <xdr:to>
      <xdr:col>76</xdr:col>
      <xdr:colOff>22225</xdr:colOff>
      <xdr:row>27</xdr:row>
      <xdr:rowOff>138781</xdr:rowOff>
    </xdr:to>
    <xdr:cxnSp macro="">
      <xdr:nvCxnSpPr>
        <xdr:cNvPr id="150" name="直線コネクタ 149">
          <a:extLst>
            <a:ext uri="{FF2B5EF4-FFF2-40B4-BE49-F238E27FC236}">
              <a16:creationId xmlns:a16="http://schemas.microsoft.com/office/drawing/2014/main" id="{B713F89A-85D9-459C-90DD-488B3BAB2803}"/>
            </a:ext>
          </a:extLst>
        </xdr:cNvPr>
        <xdr:cNvCxnSpPr/>
      </xdr:nvCxnSpPr>
      <xdr:spPr>
        <a:xfrm>
          <a:off x="14084300" y="5536290"/>
          <a:ext cx="711200" cy="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100863</xdr:rowOff>
    </xdr:from>
    <xdr:to>
      <xdr:col>68</xdr:col>
      <xdr:colOff>123825</xdr:colOff>
      <xdr:row>28</xdr:row>
      <xdr:rowOff>31013</xdr:rowOff>
    </xdr:to>
    <xdr:sp macro="" textlink="">
      <xdr:nvSpPr>
        <xdr:cNvPr id="151" name="楕円 150">
          <a:extLst>
            <a:ext uri="{FF2B5EF4-FFF2-40B4-BE49-F238E27FC236}">
              <a16:creationId xmlns:a16="http://schemas.microsoft.com/office/drawing/2014/main" id="{CB5AD2D5-D9A8-4AD9-A87D-CF31876344E8}"/>
            </a:ext>
          </a:extLst>
        </xdr:cNvPr>
        <xdr:cNvSpPr/>
      </xdr:nvSpPr>
      <xdr:spPr>
        <a:xfrm>
          <a:off x="13271500" y="550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135615</xdr:rowOff>
    </xdr:from>
    <xdr:to>
      <xdr:col>72</xdr:col>
      <xdr:colOff>73025</xdr:colOff>
      <xdr:row>27</xdr:row>
      <xdr:rowOff>151663</xdr:rowOff>
    </xdr:to>
    <xdr:cxnSp macro="">
      <xdr:nvCxnSpPr>
        <xdr:cNvPr id="152" name="直線コネクタ 151">
          <a:extLst>
            <a:ext uri="{FF2B5EF4-FFF2-40B4-BE49-F238E27FC236}">
              <a16:creationId xmlns:a16="http://schemas.microsoft.com/office/drawing/2014/main" id="{1424F569-5A30-4086-B135-520A486CECD7}"/>
            </a:ext>
          </a:extLst>
        </xdr:cNvPr>
        <xdr:cNvCxnSpPr/>
      </xdr:nvCxnSpPr>
      <xdr:spPr>
        <a:xfrm flipV="1">
          <a:off x="13322300" y="5536290"/>
          <a:ext cx="762000" cy="1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41682</xdr:rowOff>
    </xdr:from>
    <xdr:to>
      <xdr:col>64</xdr:col>
      <xdr:colOff>123825</xdr:colOff>
      <xdr:row>28</xdr:row>
      <xdr:rowOff>143282</xdr:rowOff>
    </xdr:to>
    <xdr:sp macro="" textlink="">
      <xdr:nvSpPr>
        <xdr:cNvPr id="153" name="楕円 152">
          <a:extLst>
            <a:ext uri="{FF2B5EF4-FFF2-40B4-BE49-F238E27FC236}">
              <a16:creationId xmlns:a16="http://schemas.microsoft.com/office/drawing/2014/main" id="{D45ACE04-734B-4991-86D5-EDEFE0197513}"/>
            </a:ext>
          </a:extLst>
        </xdr:cNvPr>
        <xdr:cNvSpPr/>
      </xdr:nvSpPr>
      <xdr:spPr>
        <a:xfrm>
          <a:off x="12509500" y="561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151663</xdr:rowOff>
    </xdr:from>
    <xdr:to>
      <xdr:col>68</xdr:col>
      <xdr:colOff>73025</xdr:colOff>
      <xdr:row>28</xdr:row>
      <xdr:rowOff>92482</xdr:rowOff>
    </xdr:to>
    <xdr:cxnSp macro="">
      <xdr:nvCxnSpPr>
        <xdr:cNvPr id="154" name="直線コネクタ 153">
          <a:extLst>
            <a:ext uri="{FF2B5EF4-FFF2-40B4-BE49-F238E27FC236}">
              <a16:creationId xmlns:a16="http://schemas.microsoft.com/office/drawing/2014/main" id="{2068A614-53D3-4A63-88D3-9323B76F9460}"/>
            </a:ext>
          </a:extLst>
        </xdr:cNvPr>
        <xdr:cNvCxnSpPr/>
      </xdr:nvCxnSpPr>
      <xdr:spPr>
        <a:xfrm flipV="1">
          <a:off x="12560300" y="5552338"/>
          <a:ext cx="762000" cy="11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76297</xdr:rowOff>
    </xdr:from>
    <xdr:to>
      <xdr:col>60</xdr:col>
      <xdr:colOff>123825</xdr:colOff>
      <xdr:row>29</xdr:row>
      <xdr:rowOff>6447</xdr:rowOff>
    </xdr:to>
    <xdr:sp macro="" textlink="">
      <xdr:nvSpPr>
        <xdr:cNvPr id="155" name="楕円 154">
          <a:extLst>
            <a:ext uri="{FF2B5EF4-FFF2-40B4-BE49-F238E27FC236}">
              <a16:creationId xmlns:a16="http://schemas.microsoft.com/office/drawing/2014/main" id="{1FEE808D-5822-4312-923D-ABC0FD631397}"/>
            </a:ext>
          </a:extLst>
        </xdr:cNvPr>
        <xdr:cNvSpPr/>
      </xdr:nvSpPr>
      <xdr:spPr>
        <a:xfrm>
          <a:off x="11747500" y="564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92482</xdr:rowOff>
    </xdr:from>
    <xdr:to>
      <xdr:col>64</xdr:col>
      <xdr:colOff>73025</xdr:colOff>
      <xdr:row>28</xdr:row>
      <xdr:rowOff>127097</xdr:rowOff>
    </xdr:to>
    <xdr:cxnSp macro="">
      <xdr:nvCxnSpPr>
        <xdr:cNvPr id="156" name="直線コネクタ 155">
          <a:extLst>
            <a:ext uri="{FF2B5EF4-FFF2-40B4-BE49-F238E27FC236}">
              <a16:creationId xmlns:a16="http://schemas.microsoft.com/office/drawing/2014/main" id="{0A3A5F77-BE49-4B30-AA0E-EEB6E328C812}"/>
            </a:ext>
          </a:extLst>
        </xdr:cNvPr>
        <xdr:cNvCxnSpPr/>
      </xdr:nvCxnSpPr>
      <xdr:spPr>
        <a:xfrm flipV="1">
          <a:off x="11798300" y="5664607"/>
          <a:ext cx="762000" cy="3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22500</xdr:rowOff>
    </xdr:from>
    <xdr:ext cx="469744" cy="259045"/>
    <xdr:sp macro="" textlink="">
      <xdr:nvSpPr>
        <xdr:cNvPr id="157" name="n_1aveValue債務償還比率">
          <a:extLst>
            <a:ext uri="{FF2B5EF4-FFF2-40B4-BE49-F238E27FC236}">
              <a16:creationId xmlns:a16="http://schemas.microsoft.com/office/drawing/2014/main" id="{454043B4-2AC8-4871-8F48-FB8C8BA8A452}"/>
            </a:ext>
          </a:extLst>
        </xdr:cNvPr>
        <xdr:cNvSpPr txBox="1"/>
      </xdr:nvSpPr>
      <xdr:spPr>
        <a:xfrm>
          <a:off x="13836727" y="559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40991</xdr:rowOff>
    </xdr:from>
    <xdr:ext cx="469744" cy="259045"/>
    <xdr:sp macro="" textlink="">
      <xdr:nvSpPr>
        <xdr:cNvPr id="158" name="n_2aveValue債務償還比率">
          <a:extLst>
            <a:ext uri="{FF2B5EF4-FFF2-40B4-BE49-F238E27FC236}">
              <a16:creationId xmlns:a16="http://schemas.microsoft.com/office/drawing/2014/main" id="{127F043D-AE08-4FA5-8914-CDC46B222188}"/>
            </a:ext>
          </a:extLst>
        </xdr:cNvPr>
        <xdr:cNvSpPr txBox="1"/>
      </xdr:nvSpPr>
      <xdr:spPr>
        <a:xfrm>
          <a:off x="13087427" y="5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59" name="n_3aveValue債務償還比率">
          <a:extLst>
            <a:ext uri="{FF2B5EF4-FFF2-40B4-BE49-F238E27FC236}">
              <a16:creationId xmlns:a16="http://schemas.microsoft.com/office/drawing/2014/main" id="{5C9D932C-84F4-48AC-AB92-F6B15D2CD082}"/>
            </a:ext>
          </a:extLst>
        </xdr:cNvPr>
        <xdr:cNvSpPr txBox="1"/>
      </xdr:nvSpPr>
      <xdr:spPr>
        <a:xfrm>
          <a:off x="12325427" y="53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148582</xdr:rowOff>
    </xdr:from>
    <xdr:ext cx="469744" cy="259045"/>
    <xdr:sp macro="" textlink="">
      <xdr:nvSpPr>
        <xdr:cNvPr id="160" name="n_4aveValue債務償還比率">
          <a:extLst>
            <a:ext uri="{FF2B5EF4-FFF2-40B4-BE49-F238E27FC236}">
              <a16:creationId xmlns:a16="http://schemas.microsoft.com/office/drawing/2014/main" id="{4CBDE694-FCB1-4AD3-857B-F4D03015FE2D}"/>
            </a:ext>
          </a:extLst>
        </xdr:cNvPr>
        <xdr:cNvSpPr txBox="1"/>
      </xdr:nvSpPr>
      <xdr:spPr>
        <a:xfrm>
          <a:off x="11563427" y="537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31492</xdr:rowOff>
    </xdr:from>
    <xdr:ext cx="469744" cy="259045"/>
    <xdr:sp macro="" textlink="">
      <xdr:nvSpPr>
        <xdr:cNvPr id="161" name="n_1mainValue債務償還比率">
          <a:extLst>
            <a:ext uri="{FF2B5EF4-FFF2-40B4-BE49-F238E27FC236}">
              <a16:creationId xmlns:a16="http://schemas.microsoft.com/office/drawing/2014/main" id="{9FDBC1D0-2D93-41A0-81D3-171CFFB3181D}"/>
            </a:ext>
          </a:extLst>
        </xdr:cNvPr>
        <xdr:cNvSpPr txBox="1"/>
      </xdr:nvSpPr>
      <xdr:spPr>
        <a:xfrm>
          <a:off x="13836727" y="526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22140</xdr:rowOff>
    </xdr:from>
    <xdr:ext cx="469744" cy="259045"/>
    <xdr:sp macro="" textlink="">
      <xdr:nvSpPr>
        <xdr:cNvPr id="162" name="n_2mainValue債務償還比率">
          <a:extLst>
            <a:ext uri="{FF2B5EF4-FFF2-40B4-BE49-F238E27FC236}">
              <a16:creationId xmlns:a16="http://schemas.microsoft.com/office/drawing/2014/main" id="{8E84E3B4-34A7-494D-BC74-131B5FDCBDDE}"/>
            </a:ext>
          </a:extLst>
        </xdr:cNvPr>
        <xdr:cNvSpPr txBox="1"/>
      </xdr:nvSpPr>
      <xdr:spPr>
        <a:xfrm>
          <a:off x="13087427" y="559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134409</xdr:rowOff>
    </xdr:from>
    <xdr:ext cx="469744" cy="259045"/>
    <xdr:sp macro="" textlink="">
      <xdr:nvSpPr>
        <xdr:cNvPr id="163" name="n_3mainValue債務償還比率">
          <a:extLst>
            <a:ext uri="{FF2B5EF4-FFF2-40B4-BE49-F238E27FC236}">
              <a16:creationId xmlns:a16="http://schemas.microsoft.com/office/drawing/2014/main" id="{B2732C58-9E69-4BCD-8184-4D979AA51748}"/>
            </a:ext>
          </a:extLst>
        </xdr:cNvPr>
        <xdr:cNvSpPr txBox="1"/>
      </xdr:nvSpPr>
      <xdr:spPr>
        <a:xfrm>
          <a:off x="12325427" y="570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169024</xdr:rowOff>
    </xdr:from>
    <xdr:ext cx="469744" cy="259045"/>
    <xdr:sp macro="" textlink="">
      <xdr:nvSpPr>
        <xdr:cNvPr id="164" name="n_4mainValue債務償還比率">
          <a:extLst>
            <a:ext uri="{FF2B5EF4-FFF2-40B4-BE49-F238E27FC236}">
              <a16:creationId xmlns:a16="http://schemas.microsoft.com/office/drawing/2014/main" id="{8AF26280-5763-4F05-B696-E26EDD9C9C52}"/>
            </a:ext>
          </a:extLst>
        </xdr:cNvPr>
        <xdr:cNvSpPr txBox="1"/>
      </xdr:nvSpPr>
      <xdr:spPr>
        <a:xfrm>
          <a:off x="11563427" y="574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7BDD42F-91E1-47F9-8D20-4BBFB206D7A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139DCC9-7478-4E0F-A679-9038D585E3A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C561E996-0932-4F58-B853-002B7F86E80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16192EF-7DFB-4A95-8C86-CD8E7B06AEC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CF72084A-4F5F-453D-8B01-256BD53BC05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890CCB2-9244-4BCB-AEC3-FB7DFFA17FA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41B3CD-EFBE-4A72-8F80-EC57CADA70A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EE3D996-DA8E-459B-B7F6-8E99BD75601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8267F2-5475-41FC-AF9C-A2204622FCF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00101EF-E28B-4D28-BFC3-7C996132828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471D80-BE26-494F-95B4-15A686B718E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524F12-938B-4F22-AF5B-535E83433F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F75BA7-19A9-42DE-A008-A4498A0D3B7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6D9F344-5C26-4223-B45A-3196EAFDD5D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9AF632-EA19-4AF7-9930-A15E82886E0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770AD9-9086-4234-8EB6-0F6D7B78CCD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7,284
7,160
154.08
7,384,346
7,132,713
209,653
3,515,111
5,527,523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F00EEC-CE11-447E-BF79-A7128E74DB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6354E7-0904-4930-9B64-F7F4CADDE21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79399A-C1D2-4310-A04A-CFB13317FDE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866081-F720-4361-B4C2-C17ED818F4E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5F81648-232F-4C66-B90F-583D9208E39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33A8D17-9170-491C-8C8F-297E5DD40DE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E409E53-D4B7-4A16-9C1D-9B8E34F42F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52C151B-C227-4045-8C6F-3A720D666E7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56523B2-F448-4DF8-BE69-F880D81F5A8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5C19C5-3C85-4FDA-8BCF-8D6D193BAE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DD527B-BA27-4761-9AEA-6BEDCFA1E74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83940D1-72D1-4EDF-8EAE-D5C818990D2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C617FFD-36C4-47BE-A0FD-9828BB9F705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74E947-6805-4E42-A51C-A6A7CDA80FA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15B60B-8B6A-491B-8007-4F6D8A2292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C80A34A-9FB6-4D5E-928A-B6C1CA1E9D1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FE5F46-AEAD-4714-A103-C3BF6058F15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B4026D6-F1EB-4716-9E8D-163A27E65C7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56B9552-A183-44AE-B721-33D02D72B19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A6A2BCD-DA0C-412E-9EF8-F6A3E95B27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873391-F9FD-4934-88E0-5C31EF6A6D6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E98A01-0177-4A18-AE5A-178E5B9F92E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1D18C64-29CB-447A-AAD5-BDC1DE65BEC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32330D-48FC-4D1F-B65F-D579F0FF9C8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1CCDCC-54DF-4534-8D9F-220773BD0A3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76F1B8E-3543-4353-BA26-63EB886855C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B0E987-A9CA-473F-8CAB-64A70B8F4E9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6F302CF-A4D7-47E2-A49C-67EBC8B6FAE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379AFBA-F4B2-494B-9EB0-CF050E606CE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8CE2A27-717F-4886-86C5-5E59A657A08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EEF7D7-B08B-4368-BF01-BCD72663ADC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98F2327-1E7C-40C0-B14B-C384FF7AAEE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DFD8CDE-8D68-48C3-8202-6EB9DE7D476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CD71728-B81A-4F98-9011-EBDAE4229CF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D82BA4F-69B3-4C03-B351-6018FF2DD24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BD773A-C90A-4BB5-8C1B-58BFA5ABC42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63E6C8C-F64C-47B5-AD55-FE478781762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FAFD9F8-05E5-4E35-8641-519F803FFC9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B6DF8E6-F8E1-42AF-AA36-48C9C780210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CC9B154-627A-45C4-AECB-A090BCE9317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8702AF3-A7D9-44F0-8310-619E1A79624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4391153-A1E7-4438-920F-37BEE30AC6C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E0E7DA8-6974-4A9B-83B8-28E5E5BF8B3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D5C2C83-4032-40B1-966A-1D5DC44BE4B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5819C4E-3AC2-419D-B0C5-239967BE548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2FC3F198-896C-4BA5-B2D4-C91941CD124A}"/>
            </a:ext>
          </a:extLst>
        </xdr:cNvPr>
        <xdr:cNvCxnSpPr/>
      </xdr:nvCxnSpPr>
      <xdr:spPr>
        <a:xfrm flipV="1">
          <a:off x="4634865" y="569404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道路】&#10;有形固定資産減価償却率最小値テキスト">
          <a:extLst>
            <a:ext uri="{FF2B5EF4-FFF2-40B4-BE49-F238E27FC236}">
              <a16:creationId xmlns:a16="http://schemas.microsoft.com/office/drawing/2014/main" id="{FE0ED177-8971-4757-8D5D-CC625D96BB28}"/>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5568C57A-5AFD-4F41-A486-06826CBAEC07}"/>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154322</xdr:rowOff>
    </xdr:from>
    <xdr:ext cx="405111" cy="259045"/>
    <xdr:sp macro="" textlink="">
      <xdr:nvSpPr>
        <xdr:cNvPr id="60" name="【道路】&#10;有形固定資産減価償却率最大値テキスト">
          <a:extLst>
            <a:ext uri="{FF2B5EF4-FFF2-40B4-BE49-F238E27FC236}">
              <a16:creationId xmlns:a16="http://schemas.microsoft.com/office/drawing/2014/main" id="{43B4DAE8-EE47-49EC-AA3C-0A4B3D684B05}"/>
            </a:ext>
          </a:extLst>
        </xdr:cNvPr>
        <xdr:cNvSpPr txBox="1"/>
      </xdr:nvSpPr>
      <xdr:spPr>
        <a:xfrm>
          <a:off x="467360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E4197A8B-81C8-4348-8658-89AC0E887825}"/>
            </a:ext>
          </a:extLst>
        </xdr:cNvPr>
        <xdr:cNvCxnSpPr/>
      </xdr:nvCxnSpPr>
      <xdr:spPr>
        <a:xfrm>
          <a:off x="4546600" y="569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AF0B4C8E-93DA-4247-8218-6F9D4D011AA4}"/>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F1B9F1EF-A981-4390-B2EF-CF3D6B778546}"/>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84AF842D-8847-453F-BB26-D0AA11027EDE}"/>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D7312FBB-01DA-4C64-8731-FC89E148330E}"/>
            </a:ext>
          </a:extLst>
        </xdr:cNvPr>
        <xdr:cNvSpPr/>
      </xdr:nvSpPr>
      <xdr:spPr>
        <a:xfrm>
          <a:off x="2857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E5B5B614-5A9D-409B-BACD-2360698B86E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9336C616-9569-4E00-BB48-0CD3BBEBD5B9}"/>
            </a:ext>
          </a:extLst>
        </xdr:cNvPr>
        <xdr:cNvSpPr/>
      </xdr:nvSpPr>
      <xdr:spPr>
        <a:xfrm>
          <a:off x="107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AC58943-207D-43D3-B339-B60B8E8A156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3C4E68D-17C3-4F9E-9B18-567EC85A080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4F07217-2FD5-4026-9CAE-C03C1E134EE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A25BE71-4BC2-4F34-A6CB-FF6EEF5B861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78902F4-58E8-40A1-870E-B0AB86D90A8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113030</xdr:rowOff>
    </xdr:from>
    <xdr:to>
      <xdr:col>24</xdr:col>
      <xdr:colOff>114300</xdr:colOff>
      <xdr:row>39</xdr:row>
      <xdr:rowOff>43180</xdr:rowOff>
    </xdr:to>
    <xdr:sp macro="" textlink="">
      <xdr:nvSpPr>
        <xdr:cNvPr id="73" name="楕円 72">
          <a:extLst>
            <a:ext uri="{FF2B5EF4-FFF2-40B4-BE49-F238E27FC236}">
              <a16:creationId xmlns:a16="http://schemas.microsoft.com/office/drawing/2014/main" id="{FEBB9D59-3F01-46DB-9FD6-47A13EF1707B}"/>
            </a:ext>
          </a:extLst>
        </xdr:cNvPr>
        <xdr:cNvSpPr/>
      </xdr:nvSpPr>
      <xdr:spPr>
        <a:xfrm>
          <a:off x="45847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91457</xdr:rowOff>
    </xdr:from>
    <xdr:ext cx="405111" cy="259045"/>
    <xdr:sp macro="" textlink="">
      <xdr:nvSpPr>
        <xdr:cNvPr id="74" name="【道路】&#10;有形固定資産減価償却率該当値テキスト">
          <a:extLst>
            <a:ext uri="{FF2B5EF4-FFF2-40B4-BE49-F238E27FC236}">
              <a16:creationId xmlns:a16="http://schemas.microsoft.com/office/drawing/2014/main" id="{6096785C-5CB6-4CCB-973A-80D92929F242}"/>
            </a:ext>
          </a:extLst>
        </xdr:cNvPr>
        <xdr:cNvSpPr txBox="1"/>
      </xdr:nvSpPr>
      <xdr:spPr>
        <a:xfrm>
          <a:off x="467360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82550</xdr:rowOff>
    </xdr:from>
    <xdr:to>
      <xdr:col>20</xdr:col>
      <xdr:colOff>38100</xdr:colOff>
      <xdr:row>39</xdr:row>
      <xdr:rowOff>12700</xdr:rowOff>
    </xdr:to>
    <xdr:sp macro="" textlink="">
      <xdr:nvSpPr>
        <xdr:cNvPr id="75" name="楕円 74">
          <a:extLst>
            <a:ext uri="{FF2B5EF4-FFF2-40B4-BE49-F238E27FC236}">
              <a16:creationId xmlns:a16="http://schemas.microsoft.com/office/drawing/2014/main" id="{768D750A-7041-499C-A82B-A8B304D2A299}"/>
            </a:ext>
          </a:extLst>
        </xdr:cNvPr>
        <xdr:cNvSpPr/>
      </xdr:nvSpPr>
      <xdr:spPr>
        <a:xfrm>
          <a:off x="3746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133350</xdr:rowOff>
    </xdr:from>
    <xdr:to>
      <xdr:col>24</xdr:col>
      <xdr:colOff>63500</xdr:colOff>
      <xdr:row>38</xdr:row>
      <xdr:rowOff>163830</xdr:rowOff>
    </xdr:to>
    <xdr:cxnSp macro="">
      <xdr:nvCxnSpPr>
        <xdr:cNvPr id="76" name="直線コネクタ 75">
          <a:extLst>
            <a:ext uri="{FF2B5EF4-FFF2-40B4-BE49-F238E27FC236}">
              <a16:creationId xmlns:a16="http://schemas.microsoft.com/office/drawing/2014/main" id="{954E31DD-72D0-4F97-A736-7B5488A2A733}"/>
            </a:ext>
          </a:extLst>
        </xdr:cNvPr>
        <xdr:cNvCxnSpPr/>
      </xdr:nvCxnSpPr>
      <xdr:spPr>
        <a:xfrm>
          <a:off x="3797300" y="66484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53975</xdr:rowOff>
    </xdr:from>
    <xdr:to>
      <xdr:col>15</xdr:col>
      <xdr:colOff>101600</xdr:colOff>
      <xdr:row>38</xdr:row>
      <xdr:rowOff>155575</xdr:rowOff>
    </xdr:to>
    <xdr:sp macro="" textlink="">
      <xdr:nvSpPr>
        <xdr:cNvPr id="77" name="楕円 76">
          <a:extLst>
            <a:ext uri="{FF2B5EF4-FFF2-40B4-BE49-F238E27FC236}">
              <a16:creationId xmlns:a16="http://schemas.microsoft.com/office/drawing/2014/main" id="{1CC40EC7-5872-4259-A9CF-5F47C399E29C}"/>
            </a:ext>
          </a:extLst>
        </xdr:cNvPr>
        <xdr:cNvSpPr/>
      </xdr:nvSpPr>
      <xdr:spPr>
        <a:xfrm>
          <a:off x="2857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104775</xdr:rowOff>
    </xdr:from>
    <xdr:to>
      <xdr:col>19</xdr:col>
      <xdr:colOff>177800</xdr:colOff>
      <xdr:row>38</xdr:row>
      <xdr:rowOff>133350</xdr:rowOff>
    </xdr:to>
    <xdr:cxnSp macro="">
      <xdr:nvCxnSpPr>
        <xdr:cNvPr id="78" name="直線コネクタ 77">
          <a:extLst>
            <a:ext uri="{FF2B5EF4-FFF2-40B4-BE49-F238E27FC236}">
              <a16:creationId xmlns:a16="http://schemas.microsoft.com/office/drawing/2014/main" id="{AE7C9533-52A0-4F75-9097-3316E70DE237}"/>
            </a:ext>
          </a:extLst>
        </xdr:cNvPr>
        <xdr:cNvCxnSpPr/>
      </xdr:nvCxnSpPr>
      <xdr:spPr>
        <a:xfrm>
          <a:off x="2908300" y="6619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23495</xdr:rowOff>
    </xdr:from>
    <xdr:to>
      <xdr:col>10</xdr:col>
      <xdr:colOff>165100</xdr:colOff>
      <xdr:row>38</xdr:row>
      <xdr:rowOff>125095</xdr:rowOff>
    </xdr:to>
    <xdr:sp macro="" textlink="">
      <xdr:nvSpPr>
        <xdr:cNvPr id="79" name="楕円 78">
          <a:extLst>
            <a:ext uri="{FF2B5EF4-FFF2-40B4-BE49-F238E27FC236}">
              <a16:creationId xmlns:a16="http://schemas.microsoft.com/office/drawing/2014/main" id="{45371514-9994-4A3C-877E-62CE96BF8DA6}"/>
            </a:ext>
          </a:extLst>
        </xdr:cNvPr>
        <xdr:cNvSpPr/>
      </xdr:nvSpPr>
      <xdr:spPr>
        <a:xfrm>
          <a:off x="1968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74295</xdr:rowOff>
    </xdr:from>
    <xdr:to>
      <xdr:col>15</xdr:col>
      <xdr:colOff>50800</xdr:colOff>
      <xdr:row>38</xdr:row>
      <xdr:rowOff>104775</xdr:rowOff>
    </xdr:to>
    <xdr:cxnSp macro="">
      <xdr:nvCxnSpPr>
        <xdr:cNvPr id="80" name="直線コネクタ 79">
          <a:extLst>
            <a:ext uri="{FF2B5EF4-FFF2-40B4-BE49-F238E27FC236}">
              <a16:creationId xmlns:a16="http://schemas.microsoft.com/office/drawing/2014/main" id="{E344C841-F2F2-4AA5-B4D3-076CBC7123EC}"/>
            </a:ext>
          </a:extLst>
        </xdr:cNvPr>
        <xdr:cNvCxnSpPr/>
      </xdr:nvCxnSpPr>
      <xdr:spPr>
        <a:xfrm>
          <a:off x="2019300" y="65893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164465</xdr:rowOff>
    </xdr:from>
    <xdr:to>
      <xdr:col>6</xdr:col>
      <xdr:colOff>38100</xdr:colOff>
      <xdr:row>38</xdr:row>
      <xdr:rowOff>94615</xdr:rowOff>
    </xdr:to>
    <xdr:sp macro="" textlink="">
      <xdr:nvSpPr>
        <xdr:cNvPr id="81" name="楕円 80">
          <a:extLst>
            <a:ext uri="{FF2B5EF4-FFF2-40B4-BE49-F238E27FC236}">
              <a16:creationId xmlns:a16="http://schemas.microsoft.com/office/drawing/2014/main" id="{6A2415A9-1089-4108-8165-FFF7D293CE6C}"/>
            </a:ext>
          </a:extLst>
        </xdr:cNvPr>
        <xdr:cNvSpPr/>
      </xdr:nvSpPr>
      <xdr:spPr>
        <a:xfrm>
          <a:off x="1079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43815</xdr:rowOff>
    </xdr:from>
    <xdr:to>
      <xdr:col>10</xdr:col>
      <xdr:colOff>114300</xdr:colOff>
      <xdr:row>38</xdr:row>
      <xdr:rowOff>74295</xdr:rowOff>
    </xdr:to>
    <xdr:cxnSp macro="">
      <xdr:nvCxnSpPr>
        <xdr:cNvPr id="82" name="直線コネクタ 81">
          <a:extLst>
            <a:ext uri="{FF2B5EF4-FFF2-40B4-BE49-F238E27FC236}">
              <a16:creationId xmlns:a16="http://schemas.microsoft.com/office/drawing/2014/main" id="{97D5F513-7406-4AAE-8FC0-FDAAB0FBA17E}"/>
            </a:ext>
          </a:extLst>
        </xdr:cNvPr>
        <xdr:cNvCxnSpPr/>
      </xdr:nvCxnSpPr>
      <xdr:spPr>
        <a:xfrm>
          <a:off x="1130300" y="65589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C0B3057C-BB74-4ECD-A392-AC0133EA141D}"/>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148607</xdr:rowOff>
    </xdr:from>
    <xdr:ext cx="405111" cy="259045"/>
    <xdr:sp macro="" textlink="">
      <xdr:nvSpPr>
        <xdr:cNvPr id="84" name="n_2aveValue【道路】&#10;有形固定資産減価償却率">
          <a:extLst>
            <a:ext uri="{FF2B5EF4-FFF2-40B4-BE49-F238E27FC236}">
              <a16:creationId xmlns:a16="http://schemas.microsoft.com/office/drawing/2014/main" id="{4E1DC6D3-C15E-41A8-8FCF-883832E579CA}"/>
            </a:ext>
          </a:extLst>
        </xdr:cNvPr>
        <xdr:cNvSpPr txBox="1"/>
      </xdr:nvSpPr>
      <xdr:spPr>
        <a:xfrm>
          <a:off x="2705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3051F5C4-95FE-4821-962E-454F848D3547}"/>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110507</xdr:rowOff>
    </xdr:from>
    <xdr:ext cx="405111" cy="259045"/>
    <xdr:sp macro="" textlink="">
      <xdr:nvSpPr>
        <xdr:cNvPr id="86" name="n_4aveValue【道路】&#10;有形固定資産減価償却率">
          <a:extLst>
            <a:ext uri="{FF2B5EF4-FFF2-40B4-BE49-F238E27FC236}">
              <a16:creationId xmlns:a16="http://schemas.microsoft.com/office/drawing/2014/main" id="{9611BD10-0071-422E-9A83-BF4DE90C3042}"/>
            </a:ext>
          </a:extLst>
        </xdr:cNvPr>
        <xdr:cNvSpPr txBox="1"/>
      </xdr:nvSpPr>
      <xdr:spPr>
        <a:xfrm>
          <a:off x="927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3827</xdr:rowOff>
    </xdr:from>
    <xdr:ext cx="405111" cy="259045"/>
    <xdr:sp macro="" textlink="">
      <xdr:nvSpPr>
        <xdr:cNvPr id="87" name="n_1mainValue【道路】&#10;有形固定資産減価償却率">
          <a:extLst>
            <a:ext uri="{FF2B5EF4-FFF2-40B4-BE49-F238E27FC236}">
              <a16:creationId xmlns:a16="http://schemas.microsoft.com/office/drawing/2014/main" id="{6EACA6C1-E583-4B1F-B490-C607C21B5F34}"/>
            </a:ext>
          </a:extLst>
        </xdr:cNvPr>
        <xdr:cNvSpPr txBox="1"/>
      </xdr:nvSpPr>
      <xdr:spPr>
        <a:xfrm>
          <a:off x="35820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652</xdr:rowOff>
    </xdr:from>
    <xdr:ext cx="405111" cy="259045"/>
    <xdr:sp macro="" textlink="">
      <xdr:nvSpPr>
        <xdr:cNvPr id="88" name="n_2mainValue【道路】&#10;有形固定資産減価償却率">
          <a:extLst>
            <a:ext uri="{FF2B5EF4-FFF2-40B4-BE49-F238E27FC236}">
              <a16:creationId xmlns:a16="http://schemas.microsoft.com/office/drawing/2014/main" id="{0041F030-2E22-4EF2-B00D-A003E25B55C6}"/>
            </a:ext>
          </a:extLst>
        </xdr:cNvPr>
        <xdr:cNvSpPr txBox="1"/>
      </xdr:nvSpPr>
      <xdr:spPr>
        <a:xfrm>
          <a:off x="27057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116222</xdr:rowOff>
    </xdr:from>
    <xdr:ext cx="405111" cy="259045"/>
    <xdr:sp macro="" textlink="">
      <xdr:nvSpPr>
        <xdr:cNvPr id="89" name="n_3mainValue【道路】&#10;有形固定資産減価償却率">
          <a:extLst>
            <a:ext uri="{FF2B5EF4-FFF2-40B4-BE49-F238E27FC236}">
              <a16:creationId xmlns:a16="http://schemas.microsoft.com/office/drawing/2014/main" id="{BE1E0307-2657-4185-B8E8-C82F3E8BD52C}"/>
            </a:ext>
          </a:extLst>
        </xdr:cNvPr>
        <xdr:cNvSpPr txBox="1"/>
      </xdr:nvSpPr>
      <xdr:spPr>
        <a:xfrm>
          <a:off x="1816744"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111142</xdr:rowOff>
    </xdr:from>
    <xdr:ext cx="405111" cy="259045"/>
    <xdr:sp macro="" textlink="">
      <xdr:nvSpPr>
        <xdr:cNvPr id="90" name="n_4mainValue【道路】&#10;有形固定資産減価償却率">
          <a:extLst>
            <a:ext uri="{FF2B5EF4-FFF2-40B4-BE49-F238E27FC236}">
              <a16:creationId xmlns:a16="http://schemas.microsoft.com/office/drawing/2014/main" id="{E0F4BD46-2DD0-4A72-984C-F121310923F1}"/>
            </a:ext>
          </a:extLst>
        </xdr:cNvPr>
        <xdr:cNvSpPr txBox="1"/>
      </xdr:nvSpPr>
      <xdr:spPr>
        <a:xfrm>
          <a:off x="927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0AC8E5C-678B-4EB7-974F-C322833BDCF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8D5E6BE-5899-4AC1-8551-AA120245C4E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998A64D-10DE-46BD-B2EB-F400D51265D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558DE76-3681-4737-A5C0-813EBA60C35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C6CBE04-738F-4E0C-B5B6-74B9F82DE48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D8D6F27-EF8E-4977-B9B5-79D3DF1BD83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3964162-31B6-44AB-A20D-199D5094A1B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404FF64-74EE-498B-96F0-462B15909B2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A974D29-7E2E-4E58-BCD1-3FAB1FCB802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70B4CA7-E527-4755-8820-FDCA6766D63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3054853-9406-4C55-98B6-7C7AF1051B3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76958F0-1FCD-41AD-A50A-A4563D524C1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611A5D6-1181-4BF6-B2C2-747C6D50DCE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9656384-2A26-4DAF-83E1-C44E5FF562B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F6CCF8B-35D8-4C4B-9B02-3C846334446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D7D6D68-A8C9-45FA-AD37-BDD29AF2053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CDF76AD-4E51-406C-ABB1-CB6E56EC97B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CCC12E2-9312-4F71-AF7E-91F5237EC2D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6A3E1B5-1C07-4287-8D96-B9ACB9CC419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613FC018-AC3F-45C9-89CE-AD5899118BA2}"/>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D463C68-E734-4B05-B8A5-C2DFABBA61F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2EA9E9E-7E19-43A7-9A9D-D6E5C704AF5A}"/>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8517B27-6593-4170-B640-25DD9CF3CE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D1D1300-71A1-4B33-861B-21198B8C47C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C263742-73E6-4FF4-8B91-92E2AFDA948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93574</xdr:rowOff>
    </xdr:from>
    <xdr:to>
      <xdr:col>54</xdr:col>
      <xdr:colOff>189865</xdr:colOff>
      <xdr:row>41</xdr:row>
      <xdr:rowOff>144600</xdr:rowOff>
    </xdr:to>
    <xdr:cxnSp macro="">
      <xdr:nvCxnSpPr>
        <xdr:cNvPr id="116" name="直線コネクタ 115">
          <a:extLst>
            <a:ext uri="{FF2B5EF4-FFF2-40B4-BE49-F238E27FC236}">
              <a16:creationId xmlns:a16="http://schemas.microsoft.com/office/drawing/2014/main" id="{3AA16227-B2E0-4DB6-8427-45AFF2ECB337}"/>
            </a:ext>
          </a:extLst>
        </xdr:cNvPr>
        <xdr:cNvCxnSpPr/>
      </xdr:nvCxnSpPr>
      <xdr:spPr>
        <a:xfrm flipV="1">
          <a:off x="10476865" y="5751424"/>
          <a:ext cx="0" cy="142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148427</xdr:rowOff>
    </xdr:from>
    <xdr:ext cx="469744" cy="259045"/>
    <xdr:sp macro="" textlink="">
      <xdr:nvSpPr>
        <xdr:cNvPr id="117" name="【道路】&#10;一人当たり延長最小値テキスト">
          <a:extLst>
            <a:ext uri="{FF2B5EF4-FFF2-40B4-BE49-F238E27FC236}">
              <a16:creationId xmlns:a16="http://schemas.microsoft.com/office/drawing/2014/main" id="{B16A340A-119D-47CF-B749-81CDA6DF4642}"/>
            </a:ext>
          </a:extLst>
        </xdr:cNvPr>
        <xdr:cNvSpPr txBox="1"/>
      </xdr:nvSpPr>
      <xdr:spPr>
        <a:xfrm>
          <a:off x="10515600" y="71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144600</xdr:rowOff>
    </xdr:from>
    <xdr:to>
      <xdr:col>55</xdr:col>
      <xdr:colOff>88900</xdr:colOff>
      <xdr:row>41</xdr:row>
      <xdr:rowOff>144600</xdr:rowOff>
    </xdr:to>
    <xdr:cxnSp macro="">
      <xdr:nvCxnSpPr>
        <xdr:cNvPr id="118" name="直線コネクタ 117">
          <a:extLst>
            <a:ext uri="{FF2B5EF4-FFF2-40B4-BE49-F238E27FC236}">
              <a16:creationId xmlns:a16="http://schemas.microsoft.com/office/drawing/2014/main" id="{4B75CB08-F1EF-4927-A705-D53A61B72AC5}"/>
            </a:ext>
          </a:extLst>
        </xdr:cNvPr>
        <xdr:cNvCxnSpPr/>
      </xdr:nvCxnSpPr>
      <xdr:spPr>
        <a:xfrm>
          <a:off x="10388600" y="717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40251</xdr:rowOff>
    </xdr:from>
    <xdr:ext cx="534377" cy="259045"/>
    <xdr:sp macro="" textlink="">
      <xdr:nvSpPr>
        <xdr:cNvPr id="119" name="【道路】&#10;一人当たり延長最大値テキスト">
          <a:extLst>
            <a:ext uri="{FF2B5EF4-FFF2-40B4-BE49-F238E27FC236}">
              <a16:creationId xmlns:a16="http://schemas.microsoft.com/office/drawing/2014/main" id="{895861A4-C42C-4774-AC17-EEC8C946CE89}"/>
            </a:ext>
          </a:extLst>
        </xdr:cNvPr>
        <xdr:cNvSpPr txBox="1"/>
      </xdr:nvSpPr>
      <xdr:spPr>
        <a:xfrm>
          <a:off x="10515600" y="552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93574</xdr:rowOff>
    </xdr:from>
    <xdr:to>
      <xdr:col>55</xdr:col>
      <xdr:colOff>88900</xdr:colOff>
      <xdr:row>33</xdr:row>
      <xdr:rowOff>93574</xdr:rowOff>
    </xdr:to>
    <xdr:cxnSp macro="">
      <xdr:nvCxnSpPr>
        <xdr:cNvPr id="120" name="直線コネクタ 119">
          <a:extLst>
            <a:ext uri="{FF2B5EF4-FFF2-40B4-BE49-F238E27FC236}">
              <a16:creationId xmlns:a16="http://schemas.microsoft.com/office/drawing/2014/main" id="{433612F6-2E68-44CA-8E22-407A5D6D817F}"/>
            </a:ext>
          </a:extLst>
        </xdr:cNvPr>
        <xdr:cNvCxnSpPr/>
      </xdr:nvCxnSpPr>
      <xdr:spPr>
        <a:xfrm>
          <a:off x="10388600" y="5751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165288</xdr:rowOff>
    </xdr:from>
    <xdr:ext cx="534377" cy="259045"/>
    <xdr:sp macro="" textlink="">
      <xdr:nvSpPr>
        <xdr:cNvPr id="121" name="【道路】&#10;一人当たり延長平均値テキスト">
          <a:extLst>
            <a:ext uri="{FF2B5EF4-FFF2-40B4-BE49-F238E27FC236}">
              <a16:creationId xmlns:a16="http://schemas.microsoft.com/office/drawing/2014/main" id="{2CB6FFEF-8E5F-4F77-81E0-249AB44C2283}"/>
            </a:ext>
          </a:extLst>
        </xdr:cNvPr>
        <xdr:cNvSpPr txBox="1"/>
      </xdr:nvSpPr>
      <xdr:spPr>
        <a:xfrm>
          <a:off x="10515600" y="6508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142411</xdr:rowOff>
    </xdr:from>
    <xdr:to>
      <xdr:col>55</xdr:col>
      <xdr:colOff>50800</xdr:colOff>
      <xdr:row>39</xdr:row>
      <xdr:rowOff>72561</xdr:rowOff>
    </xdr:to>
    <xdr:sp macro="" textlink="">
      <xdr:nvSpPr>
        <xdr:cNvPr id="122" name="フローチャート: 判断 121">
          <a:extLst>
            <a:ext uri="{FF2B5EF4-FFF2-40B4-BE49-F238E27FC236}">
              <a16:creationId xmlns:a16="http://schemas.microsoft.com/office/drawing/2014/main" id="{A48F7051-48BF-4831-AFBD-A22F2362F2BB}"/>
            </a:ext>
          </a:extLst>
        </xdr:cNvPr>
        <xdr:cNvSpPr/>
      </xdr:nvSpPr>
      <xdr:spPr>
        <a:xfrm>
          <a:off x="10426700" y="665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147440</xdr:rowOff>
    </xdr:from>
    <xdr:to>
      <xdr:col>50</xdr:col>
      <xdr:colOff>165100</xdr:colOff>
      <xdr:row>39</xdr:row>
      <xdr:rowOff>77590</xdr:rowOff>
    </xdr:to>
    <xdr:sp macro="" textlink="">
      <xdr:nvSpPr>
        <xdr:cNvPr id="123" name="フローチャート: 判断 122">
          <a:extLst>
            <a:ext uri="{FF2B5EF4-FFF2-40B4-BE49-F238E27FC236}">
              <a16:creationId xmlns:a16="http://schemas.microsoft.com/office/drawing/2014/main" id="{4EA7F741-C3FD-4049-B93A-A6A79C999F18}"/>
            </a:ext>
          </a:extLst>
        </xdr:cNvPr>
        <xdr:cNvSpPr/>
      </xdr:nvSpPr>
      <xdr:spPr>
        <a:xfrm>
          <a:off x="9588500" y="666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161074</xdr:rowOff>
    </xdr:from>
    <xdr:to>
      <xdr:col>46</xdr:col>
      <xdr:colOff>38100</xdr:colOff>
      <xdr:row>39</xdr:row>
      <xdr:rowOff>91224</xdr:rowOff>
    </xdr:to>
    <xdr:sp macro="" textlink="">
      <xdr:nvSpPr>
        <xdr:cNvPr id="124" name="フローチャート: 判断 123">
          <a:extLst>
            <a:ext uri="{FF2B5EF4-FFF2-40B4-BE49-F238E27FC236}">
              <a16:creationId xmlns:a16="http://schemas.microsoft.com/office/drawing/2014/main" id="{D7A4C508-9DF5-478D-9367-BE47C9D74A52}"/>
            </a:ext>
          </a:extLst>
        </xdr:cNvPr>
        <xdr:cNvSpPr/>
      </xdr:nvSpPr>
      <xdr:spPr>
        <a:xfrm>
          <a:off x="8699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1985</xdr:rowOff>
    </xdr:from>
    <xdr:to>
      <xdr:col>41</xdr:col>
      <xdr:colOff>101600</xdr:colOff>
      <xdr:row>39</xdr:row>
      <xdr:rowOff>103585</xdr:rowOff>
    </xdr:to>
    <xdr:sp macro="" textlink="">
      <xdr:nvSpPr>
        <xdr:cNvPr id="125" name="フローチャート: 判断 124">
          <a:extLst>
            <a:ext uri="{FF2B5EF4-FFF2-40B4-BE49-F238E27FC236}">
              <a16:creationId xmlns:a16="http://schemas.microsoft.com/office/drawing/2014/main" id="{5C7F6559-3645-49E3-B1CF-EA1319F83148}"/>
            </a:ext>
          </a:extLst>
        </xdr:cNvPr>
        <xdr:cNvSpPr/>
      </xdr:nvSpPr>
      <xdr:spPr>
        <a:xfrm>
          <a:off x="7810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41157</xdr:rowOff>
    </xdr:from>
    <xdr:to>
      <xdr:col>36</xdr:col>
      <xdr:colOff>165100</xdr:colOff>
      <xdr:row>39</xdr:row>
      <xdr:rowOff>142757</xdr:rowOff>
    </xdr:to>
    <xdr:sp macro="" textlink="">
      <xdr:nvSpPr>
        <xdr:cNvPr id="126" name="フローチャート: 判断 125">
          <a:extLst>
            <a:ext uri="{FF2B5EF4-FFF2-40B4-BE49-F238E27FC236}">
              <a16:creationId xmlns:a16="http://schemas.microsoft.com/office/drawing/2014/main" id="{88E839EB-495D-4C57-904E-0D1B8F182C62}"/>
            </a:ext>
          </a:extLst>
        </xdr:cNvPr>
        <xdr:cNvSpPr/>
      </xdr:nvSpPr>
      <xdr:spPr>
        <a:xfrm>
          <a:off x="6921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1FCF8EF-6AFB-464A-97B1-499DFEFFBD0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7E739E-E449-4B31-B61D-F6D1E6504C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3D4DCAC-404F-4435-A4FD-FA50EB3946F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B35DE0C-124C-4630-925B-639A87DB25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20BBF57-8B0C-4C99-8D85-FE35A0E2131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84330</xdr:rowOff>
    </xdr:from>
    <xdr:to>
      <xdr:col>55</xdr:col>
      <xdr:colOff>50800</xdr:colOff>
      <xdr:row>40</xdr:row>
      <xdr:rowOff>14480</xdr:rowOff>
    </xdr:to>
    <xdr:sp macro="" textlink="">
      <xdr:nvSpPr>
        <xdr:cNvPr id="132" name="楕円 131">
          <a:extLst>
            <a:ext uri="{FF2B5EF4-FFF2-40B4-BE49-F238E27FC236}">
              <a16:creationId xmlns:a16="http://schemas.microsoft.com/office/drawing/2014/main" id="{EBB22EE2-BC53-48A5-8260-C5B233169FC2}"/>
            </a:ext>
          </a:extLst>
        </xdr:cNvPr>
        <xdr:cNvSpPr/>
      </xdr:nvSpPr>
      <xdr:spPr>
        <a:xfrm>
          <a:off x="10426700" y="67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62757</xdr:rowOff>
    </xdr:from>
    <xdr:ext cx="534377" cy="259045"/>
    <xdr:sp macro="" textlink="">
      <xdr:nvSpPr>
        <xdr:cNvPr id="133" name="【道路】&#10;一人当たり延長該当値テキスト">
          <a:extLst>
            <a:ext uri="{FF2B5EF4-FFF2-40B4-BE49-F238E27FC236}">
              <a16:creationId xmlns:a16="http://schemas.microsoft.com/office/drawing/2014/main" id="{F8B45B9F-DFAB-4DBF-BAFB-316BBF51C232}"/>
            </a:ext>
          </a:extLst>
        </xdr:cNvPr>
        <xdr:cNvSpPr txBox="1"/>
      </xdr:nvSpPr>
      <xdr:spPr>
        <a:xfrm>
          <a:off x="10515600" y="674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93523</xdr:rowOff>
    </xdr:from>
    <xdr:to>
      <xdr:col>50</xdr:col>
      <xdr:colOff>165100</xdr:colOff>
      <xdr:row>40</xdr:row>
      <xdr:rowOff>23673</xdr:rowOff>
    </xdr:to>
    <xdr:sp macro="" textlink="">
      <xdr:nvSpPr>
        <xdr:cNvPr id="134" name="楕円 133">
          <a:extLst>
            <a:ext uri="{FF2B5EF4-FFF2-40B4-BE49-F238E27FC236}">
              <a16:creationId xmlns:a16="http://schemas.microsoft.com/office/drawing/2014/main" id="{F9AA32F9-BFE6-4D58-804D-7DCB8CB53078}"/>
            </a:ext>
          </a:extLst>
        </xdr:cNvPr>
        <xdr:cNvSpPr/>
      </xdr:nvSpPr>
      <xdr:spPr>
        <a:xfrm>
          <a:off x="9588500" y="67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135130</xdr:rowOff>
    </xdr:from>
    <xdr:to>
      <xdr:col>55</xdr:col>
      <xdr:colOff>0</xdr:colOff>
      <xdr:row>39</xdr:row>
      <xdr:rowOff>144323</xdr:rowOff>
    </xdr:to>
    <xdr:cxnSp macro="">
      <xdr:nvCxnSpPr>
        <xdr:cNvPr id="135" name="直線コネクタ 134">
          <a:extLst>
            <a:ext uri="{FF2B5EF4-FFF2-40B4-BE49-F238E27FC236}">
              <a16:creationId xmlns:a16="http://schemas.microsoft.com/office/drawing/2014/main" id="{93247264-5B68-49FA-B6F0-E98F76593B6A}"/>
            </a:ext>
          </a:extLst>
        </xdr:cNvPr>
        <xdr:cNvCxnSpPr/>
      </xdr:nvCxnSpPr>
      <xdr:spPr>
        <a:xfrm flipV="1">
          <a:off x="9639300" y="6821680"/>
          <a:ext cx="8382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105312</xdr:rowOff>
    </xdr:from>
    <xdr:to>
      <xdr:col>46</xdr:col>
      <xdr:colOff>38100</xdr:colOff>
      <xdr:row>40</xdr:row>
      <xdr:rowOff>35462</xdr:rowOff>
    </xdr:to>
    <xdr:sp macro="" textlink="">
      <xdr:nvSpPr>
        <xdr:cNvPr id="136" name="楕円 135">
          <a:extLst>
            <a:ext uri="{FF2B5EF4-FFF2-40B4-BE49-F238E27FC236}">
              <a16:creationId xmlns:a16="http://schemas.microsoft.com/office/drawing/2014/main" id="{DEC49C91-301F-4B96-A932-E105925A3F76}"/>
            </a:ext>
          </a:extLst>
        </xdr:cNvPr>
        <xdr:cNvSpPr/>
      </xdr:nvSpPr>
      <xdr:spPr>
        <a:xfrm>
          <a:off x="8699500" y="679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144323</xdr:rowOff>
    </xdr:from>
    <xdr:to>
      <xdr:col>50</xdr:col>
      <xdr:colOff>114300</xdr:colOff>
      <xdr:row>39</xdr:row>
      <xdr:rowOff>156112</xdr:rowOff>
    </xdr:to>
    <xdr:cxnSp macro="">
      <xdr:nvCxnSpPr>
        <xdr:cNvPr id="137" name="直線コネクタ 136">
          <a:extLst>
            <a:ext uri="{FF2B5EF4-FFF2-40B4-BE49-F238E27FC236}">
              <a16:creationId xmlns:a16="http://schemas.microsoft.com/office/drawing/2014/main" id="{F0E0F4E0-A27F-490A-997F-EE51D32ABB6A}"/>
            </a:ext>
          </a:extLst>
        </xdr:cNvPr>
        <xdr:cNvCxnSpPr/>
      </xdr:nvCxnSpPr>
      <xdr:spPr>
        <a:xfrm flipV="1">
          <a:off x="8750300" y="6830873"/>
          <a:ext cx="889000" cy="1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116742</xdr:rowOff>
    </xdr:from>
    <xdr:to>
      <xdr:col>41</xdr:col>
      <xdr:colOff>101600</xdr:colOff>
      <xdr:row>40</xdr:row>
      <xdr:rowOff>46892</xdr:rowOff>
    </xdr:to>
    <xdr:sp macro="" textlink="">
      <xdr:nvSpPr>
        <xdr:cNvPr id="138" name="楕円 137">
          <a:extLst>
            <a:ext uri="{FF2B5EF4-FFF2-40B4-BE49-F238E27FC236}">
              <a16:creationId xmlns:a16="http://schemas.microsoft.com/office/drawing/2014/main" id="{683129FD-DD37-4EAD-9DC2-609299C241AD}"/>
            </a:ext>
          </a:extLst>
        </xdr:cNvPr>
        <xdr:cNvSpPr/>
      </xdr:nvSpPr>
      <xdr:spPr>
        <a:xfrm>
          <a:off x="7810500" y="68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156112</xdr:rowOff>
    </xdr:from>
    <xdr:to>
      <xdr:col>45</xdr:col>
      <xdr:colOff>177800</xdr:colOff>
      <xdr:row>39</xdr:row>
      <xdr:rowOff>167542</xdr:rowOff>
    </xdr:to>
    <xdr:cxnSp macro="">
      <xdr:nvCxnSpPr>
        <xdr:cNvPr id="139" name="直線コネクタ 138">
          <a:extLst>
            <a:ext uri="{FF2B5EF4-FFF2-40B4-BE49-F238E27FC236}">
              <a16:creationId xmlns:a16="http://schemas.microsoft.com/office/drawing/2014/main" id="{C6299CA0-F287-4DA0-8483-DA523D71B618}"/>
            </a:ext>
          </a:extLst>
        </xdr:cNvPr>
        <xdr:cNvCxnSpPr/>
      </xdr:nvCxnSpPr>
      <xdr:spPr>
        <a:xfrm flipV="1">
          <a:off x="7861300" y="684266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128662</xdr:rowOff>
    </xdr:from>
    <xdr:to>
      <xdr:col>36</xdr:col>
      <xdr:colOff>165100</xdr:colOff>
      <xdr:row>40</xdr:row>
      <xdr:rowOff>58812</xdr:rowOff>
    </xdr:to>
    <xdr:sp macro="" textlink="">
      <xdr:nvSpPr>
        <xdr:cNvPr id="140" name="楕円 139">
          <a:extLst>
            <a:ext uri="{FF2B5EF4-FFF2-40B4-BE49-F238E27FC236}">
              <a16:creationId xmlns:a16="http://schemas.microsoft.com/office/drawing/2014/main" id="{607A2F78-0685-441A-9575-A6D6F48C2C00}"/>
            </a:ext>
          </a:extLst>
        </xdr:cNvPr>
        <xdr:cNvSpPr/>
      </xdr:nvSpPr>
      <xdr:spPr>
        <a:xfrm>
          <a:off x="6921500" y="681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167542</xdr:rowOff>
    </xdr:from>
    <xdr:to>
      <xdr:col>41</xdr:col>
      <xdr:colOff>50800</xdr:colOff>
      <xdr:row>40</xdr:row>
      <xdr:rowOff>8012</xdr:rowOff>
    </xdr:to>
    <xdr:cxnSp macro="">
      <xdr:nvCxnSpPr>
        <xdr:cNvPr id="141" name="直線コネクタ 140">
          <a:extLst>
            <a:ext uri="{FF2B5EF4-FFF2-40B4-BE49-F238E27FC236}">
              <a16:creationId xmlns:a16="http://schemas.microsoft.com/office/drawing/2014/main" id="{E58119E0-F177-4BF2-8D64-D3E580FCE510}"/>
            </a:ext>
          </a:extLst>
        </xdr:cNvPr>
        <xdr:cNvCxnSpPr/>
      </xdr:nvCxnSpPr>
      <xdr:spPr>
        <a:xfrm flipV="1">
          <a:off x="6972300" y="6854092"/>
          <a:ext cx="88900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94117</xdr:rowOff>
    </xdr:from>
    <xdr:ext cx="534377" cy="259045"/>
    <xdr:sp macro="" textlink="">
      <xdr:nvSpPr>
        <xdr:cNvPr id="142" name="n_1aveValue【道路】&#10;一人当たり延長">
          <a:extLst>
            <a:ext uri="{FF2B5EF4-FFF2-40B4-BE49-F238E27FC236}">
              <a16:creationId xmlns:a16="http://schemas.microsoft.com/office/drawing/2014/main" id="{1C48F6CA-03D7-4336-B632-F6223C071D84}"/>
            </a:ext>
          </a:extLst>
        </xdr:cNvPr>
        <xdr:cNvSpPr txBox="1"/>
      </xdr:nvSpPr>
      <xdr:spPr>
        <a:xfrm>
          <a:off x="9359411" y="643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107751</xdr:rowOff>
    </xdr:from>
    <xdr:ext cx="534377" cy="259045"/>
    <xdr:sp macro="" textlink="">
      <xdr:nvSpPr>
        <xdr:cNvPr id="143" name="n_2aveValue【道路】&#10;一人当たり延長">
          <a:extLst>
            <a:ext uri="{FF2B5EF4-FFF2-40B4-BE49-F238E27FC236}">
              <a16:creationId xmlns:a16="http://schemas.microsoft.com/office/drawing/2014/main" id="{1408E95F-C03B-4A3B-BE5D-995CA82DE6F6}"/>
            </a:ext>
          </a:extLst>
        </xdr:cNvPr>
        <xdr:cNvSpPr txBox="1"/>
      </xdr:nvSpPr>
      <xdr:spPr>
        <a:xfrm>
          <a:off x="8483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120112</xdr:rowOff>
    </xdr:from>
    <xdr:ext cx="534377" cy="259045"/>
    <xdr:sp macro="" textlink="">
      <xdr:nvSpPr>
        <xdr:cNvPr id="144" name="n_3aveValue【道路】&#10;一人当たり延長">
          <a:extLst>
            <a:ext uri="{FF2B5EF4-FFF2-40B4-BE49-F238E27FC236}">
              <a16:creationId xmlns:a16="http://schemas.microsoft.com/office/drawing/2014/main" id="{E16F5C9B-F3E7-4147-9539-0C7A79FBE771}"/>
            </a:ext>
          </a:extLst>
        </xdr:cNvPr>
        <xdr:cNvSpPr txBox="1"/>
      </xdr:nvSpPr>
      <xdr:spPr>
        <a:xfrm>
          <a:off x="7594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159284</xdr:rowOff>
    </xdr:from>
    <xdr:ext cx="534377" cy="259045"/>
    <xdr:sp macro="" textlink="">
      <xdr:nvSpPr>
        <xdr:cNvPr id="145" name="n_4aveValue【道路】&#10;一人当たり延長">
          <a:extLst>
            <a:ext uri="{FF2B5EF4-FFF2-40B4-BE49-F238E27FC236}">
              <a16:creationId xmlns:a16="http://schemas.microsoft.com/office/drawing/2014/main" id="{8E1832C7-ED74-44FB-8E55-7312FC92B3B8}"/>
            </a:ext>
          </a:extLst>
        </xdr:cNvPr>
        <xdr:cNvSpPr txBox="1"/>
      </xdr:nvSpPr>
      <xdr:spPr>
        <a:xfrm>
          <a:off x="6705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14800</xdr:rowOff>
    </xdr:from>
    <xdr:ext cx="534377" cy="259045"/>
    <xdr:sp macro="" textlink="">
      <xdr:nvSpPr>
        <xdr:cNvPr id="146" name="n_1mainValue【道路】&#10;一人当たり延長">
          <a:extLst>
            <a:ext uri="{FF2B5EF4-FFF2-40B4-BE49-F238E27FC236}">
              <a16:creationId xmlns:a16="http://schemas.microsoft.com/office/drawing/2014/main" id="{8DA6A4CC-0947-4695-BD88-CB367D4AC364}"/>
            </a:ext>
          </a:extLst>
        </xdr:cNvPr>
        <xdr:cNvSpPr txBox="1"/>
      </xdr:nvSpPr>
      <xdr:spPr>
        <a:xfrm>
          <a:off x="9359411" y="687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26589</xdr:rowOff>
    </xdr:from>
    <xdr:ext cx="534377" cy="259045"/>
    <xdr:sp macro="" textlink="">
      <xdr:nvSpPr>
        <xdr:cNvPr id="147" name="n_2mainValue【道路】&#10;一人当たり延長">
          <a:extLst>
            <a:ext uri="{FF2B5EF4-FFF2-40B4-BE49-F238E27FC236}">
              <a16:creationId xmlns:a16="http://schemas.microsoft.com/office/drawing/2014/main" id="{E8B831CF-3F15-43F1-BF9E-DCE9CD10ADFC}"/>
            </a:ext>
          </a:extLst>
        </xdr:cNvPr>
        <xdr:cNvSpPr txBox="1"/>
      </xdr:nvSpPr>
      <xdr:spPr>
        <a:xfrm>
          <a:off x="8483111" y="688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38019</xdr:rowOff>
    </xdr:from>
    <xdr:ext cx="534377" cy="259045"/>
    <xdr:sp macro="" textlink="">
      <xdr:nvSpPr>
        <xdr:cNvPr id="148" name="n_3mainValue【道路】&#10;一人当たり延長">
          <a:extLst>
            <a:ext uri="{FF2B5EF4-FFF2-40B4-BE49-F238E27FC236}">
              <a16:creationId xmlns:a16="http://schemas.microsoft.com/office/drawing/2014/main" id="{2EE127FB-1292-4B0F-A74F-6D575A17EBCE}"/>
            </a:ext>
          </a:extLst>
        </xdr:cNvPr>
        <xdr:cNvSpPr txBox="1"/>
      </xdr:nvSpPr>
      <xdr:spPr>
        <a:xfrm>
          <a:off x="7594111" y="689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49939</xdr:rowOff>
    </xdr:from>
    <xdr:ext cx="534377" cy="259045"/>
    <xdr:sp macro="" textlink="">
      <xdr:nvSpPr>
        <xdr:cNvPr id="149" name="n_4mainValue【道路】&#10;一人当たり延長">
          <a:extLst>
            <a:ext uri="{FF2B5EF4-FFF2-40B4-BE49-F238E27FC236}">
              <a16:creationId xmlns:a16="http://schemas.microsoft.com/office/drawing/2014/main" id="{29B9D576-BF94-4056-A80A-F7D6F922AD0D}"/>
            </a:ext>
          </a:extLst>
        </xdr:cNvPr>
        <xdr:cNvSpPr txBox="1"/>
      </xdr:nvSpPr>
      <xdr:spPr>
        <a:xfrm>
          <a:off x="6705111" y="690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CA09BD0-91ED-4384-91A1-E018D028024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FB09F6C-7B56-4F55-AB8C-6B11D5BADBF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64F9FA4-77C8-4DCE-AB48-D91E2768572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B10F8F7-D7BB-4A94-94AA-A6F7A4D2F9D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AA1D4D7-43A8-4021-8256-4C7E0B87B97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7FCC22C-C684-4DA6-9DC6-195D3641845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74EEC6D-DBBF-4BFE-9529-AC7F3417CA7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845BDF3-0FE6-4256-9348-C1B4C5B3434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B9EEC8B-8433-43A2-BD2D-10361A13A39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0E588FC-3286-43E0-8E1A-78DDA2ABF2D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DA1CAA1-1D33-4EDF-A0F0-84E4CD9C82A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76BD06C-0F41-4F62-8B1E-0B3CFFC962C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723872E-055F-4730-AFBD-F67F319738C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CC71DFC-404D-49C1-AC02-D640C53160C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A23EF78-96E2-4C38-81C8-EF705DDF56D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2D3C718-68AD-41EC-AA6B-739CC5F72B9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4AB6300-131E-4268-AEE0-17858549008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60737EF-C47E-47EC-9029-7FCE654BC8C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9127A3A-CA04-4908-8CB7-787C82512A9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C56BB37-78C6-4160-B20A-99461EBC3B6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1548439-8401-4A2B-AF49-23A5D2BA7CF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7EC787EB-3860-493F-B78E-BD2D82F2242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872F1B21-3F7E-4D09-8433-A7359D55D30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8959837A-ACE7-412F-AC31-208D7748DD5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11C1821-17AA-471D-9CA6-734D660E247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83276</xdr:rowOff>
    </xdr:from>
    <xdr:to>
      <xdr:col>24</xdr:col>
      <xdr:colOff>62865</xdr:colOff>
      <xdr:row>64</xdr:row>
      <xdr:rowOff>42454</xdr:rowOff>
    </xdr:to>
    <xdr:cxnSp macro="">
      <xdr:nvCxnSpPr>
        <xdr:cNvPr id="175" name="直線コネクタ 174">
          <a:extLst>
            <a:ext uri="{FF2B5EF4-FFF2-40B4-BE49-F238E27FC236}">
              <a16:creationId xmlns:a16="http://schemas.microsoft.com/office/drawing/2014/main" id="{945A71D0-75EA-4591-91B6-C86FDA6F4279}"/>
            </a:ext>
          </a:extLst>
        </xdr:cNvPr>
        <xdr:cNvCxnSpPr/>
      </xdr:nvCxnSpPr>
      <xdr:spPr>
        <a:xfrm flipV="1">
          <a:off x="4634865" y="951302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46281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D766C1C-B15F-416C-8B71-93E6D7D0DEB7}"/>
            </a:ext>
          </a:extLst>
        </xdr:cNvPr>
        <xdr:cNvSpPr txBox="1"/>
      </xdr:nvSpPr>
      <xdr:spPr>
        <a:xfrm>
          <a:off x="4673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42454</xdr:rowOff>
    </xdr:from>
    <xdr:to>
      <xdr:col>24</xdr:col>
      <xdr:colOff>152400</xdr:colOff>
      <xdr:row>64</xdr:row>
      <xdr:rowOff>42454</xdr:rowOff>
    </xdr:to>
    <xdr:cxnSp macro="">
      <xdr:nvCxnSpPr>
        <xdr:cNvPr id="177" name="直線コネクタ 176">
          <a:extLst>
            <a:ext uri="{FF2B5EF4-FFF2-40B4-BE49-F238E27FC236}">
              <a16:creationId xmlns:a16="http://schemas.microsoft.com/office/drawing/2014/main" id="{4C23A807-9A95-4B1C-9664-1EA8E8FBB79A}"/>
            </a:ext>
          </a:extLst>
        </xdr:cNvPr>
        <xdr:cNvCxnSpPr/>
      </xdr:nvCxnSpPr>
      <xdr:spPr>
        <a:xfrm>
          <a:off x="4546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29953</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2EF8B896-A9B5-428D-BA76-7DD930E9B7EE}"/>
            </a:ext>
          </a:extLst>
        </xdr:cNvPr>
        <xdr:cNvSpPr txBox="1"/>
      </xdr:nvSpPr>
      <xdr:spPr>
        <a:xfrm>
          <a:off x="4673600" y="928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83276</xdr:rowOff>
    </xdr:from>
    <xdr:to>
      <xdr:col>24</xdr:col>
      <xdr:colOff>152400</xdr:colOff>
      <xdr:row>55</xdr:row>
      <xdr:rowOff>83276</xdr:rowOff>
    </xdr:to>
    <xdr:cxnSp macro="">
      <xdr:nvCxnSpPr>
        <xdr:cNvPr id="179" name="直線コネクタ 178">
          <a:extLst>
            <a:ext uri="{FF2B5EF4-FFF2-40B4-BE49-F238E27FC236}">
              <a16:creationId xmlns:a16="http://schemas.microsoft.com/office/drawing/2014/main" id="{E36513CB-953D-4322-A64D-FD319685870D}"/>
            </a:ext>
          </a:extLst>
        </xdr:cNvPr>
        <xdr:cNvCxnSpPr/>
      </xdr:nvCxnSpPr>
      <xdr:spPr>
        <a:xfrm>
          <a:off x="4546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34126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E47DEFC-C9BF-4068-853B-8C2B276C4A7C}"/>
            </a:ext>
          </a:extLst>
        </xdr:cNvPr>
        <xdr:cNvSpPr txBox="1"/>
      </xdr:nvSpPr>
      <xdr:spPr>
        <a:xfrm>
          <a:off x="4673600" y="10321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1" name="フローチャート: 判断 180">
          <a:extLst>
            <a:ext uri="{FF2B5EF4-FFF2-40B4-BE49-F238E27FC236}">
              <a16:creationId xmlns:a16="http://schemas.microsoft.com/office/drawing/2014/main" id="{89426580-72ED-4823-8B22-9EAD2A56C82D}"/>
            </a:ext>
          </a:extLst>
        </xdr:cNvPr>
        <xdr:cNvSpPr/>
      </xdr:nvSpPr>
      <xdr:spPr>
        <a:xfrm>
          <a:off x="45847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2" name="フローチャート: 判断 181">
          <a:extLst>
            <a:ext uri="{FF2B5EF4-FFF2-40B4-BE49-F238E27FC236}">
              <a16:creationId xmlns:a16="http://schemas.microsoft.com/office/drawing/2014/main" id="{0A7CA3C3-4379-4AEF-BC86-D2D1F9A2C12B}"/>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158206</xdr:rowOff>
    </xdr:from>
    <xdr:to>
      <xdr:col>15</xdr:col>
      <xdr:colOff>101600</xdr:colOff>
      <xdr:row>61</xdr:row>
      <xdr:rowOff>88356</xdr:rowOff>
    </xdr:to>
    <xdr:sp macro="" textlink="">
      <xdr:nvSpPr>
        <xdr:cNvPr id="183" name="フローチャート: 判断 182">
          <a:extLst>
            <a:ext uri="{FF2B5EF4-FFF2-40B4-BE49-F238E27FC236}">
              <a16:creationId xmlns:a16="http://schemas.microsoft.com/office/drawing/2014/main" id="{59E4C86E-1389-41DF-ACE7-2CD7BC7718AB}"/>
            </a:ext>
          </a:extLst>
        </xdr:cNvPr>
        <xdr:cNvSpPr/>
      </xdr:nvSpPr>
      <xdr:spPr>
        <a:xfrm>
          <a:off x="2857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4" name="フローチャート: 判断 183">
          <a:extLst>
            <a:ext uri="{FF2B5EF4-FFF2-40B4-BE49-F238E27FC236}">
              <a16:creationId xmlns:a16="http://schemas.microsoft.com/office/drawing/2014/main" id="{78A3E466-A5A4-4C22-A0B0-D2CCDE4A1D15}"/>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185" name="フローチャート: 判断 184">
          <a:extLst>
            <a:ext uri="{FF2B5EF4-FFF2-40B4-BE49-F238E27FC236}">
              <a16:creationId xmlns:a16="http://schemas.microsoft.com/office/drawing/2014/main" id="{E3976B03-8417-4C4B-AA34-591009121F0C}"/>
            </a:ext>
          </a:extLst>
        </xdr:cNvPr>
        <xdr:cNvSpPr/>
      </xdr:nvSpPr>
      <xdr:spPr>
        <a:xfrm>
          <a:off x="1079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28AE393-2842-43AF-8803-ACB3DE28440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F4A9BEA-CA1B-4A86-93D8-08C5078D143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028E2D7-582A-4458-80D6-063AE72B78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E1914BE-0B98-4F6F-BEFA-D93EC7586D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0F5698B-712E-446F-A5D3-55564B9BCA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48804</xdr:rowOff>
    </xdr:from>
    <xdr:to>
      <xdr:col>24</xdr:col>
      <xdr:colOff>114300</xdr:colOff>
      <xdr:row>61</xdr:row>
      <xdr:rowOff>150404</xdr:rowOff>
    </xdr:to>
    <xdr:sp macro="" textlink="">
      <xdr:nvSpPr>
        <xdr:cNvPr id="191" name="楕円 190">
          <a:extLst>
            <a:ext uri="{FF2B5EF4-FFF2-40B4-BE49-F238E27FC236}">
              <a16:creationId xmlns:a16="http://schemas.microsoft.com/office/drawing/2014/main" id="{B4E4AFEA-7A62-4D74-B76D-E468722E999C}"/>
            </a:ext>
          </a:extLst>
        </xdr:cNvPr>
        <xdr:cNvSpPr/>
      </xdr:nvSpPr>
      <xdr:spPr>
        <a:xfrm>
          <a:off x="45847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27231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6DE818E5-5F6B-480A-90D6-CE6CF07F5F88}"/>
            </a:ext>
          </a:extLst>
        </xdr:cNvPr>
        <xdr:cNvSpPr txBox="1"/>
      </xdr:nvSpPr>
      <xdr:spPr>
        <a:xfrm>
          <a:off x="4673600"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193" name="楕円 192">
          <a:extLst>
            <a:ext uri="{FF2B5EF4-FFF2-40B4-BE49-F238E27FC236}">
              <a16:creationId xmlns:a16="http://schemas.microsoft.com/office/drawing/2014/main" id="{4BD70DA2-0068-4FDF-A23F-E43EE1A23364}"/>
            </a:ext>
          </a:extLst>
        </xdr:cNvPr>
        <xdr:cNvSpPr/>
      </xdr:nvSpPr>
      <xdr:spPr>
        <a:xfrm>
          <a:off x="3746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75112</xdr:rowOff>
    </xdr:from>
    <xdr:to>
      <xdr:col>24</xdr:col>
      <xdr:colOff>63500</xdr:colOff>
      <xdr:row>61</xdr:row>
      <xdr:rowOff>99604</xdr:rowOff>
    </xdr:to>
    <xdr:cxnSp macro="">
      <xdr:nvCxnSpPr>
        <xdr:cNvPr id="194" name="直線コネクタ 193">
          <a:extLst>
            <a:ext uri="{FF2B5EF4-FFF2-40B4-BE49-F238E27FC236}">
              <a16:creationId xmlns:a16="http://schemas.microsoft.com/office/drawing/2014/main" id="{90A0E08C-6E94-4221-8557-D2C860F1AAD6}"/>
            </a:ext>
          </a:extLst>
        </xdr:cNvPr>
        <xdr:cNvCxnSpPr/>
      </xdr:nvCxnSpPr>
      <xdr:spPr>
        <a:xfrm>
          <a:off x="3797300" y="10533562"/>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169635</xdr:rowOff>
    </xdr:from>
    <xdr:to>
      <xdr:col>15</xdr:col>
      <xdr:colOff>101600</xdr:colOff>
      <xdr:row>61</xdr:row>
      <xdr:rowOff>99785</xdr:rowOff>
    </xdr:to>
    <xdr:sp macro="" textlink="">
      <xdr:nvSpPr>
        <xdr:cNvPr id="195" name="楕円 194">
          <a:extLst>
            <a:ext uri="{FF2B5EF4-FFF2-40B4-BE49-F238E27FC236}">
              <a16:creationId xmlns:a16="http://schemas.microsoft.com/office/drawing/2014/main" id="{68D3EED1-59F1-42D9-BCCE-75A06665CA7D}"/>
            </a:ext>
          </a:extLst>
        </xdr:cNvPr>
        <xdr:cNvSpPr/>
      </xdr:nvSpPr>
      <xdr:spPr>
        <a:xfrm>
          <a:off x="2857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48985</xdr:rowOff>
    </xdr:from>
    <xdr:to>
      <xdr:col>19</xdr:col>
      <xdr:colOff>177800</xdr:colOff>
      <xdr:row>61</xdr:row>
      <xdr:rowOff>75112</xdr:rowOff>
    </xdr:to>
    <xdr:cxnSp macro="">
      <xdr:nvCxnSpPr>
        <xdr:cNvPr id="196" name="直線コネクタ 195">
          <a:extLst>
            <a:ext uri="{FF2B5EF4-FFF2-40B4-BE49-F238E27FC236}">
              <a16:creationId xmlns:a16="http://schemas.microsoft.com/office/drawing/2014/main" id="{134F6216-5F80-4365-98CA-F467A1505EB6}"/>
            </a:ext>
          </a:extLst>
        </xdr:cNvPr>
        <xdr:cNvCxnSpPr/>
      </xdr:nvCxnSpPr>
      <xdr:spPr>
        <a:xfrm>
          <a:off x="2908300" y="1050743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141877</xdr:rowOff>
    </xdr:from>
    <xdr:to>
      <xdr:col>10</xdr:col>
      <xdr:colOff>165100</xdr:colOff>
      <xdr:row>61</xdr:row>
      <xdr:rowOff>72027</xdr:rowOff>
    </xdr:to>
    <xdr:sp macro="" textlink="">
      <xdr:nvSpPr>
        <xdr:cNvPr id="197" name="楕円 196">
          <a:extLst>
            <a:ext uri="{FF2B5EF4-FFF2-40B4-BE49-F238E27FC236}">
              <a16:creationId xmlns:a16="http://schemas.microsoft.com/office/drawing/2014/main" id="{E6354739-13C5-4AEC-B6DB-201784197972}"/>
            </a:ext>
          </a:extLst>
        </xdr:cNvPr>
        <xdr:cNvSpPr/>
      </xdr:nvSpPr>
      <xdr:spPr>
        <a:xfrm>
          <a:off x="1968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21227</xdr:rowOff>
    </xdr:from>
    <xdr:to>
      <xdr:col>15</xdr:col>
      <xdr:colOff>50800</xdr:colOff>
      <xdr:row>61</xdr:row>
      <xdr:rowOff>48985</xdr:rowOff>
    </xdr:to>
    <xdr:cxnSp macro="">
      <xdr:nvCxnSpPr>
        <xdr:cNvPr id="198" name="直線コネクタ 197">
          <a:extLst>
            <a:ext uri="{FF2B5EF4-FFF2-40B4-BE49-F238E27FC236}">
              <a16:creationId xmlns:a16="http://schemas.microsoft.com/office/drawing/2014/main" id="{F8A80565-F8E0-42F3-891A-4FC3A27CB6F8}"/>
            </a:ext>
          </a:extLst>
        </xdr:cNvPr>
        <xdr:cNvCxnSpPr/>
      </xdr:nvCxnSpPr>
      <xdr:spPr>
        <a:xfrm>
          <a:off x="2019300" y="1047967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115751</xdr:rowOff>
    </xdr:from>
    <xdr:to>
      <xdr:col>6</xdr:col>
      <xdr:colOff>38100</xdr:colOff>
      <xdr:row>61</xdr:row>
      <xdr:rowOff>45901</xdr:rowOff>
    </xdr:to>
    <xdr:sp macro="" textlink="">
      <xdr:nvSpPr>
        <xdr:cNvPr id="199" name="楕円 198">
          <a:extLst>
            <a:ext uri="{FF2B5EF4-FFF2-40B4-BE49-F238E27FC236}">
              <a16:creationId xmlns:a16="http://schemas.microsoft.com/office/drawing/2014/main" id="{DFCDC91F-6246-4A3C-9B5F-7523C96AEAA8}"/>
            </a:ext>
          </a:extLst>
        </xdr:cNvPr>
        <xdr:cNvSpPr/>
      </xdr:nvSpPr>
      <xdr:spPr>
        <a:xfrm>
          <a:off x="1079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166551</xdr:rowOff>
    </xdr:from>
    <xdr:to>
      <xdr:col>10</xdr:col>
      <xdr:colOff>114300</xdr:colOff>
      <xdr:row>61</xdr:row>
      <xdr:rowOff>21227</xdr:rowOff>
    </xdr:to>
    <xdr:cxnSp macro="">
      <xdr:nvCxnSpPr>
        <xdr:cNvPr id="200" name="直線コネクタ 199">
          <a:extLst>
            <a:ext uri="{FF2B5EF4-FFF2-40B4-BE49-F238E27FC236}">
              <a16:creationId xmlns:a16="http://schemas.microsoft.com/office/drawing/2014/main" id="{7659F260-352D-4F88-BF21-B2E22F6E3380}"/>
            </a:ext>
          </a:extLst>
        </xdr:cNvPr>
        <xdr:cNvCxnSpPr/>
      </xdr:nvCxnSpPr>
      <xdr:spPr>
        <a:xfrm>
          <a:off x="1130300" y="104535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A81DA3C-E053-4579-B935-962A5FF14D7B}"/>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104883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44C587B5-A04F-409C-B891-521FDC231207}"/>
            </a:ext>
          </a:extLst>
        </xdr:cNvPr>
        <xdr:cNvSpPr txBox="1"/>
      </xdr:nvSpPr>
      <xdr:spPr>
        <a:xfrm>
          <a:off x="2705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EEFF4A5-E671-4087-B678-24A354E7DB85}"/>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54990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620C5CC-C273-4085-9794-D07FB2AE40CF}"/>
            </a:ext>
          </a:extLst>
        </xdr:cNvPr>
        <xdr:cNvSpPr txBox="1"/>
      </xdr:nvSpPr>
      <xdr:spPr>
        <a:xfrm>
          <a:off x="927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117039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F08948E-5CC5-4288-835B-FDA136F76ADC}"/>
            </a:ext>
          </a:extLst>
        </xdr:cNvPr>
        <xdr:cNvSpPr txBox="1"/>
      </xdr:nvSpPr>
      <xdr:spPr>
        <a:xfrm>
          <a:off x="35820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90912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A887740-38D1-4449-8206-38DED041770B}"/>
            </a:ext>
          </a:extLst>
        </xdr:cNvPr>
        <xdr:cNvSpPr txBox="1"/>
      </xdr:nvSpPr>
      <xdr:spPr>
        <a:xfrm>
          <a:off x="2705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63154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5BD8957-2468-4AD6-8F9F-1D2CB5434617}"/>
            </a:ext>
          </a:extLst>
        </xdr:cNvPr>
        <xdr:cNvSpPr txBox="1"/>
      </xdr:nvSpPr>
      <xdr:spPr>
        <a:xfrm>
          <a:off x="1816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615CB5F-6E18-4657-82E9-7A71C447234D}"/>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8166834-F559-47F3-86B0-CE0D9826C3B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8AB3DAA-C502-4F08-BD88-87EF7862AB8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403DF71-685F-47F8-8C82-ECC0F609AD4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40F86B6-8A4A-4843-9DE5-C27893CCE8B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4023399-774E-4742-9750-CF583BA5402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DFD464E-AD0A-41A2-92B4-49EE68B6B35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8F3DF96-2C23-44BD-99AB-EFC2B4F3345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A025EEA-30F8-45C8-A132-7BD552A63CA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079A352-2EA2-4432-82F9-F2242BC2A7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78A97EB-FCEB-4F76-BEE8-E694D21C1E9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0017096-730A-4756-9D5F-E3EC0FC9745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A5B674D-CE56-47B1-B34F-25F7918EB04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30C37D3-B288-4332-AD8E-212E40D28D7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44609917-B62B-4001-9E2C-783F67E01D4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F5F1776-193A-41B8-861C-5025C99C2DC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39A65F82-0FD4-4FD4-863B-0C6DBFF2ED8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BA8E088-8483-47AA-807D-0E3220AA282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5D1A96EA-308C-40EB-B276-3EBDF45F5DE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3C9904F-1876-43EA-AD81-AC97C9419E5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BE3B3D99-2544-4D0D-AD5C-8E003DA07D5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9B1C777-8716-4B28-9CF9-7B4DC136CD9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4A1FC91-C29C-441B-BA01-33CFBB58FEA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9DD1AF5-C155-4D42-9F51-AE5BB7FDC6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xdr:rowOff>
    </xdr:from>
    <xdr:to>
      <xdr:col>54</xdr:col>
      <xdr:colOff>189865</xdr:colOff>
      <xdr:row>64</xdr:row>
      <xdr:rowOff>72763</xdr:rowOff>
    </xdr:to>
    <xdr:cxnSp macro="">
      <xdr:nvCxnSpPr>
        <xdr:cNvPr id="232" name="直線コネクタ 231">
          <a:extLst>
            <a:ext uri="{FF2B5EF4-FFF2-40B4-BE49-F238E27FC236}">
              <a16:creationId xmlns:a16="http://schemas.microsoft.com/office/drawing/2014/main" id="{26099A0F-55C9-448E-8D6F-E4EC86669AE7}"/>
            </a:ext>
          </a:extLst>
        </xdr:cNvPr>
        <xdr:cNvCxnSpPr/>
      </xdr:nvCxnSpPr>
      <xdr:spPr>
        <a:xfrm flipV="1">
          <a:off x="10476865" y="9772663"/>
          <a:ext cx="0" cy="127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76590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C3939044-7910-4F4E-990B-CFA1B4CE6638}"/>
            </a:ext>
          </a:extLst>
        </xdr:cNvPr>
        <xdr:cNvSpPr txBox="1"/>
      </xdr:nvSpPr>
      <xdr:spPr>
        <a:xfrm>
          <a:off x="10515600" y="110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72763</xdr:rowOff>
    </xdr:from>
    <xdr:to>
      <xdr:col>55</xdr:col>
      <xdr:colOff>88900</xdr:colOff>
      <xdr:row>64</xdr:row>
      <xdr:rowOff>72763</xdr:rowOff>
    </xdr:to>
    <xdr:cxnSp macro="">
      <xdr:nvCxnSpPr>
        <xdr:cNvPr id="234" name="直線コネクタ 233">
          <a:extLst>
            <a:ext uri="{FF2B5EF4-FFF2-40B4-BE49-F238E27FC236}">
              <a16:creationId xmlns:a16="http://schemas.microsoft.com/office/drawing/2014/main" id="{6445C8A6-27A4-4333-8FBA-7CEC82F5DB0D}"/>
            </a:ext>
          </a:extLst>
        </xdr:cNvPr>
        <xdr:cNvCxnSpPr/>
      </xdr:nvCxnSpPr>
      <xdr:spPr>
        <a:xfrm>
          <a:off x="10388600" y="110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118140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1BBC593-2E2E-485A-B870-A01D85C1F01C}"/>
            </a:ext>
          </a:extLst>
        </xdr:cNvPr>
        <xdr:cNvSpPr txBox="1"/>
      </xdr:nvSpPr>
      <xdr:spPr>
        <a:xfrm>
          <a:off x="10515600" y="9547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xdr:rowOff>
    </xdr:from>
    <xdr:to>
      <xdr:col>55</xdr:col>
      <xdr:colOff>88900</xdr:colOff>
      <xdr:row>57</xdr:row>
      <xdr:rowOff>13</xdr:rowOff>
    </xdr:to>
    <xdr:cxnSp macro="">
      <xdr:nvCxnSpPr>
        <xdr:cNvPr id="236" name="直線コネクタ 235">
          <a:extLst>
            <a:ext uri="{FF2B5EF4-FFF2-40B4-BE49-F238E27FC236}">
              <a16:creationId xmlns:a16="http://schemas.microsoft.com/office/drawing/2014/main" id="{516A43E1-23D3-43CE-92A0-9F8A772B2707}"/>
            </a:ext>
          </a:extLst>
        </xdr:cNvPr>
        <xdr:cNvCxnSpPr/>
      </xdr:nvCxnSpPr>
      <xdr:spPr>
        <a:xfrm>
          <a:off x="10388600" y="977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108242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93EE354-0988-4B8C-8A9C-BC7A9C893608}"/>
            </a:ext>
          </a:extLst>
        </xdr:cNvPr>
        <xdr:cNvSpPr txBox="1"/>
      </xdr:nvSpPr>
      <xdr:spPr>
        <a:xfrm>
          <a:off x="10515600" y="10738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129815</xdr:rowOff>
    </xdr:from>
    <xdr:to>
      <xdr:col>55</xdr:col>
      <xdr:colOff>50800</xdr:colOff>
      <xdr:row>63</xdr:row>
      <xdr:rowOff>59965</xdr:rowOff>
    </xdr:to>
    <xdr:sp macro="" textlink="">
      <xdr:nvSpPr>
        <xdr:cNvPr id="238" name="フローチャート: 判断 237">
          <a:extLst>
            <a:ext uri="{FF2B5EF4-FFF2-40B4-BE49-F238E27FC236}">
              <a16:creationId xmlns:a16="http://schemas.microsoft.com/office/drawing/2014/main" id="{C3A4FD8C-7C89-4E57-82EE-B20DC939E44A}"/>
            </a:ext>
          </a:extLst>
        </xdr:cNvPr>
        <xdr:cNvSpPr/>
      </xdr:nvSpPr>
      <xdr:spPr>
        <a:xfrm>
          <a:off x="10426700" y="107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132345</xdr:rowOff>
    </xdr:from>
    <xdr:to>
      <xdr:col>50</xdr:col>
      <xdr:colOff>165100</xdr:colOff>
      <xdr:row>63</xdr:row>
      <xdr:rowOff>62495</xdr:rowOff>
    </xdr:to>
    <xdr:sp macro="" textlink="">
      <xdr:nvSpPr>
        <xdr:cNvPr id="239" name="フローチャート: 判断 238">
          <a:extLst>
            <a:ext uri="{FF2B5EF4-FFF2-40B4-BE49-F238E27FC236}">
              <a16:creationId xmlns:a16="http://schemas.microsoft.com/office/drawing/2014/main" id="{7A48F94A-EE2C-472D-AB9C-76641D87A084}"/>
            </a:ext>
          </a:extLst>
        </xdr:cNvPr>
        <xdr:cNvSpPr/>
      </xdr:nvSpPr>
      <xdr:spPr>
        <a:xfrm>
          <a:off x="9588500" y="1076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139816</xdr:rowOff>
    </xdr:from>
    <xdr:to>
      <xdr:col>46</xdr:col>
      <xdr:colOff>38100</xdr:colOff>
      <xdr:row>63</xdr:row>
      <xdr:rowOff>69966</xdr:rowOff>
    </xdr:to>
    <xdr:sp macro="" textlink="">
      <xdr:nvSpPr>
        <xdr:cNvPr id="240" name="フローチャート: 判断 239">
          <a:extLst>
            <a:ext uri="{FF2B5EF4-FFF2-40B4-BE49-F238E27FC236}">
              <a16:creationId xmlns:a16="http://schemas.microsoft.com/office/drawing/2014/main" id="{4BAD871E-890B-48EC-B601-DA8DA68ABAB9}"/>
            </a:ext>
          </a:extLst>
        </xdr:cNvPr>
        <xdr:cNvSpPr/>
      </xdr:nvSpPr>
      <xdr:spPr>
        <a:xfrm>
          <a:off x="8699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146561</xdr:rowOff>
    </xdr:from>
    <xdr:to>
      <xdr:col>41</xdr:col>
      <xdr:colOff>101600</xdr:colOff>
      <xdr:row>63</xdr:row>
      <xdr:rowOff>76711</xdr:rowOff>
    </xdr:to>
    <xdr:sp macro="" textlink="">
      <xdr:nvSpPr>
        <xdr:cNvPr id="241" name="フローチャート: 判断 240">
          <a:extLst>
            <a:ext uri="{FF2B5EF4-FFF2-40B4-BE49-F238E27FC236}">
              <a16:creationId xmlns:a16="http://schemas.microsoft.com/office/drawing/2014/main" id="{DA66382C-E871-462A-B050-B7A0C79AB595}"/>
            </a:ext>
          </a:extLst>
        </xdr:cNvPr>
        <xdr:cNvSpPr/>
      </xdr:nvSpPr>
      <xdr:spPr>
        <a:xfrm>
          <a:off x="7810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163831</xdr:rowOff>
    </xdr:from>
    <xdr:to>
      <xdr:col>36</xdr:col>
      <xdr:colOff>165100</xdr:colOff>
      <xdr:row>63</xdr:row>
      <xdr:rowOff>93981</xdr:rowOff>
    </xdr:to>
    <xdr:sp macro="" textlink="">
      <xdr:nvSpPr>
        <xdr:cNvPr id="242" name="フローチャート: 判断 241">
          <a:extLst>
            <a:ext uri="{FF2B5EF4-FFF2-40B4-BE49-F238E27FC236}">
              <a16:creationId xmlns:a16="http://schemas.microsoft.com/office/drawing/2014/main" id="{2EE7DA6F-48C4-4D73-8F8C-B1C5A811163A}"/>
            </a:ext>
          </a:extLst>
        </xdr:cNvPr>
        <xdr:cNvSpPr/>
      </xdr:nvSpPr>
      <xdr:spPr>
        <a:xfrm>
          <a:off x="6921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360AC6C-2B76-4984-8F6D-A62301D618E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B4FCA8-C451-44E8-B960-734EE8A4FE6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172A2EF-C46E-4D65-BE0E-315823E8B5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6B57542-DEDA-49C9-B447-302AAB2A946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C03F406-1D90-4888-97DF-414017FA35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120520</xdr:rowOff>
    </xdr:from>
    <xdr:to>
      <xdr:col>55</xdr:col>
      <xdr:colOff>50800</xdr:colOff>
      <xdr:row>60</xdr:row>
      <xdr:rowOff>50670</xdr:rowOff>
    </xdr:to>
    <xdr:sp macro="" textlink="">
      <xdr:nvSpPr>
        <xdr:cNvPr id="248" name="楕円 247">
          <a:extLst>
            <a:ext uri="{FF2B5EF4-FFF2-40B4-BE49-F238E27FC236}">
              <a16:creationId xmlns:a16="http://schemas.microsoft.com/office/drawing/2014/main" id="{7449F1B4-40EC-4707-98DF-DF37DFADC535}"/>
            </a:ext>
          </a:extLst>
        </xdr:cNvPr>
        <xdr:cNvSpPr/>
      </xdr:nvSpPr>
      <xdr:spPr>
        <a:xfrm>
          <a:off x="10426700" y="1023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143397</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AB4008EA-1FB0-475D-9307-C8BE8A7608F3}"/>
            </a:ext>
          </a:extLst>
        </xdr:cNvPr>
        <xdr:cNvSpPr txBox="1"/>
      </xdr:nvSpPr>
      <xdr:spPr>
        <a:xfrm>
          <a:off x="10515600" y="100874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135395</xdr:rowOff>
    </xdr:from>
    <xdr:to>
      <xdr:col>50</xdr:col>
      <xdr:colOff>165100</xdr:colOff>
      <xdr:row>60</xdr:row>
      <xdr:rowOff>65545</xdr:rowOff>
    </xdr:to>
    <xdr:sp macro="" textlink="">
      <xdr:nvSpPr>
        <xdr:cNvPr id="250" name="楕円 249">
          <a:extLst>
            <a:ext uri="{FF2B5EF4-FFF2-40B4-BE49-F238E27FC236}">
              <a16:creationId xmlns:a16="http://schemas.microsoft.com/office/drawing/2014/main" id="{FE637993-9B42-4B92-8A5F-CBDAB9CAD83F}"/>
            </a:ext>
          </a:extLst>
        </xdr:cNvPr>
        <xdr:cNvSpPr/>
      </xdr:nvSpPr>
      <xdr:spPr>
        <a:xfrm>
          <a:off x="9588500" y="1025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171320</xdr:rowOff>
    </xdr:from>
    <xdr:to>
      <xdr:col>55</xdr:col>
      <xdr:colOff>0</xdr:colOff>
      <xdr:row>60</xdr:row>
      <xdr:rowOff>14745</xdr:rowOff>
    </xdr:to>
    <xdr:cxnSp macro="">
      <xdr:nvCxnSpPr>
        <xdr:cNvPr id="251" name="直線コネクタ 250">
          <a:extLst>
            <a:ext uri="{FF2B5EF4-FFF2-40B4-BE49-F238E27FC236}">
              <a16:creationId xmlns:a16="http://schemas.microsoft.com/office/drawing/2014/main" id="{21821739-66A3-4E40-8C4E-B66A98A61B61}"/>
            </a:ext>
          </a:extLst>
        </xdr:cNvPr>
        <xdr:cNvCxnSpPr/>
      </xdr:nvCxnSpPr>
      <xdr:spPr>
        <a:xfrm flipV="1">
          <a:off x="9639300" y="10286870"/>
          <a:ext cx="838200" cy="1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153839</xdr:rowOff>
    </xdr:from>
    <xdr:to>
      <xdr:col>46</xdr:col>
      <xdr:colOff>38100</xdr:colOff>
      <xdr:row>60</xdr:row>
      <xdr:rowOff>83989</xdr:rowOff>
    </xdr:to>
    <xdr:sp macro="" textlink="">
      <xdr:nvSpPr>
        <xdr:cNvPr id="252" name="楕円 251">
          <a:extLst>
            <a:ext uri="{FF2B5EF4-FFF2-40B4-BE49-F238E27FC236}">
              <a16:creationId xmlns:a16="http://schemas.microsoft.com/office/drawing/2014/main" id="{66DB0F44-96F8-4AB6-90B4-0E6FC81AC19E}"/>
            </a:ext>
          </a:extLst>
        </xdr:cNvPr>
        <xdr:cNvSpPr/>
      </xdr:nvSpPr>
      <xdr:spPr>
        <a:xfrm>
          <a:off x="8699500" y="1026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14745</xdr:rowOff>
    </xdr:from>
    <xdr:to>
      <xdr:col>50</xdr:col>
      <xdr:colOff>114300</xdr:colOff>
      <xdr:row>60</xdr:row>
      <xdr:rowOff>33189</xdr:rowOff>
    </xdr:to>
    <xdr:cxnSp macro="">
      <xdr:nvCxnSpPr>
        <xdr:cNvPr id="253" name="直線コネクタ 252">
          <a:extLst>
            <a:ext uri="{FF2B5EF4-FFF2-40B4-BE49-F238E27FC236}">
              <a16:creationId xmlns:a16="http://schemas.microsoft.com/office/drawing/2014/main" id="{A6F1B9EC-2D57-488D-A56F-F54A604EF89C}"/>
            </a:ext>
          </a:extLst>
        </xdr:cNvPr>
        <xdr:cNvCxnSpPr/>
      </xdr:nvCxnSpPr>
      <xdr:spPr>
        <a:xfrm flipV="1">
          <a:off x="8750300" y="10301745"/>
          <a:ext cx="889000" cy="1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853</xdr:rowOff>
    </xdr:from>
    <xdr:to>
      <xdr:col>41</xdr:col>
      <xdr:colOff>101600</xdr:colOff>
      <xdr:row>60</xdr:row>
      <xdr:rowOff>102453</xdr:rowOff>
    </xdr:to>
    <xdr:sp macro="" textlink="">
      <xdr:nvSpPr>
        <xdr:cNvPr id="254" name="楕円 253">
          <a:extLst>
            <a:ext uri="{FF2B5EF4-FFF2-40B4-BE49-F238E27FC236}">
              <a16:creationId xmlns:a16="http://schemas.microsoft.com/office/drawing/2014/main" id="{E6904D76-35D7-450B-98E0-64C6C30F04FB}"/>
            </a:ext>
          </a:extLst>
        </xdr:cNvPr>
        <xdr:cNvSpPr/>
      </xdr:nvSpPr>
      <xdr:spPr>
        <a:xfrm>
          <a:off x="7810500" y="102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33189</xdr:rowOff>
    </xdr:from>
    <xdr:to>
      <xdr:col>45</xdr:col>
      <xdr:colOff>177800</xdr:colOff>
      <xdr:row>60</xdr:row>
      <xdr:rowOff>51653</xdr:rowOff>
    </xdr:to>
    <xdr:cxnSp macro="">
      <xdr:nvCxnSpPr>
        <xdr:cNvPr id="255" name="直線コネクタ 254">
          <a:extLst>
            <a:ext uri="{FF2B5EF4-FFF2-40B4-BE49-F238E27FC236}">
              <a16:creationId xmlns:a16="http://schemas.microsoft.com/office/drawing/2014/main" id="{8D10D527-EDC1-4130-8266-F498000F5D52}"/>
            </a:ext>
          </a:extLst>
        </xdr:cNvPr>
        <xdr:cNvCxnSpPr/>
      </xdr:nvCxnSpPr>
      <xdr:spPr>
        <a:xfrm flipV="1">
          <a:off x="7861300" y="10320189"/>
          <a:ext cx="889000" cy="1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17887</xdr:rowOff>
    </xdr:from>
    <xdr:to>
      <xdr:col>36</xdr:col>
      <xdr:colOff>165100</xdr:colOff>
      <xdr:row>60</xdr:row>
      <xdr:rowOff>119487</xdr:rowOff>
    </xdr:to>
    <xdr:sp macro="" textlink="">
      <xdr:nvSpPr>
        <xdr:cNvPr id="256" name="楕円 255">
          <a:extLst>
            <a:ext uri="{FF2B5EF4-FFF2-40B4-BE49-F238E27FC236}">
              <a16:creationId xmlns:a16="http://schemas.microsoft.com/office/drawing/2014/main" id="{46DA89F4-A16A-44CB-8E5C-E10F2257346A}"/>
            </a:ext>
          </a:extLst>
        </xdr:cNvPr>
        <xdr:cNvSpPr/>
      </xdr:nvSpPr>
      <xdr:spPr>
        <a:xfrm>
          <a:off x="6921500" y="1030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51653</xdr:rowOff>
    </xdr:from>
    <xdr:to>
      <xdr:col>41</xdr:col>
      <xdr:colOff>50800</xdr:colOff>
      <xdr:row>60</xdr:row>
      <xdr:rowOff>68687</xdr:rowOff>
    </xdr:to>
    <xdr:cxnSp macro="">
      <xdr:nvCxnSpPr>
        <xdr:cNvPr id="257" name="直線コネクタ 256">
          <a:extLst>
            <a:ext uri="{FF2B5EF4-FFF2-40B4-BE49-F238E27FC236}">
              <a16:creationId xmlns:a16="http://schemas.microsoft.com/office/drawing/2014/main" id="{1A5CC749-5D9B-478F-9B16-AC7C26DACFB1}"/>
            </a:ext>
          </a:extLst>
        </xdr:cNvPr>
        <xdr:cNvCxnSpPr/>
      </xdr:nvCxnSpPr>
      <xdr:spPr>
        <a:xfrm flipV="1">
          <a:off x="6972300" y="10338653"/>
          <a:ext cx="889000" cy="1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53622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36C9005-673C-4D2B-A211-1C55B92C2964}"/>
            </a:ext>
          </a:extLst>
        </xdr:cNvPr>
        <xdr:cNvSpPr txBox="1"/>
      </xdr:nvSpPr>
      <xdr:spPr>
        <a:xfrm>
          <a:off x="9327095" y="1085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61093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80BDB70-0BF7-4CCF-972B-DE5900922270}"/>
            </a:ext>
          </a:extLst>
        </xdr:cNvPr>
        <xdr:cNvSpPr txBox="1"/>
      </xdr:nvSpPr>
      <xdr:spPr>
        <a:xfrm>
          <a:off x="8450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67838</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9339F93-BE11-4D48-89C7-0EB238C39959}"/>
            </a:ext>
          </a:extLst>
        </xdr:cNvPr>
        <xdr:cNvSpPr txBox="1"/>
      </xdr:nvSpPr>
      <xdr:spPr>
        <a:xfrm>
          <a:off x="7561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85108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69046A7-06D9-4CDC-944E-80D9322E47DE}"/>
            </a:ext>
          </a:extLst>
        </xdr:cNvPr>
        <xdr:cNvSpPr txBox="1"/>
      </xdr:nvSpPr>
      <xdr:spPr>
        <a:xfrm>
          <a:off x="6672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82072</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592D1AE7-6008-4E0F-8DC5-5A23A8E2C129}"/>
            </a:ext>
          </a:extLst>
        </xdr:cNvPr>
        <xdr:cNvSpPr txBox="1"/>
      </xdr:nvSpPr>
      <xdr:spPr>
        <a:xfrm>
          <a:off x="9281505" y="100261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100516</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DA4E7CD4-3B09-4AA3-A70D-C6E22C0A7A70}"/>
            </a:ext>
          </a:extLst>
        </xdr:cNvPr>
        <xdr:cNvSpPr txBox="1"/>
      </xdr:nvSpPr>
      <xdr:spPr>
        <a:xfrm>
          <a:off x="8405205" y="100446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118980</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C1F851A8-EDBE-4F72-8925-E33D32B185B8}"/>
            </a:ext>
          </a:extLst>
        </xdr:cNvPr>
        <xdr:cNvSpPr txBox="1"/>
      </xdr:nvSpPr>
      <xdr:spPr>
        <a:xfrm>
          <a:off x="7516205" y="100630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136014</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7E7587B8-5666-410C-AADF-E95A934D3CA4}"/>
            </a:ext>
          </a:extLst>
        </xdr:cNvPr>
        <xdr:cNvSpPr txBox="1"/>
      </xdr:nvSpPr>
      <xdr:spPr>
        <a:xfrm>
          <a:off x="6627205" y="10080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F71960A-7769-49D9-8FF6-AE70E8B7287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242E62C-0F36-418D-AE0D-059BAA24BCF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C1C84D6-8292-4B2C-81F1-137BB36138E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907EE25-6FCD-4EFB-8139-2A78D930E4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6533262-390D-40A1-866D-1322930F7AB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7A7E8E7-3C4F-406F-929A-3DACD21363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71377B9-D0EA-41A9-B618-798084F9871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5259475-125C-411D-B66B-5C0AE85FD26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F2ED9A0-6675-41D2-8656-CAE2339CF2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907718D-33A2-49DF-9A4F-7984254237D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1327D99-D67D-4E66-B812-AB9F5C23E79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E1CB0EF-992C-419E-8976-EE49C1F2927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2A04D27-4546-4C77-9A30-167197FA2DE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415D6CA-F90C-448E-9388-D54DD9D3579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CCC6EED-352C-4A80-8871-3BFA8278E2E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7E7D574-C0F7-4F62-B112-A89DF793ABC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D708E34-F59F-4360-AF81-668703256DD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369CFBD-5CDD-47F6-9641-C027C0C037E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1EDB6B2-F6D0-45C0-A87E-E2DD721C172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48AFCAE-2D0B-4E74-9110-1B813407209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76B32BD-F88B-44D2-B180-4141BFB6AC8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99A52F0-18AD-4E7C-A080-FAB246AF014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B1C01B9-8418-48D7-9F66-D81341E2B0E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806B0B0-5CAE-4F32-8D2D-A6FCC9A3D8E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897FB77-E119-491F-8EC8-9C184ED4D68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C72707D-57E9-463D-BB68-FD5AA130B1F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BC034CE7-5326-41FC-B809-D3C3FD2BBD1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7DD692E-5F27-4E9E-A35C-5BC9AC70FFDC}"/>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4" name="直線コネクタ 293">
          <a:extLst>
            <a:ext uri="{FF2B5EF4-FFF2-40B4-BE49-F238E27FC236}">
              <a16:creationId xmlns:a16="http://schemas.microsoft.com/office/drawing/2014/main" id="{8DBE1C59-30DC-4BC0-8C57-6B2266AC6366}"/>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130191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5ABD672-7912-4A10-AB41-0AA8CF1A3C7C}"/>
            </a:ext>
          </a:extLst>
        </xdr:cNvPr>
        <xdr:cNvSpPr txBox="1"/>
      </xdr:nvSpPr>
      <xdr:spPr>
        <a:xfrm>
          <a:off x="4673600" y="14017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6" name="フローチャート: 判断 295">
          <a:extLst>
            <a:ext uri="{FF2B5EF4-FFF2-40B4-BE49-F238E27FC236}">
              <a16:creationId xmlns:a16="http://schemas.microsoft.com/office/drawing/2014/main" id="{9164D04D-CA1E-42AA-A387-433A50321C6C}"/>
            </a:ext>
          </a:extLst>
        </xdr:cNvPr>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C8A2B3E3-8C59-4041-9595-BF5564B9ADDD}"/>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8" name="フローチャート: 判断 297">
          <a:extLst>
            <a:ext uri="{FF2B5EF4-FFF2-40B4-BE49-F238E27FC236}">
              <a16:creationId xmlns:a16="http://schemas.microsoft.com/office/drawing/2014/main" id="{345F30B4-6F82-4770-BDE0-C22C8E60221E}"/>
            </a:ext>
          </a:extLst>
        </xdr:cNvPr>
        <xdr:cNvSpPr/>
      </xdr:nvSpPr>
      <xdr:spPr>
        <a:xfrm>
          <a:off x="2857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99" name="フローチャート: 判断 298">
          <a:extLst>
            <a:ext uri="{FF2B5EF4-FFF2-40B4-BE49-F238E27FC236}">
              <a16:creationId xmlns:a16="http://schemas.microsoft.com/office/drawing/2014/main" id="{D8BAABEC-A245-4CC0-8D71-44BADD58D458}"/>
            </a:ext>
          </a:extLst>
        </xdr:cNvPr>
        <xdr:cNvSpPr/>
      </xdr:nvSpPr>
      <xdr:spPr>
        <a:xfrm>
          <a:off x="1968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300" name="フローチャート: 判断 299">
          <a:extLst>
            <a:ext uri="{FF2B5EF4-FFF2-40B4-BE49-F238E27FC236}">
              <a16:creationId xmlns:a16="http://schemas.microsoft.com/office/drawing/2014/main" id="{22131C57-4E77-4E8C-B7A9-7AEC9DC67E6B}"/>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B023D38-8FE2-4347-A031-4530E328875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6E3C73F-9B82-43B5-8003-E7BD054C781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1EC7639-3840-44A6-B2DD-2D6432B1D22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3701BC7-B7A4-479D-AAC2-EE1DCCDE9AB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4B922F3-A960-47B7-BFD7-ACFF3BF39CF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50164</xdr:rowOff>
    </xdr:from>
    <xdr:to>
      <xdr:col>24</xdr:col>
      <xdr:colOff>114300</xdr:colOff>
      <xdr:row>83</xdr:row>
      <xdr:rowOff>151764</xdr:rowOff>
    </xdr:to>
    <xdr:sp macro="" textlink="">
      <xdr:nvSpPr>
        <xdr:cNvPr id="306" name="楕円 305">
          <a:extLst>
            <a:ext uri="{FF2B5EF4-FFF2-40B4-BE49-F238E27FC236}">
              <a16:creationId xmlns:a16="http://schemas.microsoft.com/office/drawing/2014/main" id="{0A05AA1A-B00F-4BCC-89DB-A97731902BD5}"/>
            </a:ext>
          </a:extLst>
        </xdr:cNvPr>
        <xdr:cNvSpPr/>
      </xdr:nvSpPr>
      <xdr:spPr>
        <a:xfrm>
          <a:off x="4584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28591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630A55FA-1F32-4A56-B855-2796B95E5B0A}"/>
            </a:ext>
          </a:extLst>
        </xdr:cNvPr>
        <xdr:cNvSpPr txBox="1"/>
      </xdr:nvSpPr>
      <xdr:spPr>
        <a:xfrm>
          <a:off x="4673600"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149225</xdr:rowOff>
    </xdr:from>
    <xdr:to>
      <xdr:col>20</xdr:col>
      <xdr:colOff>38100</xdr:colOff>
      <xdr:row>83</xdr:row>
      <xdr:rowOff>79375</xdr:rowOff>
    </xdr:to>
    <xdr:sp macro="" textlink="">
      <xdr:nvSpPr>
        <xdr:cNvPr id="308" name="楕円 307">
          <a:extLst>
            <a:ext uri="{FF2B5EF4-FFF2-40B4-BE49-F238E27FC236}">
              <a16:creationId xmlns:a16="http://schemas.microsoft.com/office/drawing/2014/main" id="{42A7EE89-9FB8-41CF-AC05-12CFA50EEB04}"/>
            </a:ext>
          </a:extLst>
        </xdr:cNvPr>
        <xdr:cNvSpPr/>
      </xdr:nvSpPr>
      <xdr:spPr>
        <a:xfrm>
          <a:off x="37465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28575</xdr:rowOff>
    </xdr:from>
    <xdr:to>
      <xdr:col>24</xdr:col>
      <xdr:colOff>63500</xdr:colOff>
      <xdr:row>83</xdr:row>
      <xdr:rowOff>100964</xdr:rowOff>
    </xdr:to>
    <xdr:cxnSp macro="">
      <xdr:nvCxnSpPr>
        <xdr:cNvPr id="309" name="直線コネクタ 308">
          <a:extLst>
            <a:ext uri="{FF2B5EF4-FFF2-40B4-BE49-F238E27FC236}">
              <a16:creationId xmlns:a16="http://schemas.microsoft.com/office/drawing/2014/main" id="{42D1AC67-5F58-4173-A653-D716B803FC1C}"/>
            </a:ext>
          </a:extLst>
        </xdr:cNvPr>
        <xdr:cNvCxnSpPr/>
      </xdr:nvCxnSpPr>
      <xdr:spPr>
        <a:xfrm>
          <a:off x="3797300" y="14258925"/>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73025</xdr:rowOff>
    </xdr:from>
    <xdr:to>
      <xdr:col>15</xdr:col>
      <xdr:colOff>101600</xdr:colOff>
      <xdr:row>83</xdr:row>
      <xdr:rowOff>3175</xdr:rowOff>
    </xdr:to>
    <xdr:sp macro="" textlink="">
      <xdr:nvSpPr>
        <xdr:cNvPr id="310" name="楕円 309">
          <a:extLst>
            <a:ext uri="{FF2B5EF4-FFF2-40B4-BE49-F238E27FC236}">
              <a16:creationId xmlns:a16="http://schemas.microsoft.com/office/drawing/2014/main" id="{0F032A33-7D6B-41F5-A04D-24B2F4E7D448}"/>
            </a:ext>
          </a:extLst>
        </xdr:cNvPr>
        <xdr:cNvSpPr/>
      </xdr:nvSpPr>
      <xdr:spPr>
        <a:xfrm>
          <a:off x="2857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123825</xdr:rowOff>
    </xdr:from>
    <xdr:to>
      <xdr:col>19</xdr:col>
      <xdr:colOff>177800</xdr:colOff>
      <xdr:row>83</xdr:row>
      <xdr:rowOff>28575</xdr:rowOff>
    </xdr:to>
    <xdr:cxnSp macro="">
      <xdr:nvCxnSpPr>
        <xdr:cNvPr id="311" name="直線コネクタ 310">
          <a:extLst>
            <a:ext uri="{FF2B5EF4-FFF2-40B4-BE49-F238E27FC236}">
              <a16:creationId xmlns:a16="http://schemas.microsoft.com/office/drawing/2014/main" id="{62BB1000-20B6-4661-BE97-13CE6D750715}"/>
            </a:ext>
          </a:extLst>
        </xdr:cNvPr>
        <xdr:cNvCxnSpPr/>
      </xdr:nvCxnSpPr>
      <xdr:spPr>
        <a:xfrm>
          <a:off x="2908300" y="141827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166370</xdr:rowOff>
    </xdr:from>
    <xdr:to>
      <xdr:col>10</xdr:col>
      <xdr:colOff>165100</xdr:colOff>
      <xdr:row>82</xdr:row>
      <xdr:rowOff>96520</xdr:rowOff>
    </xdr:to>
    <xdr:sp macro="" textlink="">
      <xdr:nvSpPr>
        <xdr:cNvPr id="312" name="楕円 311">
          <a:extLst>
            <a:ext uri="{FF2B5EF4-FFF2-40B4-BE49-F238E27FC236}">
              <a16:creationId xmlns:a16="http://schemas.microsoft.com/office/drawing/2014/main" id="{827A4ECB-C644-419B-AB07-956BB4DFE828}"/>
            </a:ext>
          </a:extLst>
        </xdr:cNvPr>
        <xdr:cNvSpPr/>
      </xdr:nvSpPr>
      <xdr:spPr>
        <a:xfrm>
          <a:off x="1968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45720</xdr:rowOff>
    </xdr:from>
    <xdr:to>
      <xdr:col>15</xdr:col>
      <xdr:colOff>50800</xdr:colOff>
      <xdr:row>82</xdr:row>
      <xdr:rowOff>123825</xdr:rowOff>
    </xdr:to>
    <xdr:cxnSp macro="">
      <xdr:nvCxnSpPr>
        <xdr:cNvPr id="313" name="直線コネクタ 312">
          <a:extLst>
            <a:ext uri="{FF2B5EF4-FFF2-40B4-BE49-F238E27FC236}">
              <a16:creationId xmlns:a16="http://schemas.microsoft.com/office/drawing/2014/main" id="{AE449E4E-D026-4062-A1A9-D3A7AB015984}"/>
            </a:ext>
          </a:extLst>
        </xdr:cNvPr>
        <xdr:cNvCxnSpPr/>
      </xdr:nvCxnSpPr>
      <xdr:spPr>
        <a:xfrm>
          <a:off x="2019300" y="1410462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95886</xdr:rowOff>
    </xdr:from>
    <xdr:to>
      <xdr:col>6</xdr:col>
      <xdr:colOff>38100</xdr:colOff>
      <xdr:row>82</xdr:row>
      <xdr:rowOff>26036</xdr:rowOff>
    </xdr:to>
    <xdr:sp macro="" textlink="">
      <xdr:nvSpPr>
        <xdr:cNvPr id="314" name="楕円 313">
          <a:extLst>
            <a:ext uri="{FF2B5EF4-FFF2-40B4-BE49-F238E27FC236}">
              <a16:creationId xmlns:a16="http://schemas.microsoft.com/office/drawing/2014/main" id="{4836566A-9A81-483A-AFD2-5E4443CD4BFB}"/>
            </a:ext>
          </a:extLst>
        </xdr:cNvPr>
        <xdr:cNvSpPr/>
      </xdr:nvSpPr>
      <xdr:spPr>
        <a:xfrm>
          <a:off x="1079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146686</xdr:rowOff>
    </xdr:from>
    <xdr:to>
      <xdr:col>10</xdr:col>
      <xdr:colOff>114300</xdr:colOff>
      <xdr:row>82</xdr:row>
      <xdr:rowOff>45720</xdr:rowOff>
    </xdr:to>
    <xdr:cxnSp macro="">
      <xdr:nvCxnSpPr>
        <xdr:cNvPr id="315" name="直線コネクタ 314">
          <a:extLst>
            <a:ext uri="{FF2B5EF4-FFF2-40B4-BE49-F238E27FC236}">
              <a16:creationId xmlns:a16="http://schemas.microsoft.com/office/drawing/2014/main" id="{3D3769A6-CCE9-4E0F-A676-035D997DE4AC}"/>
            </a:ext>
          </a:extLst>
        </xdr:cNvPr>
        <xdr:cNvCxnSpPr/>
      </xdr:nvCxnSpPr>
      <xdr:spPr>
        <a:xfrm>
          <a:off x="1130300" y="14034136"/>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0EBDE49D-9EFD-48C8-A4BA-17B350A08085}"/>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169563</xdr:rowOff>
    </xdr:from>
    <xdr:ext cx="405111" cy="259045"/>
    <xdr:sp macro="" textlink="">
      <xdr:nvSpPr>
        <xdr:cNvPr id="317" name="n_2aveValue【公営住宅】&#10;有形固定資産減価償却率">
          <a:extLst>
            <a:ext uri="{FF2B5EF4-FFF2-40B4-BE49-F238E27FC236}">
              <a16:creationId xmlns:a16="http://schemas.microsoft.com/office/drawing/2014/main" id="{325B2726-7922-453A-B6F9-D5BE8832C283}"/>
            </a:ext>
          </a:extLst>
        </xdr:cNvPr>
        <xdr:cNvSpPr txBox="1"/>
      </xdr:nvSpPr>
      <xdr:spPr>
        <a:xfrm>
          <a:off x="2705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11447</xdr:rowOff>
    </xdr:from>
    <xdr:ext cx="405111" cy="259045"/>
    <xdr:sp macro="" textlink="">
      <xdr:nvSpPr>
        <xdr:cNvPr id="318" name="n_3aveValue【公営住宅】&#10;有形固定資産減価償却率">
          <a:extLst>
            <a:ext uri="{FF2B5EF4-FFF2-40B4-BE49-F238E27FC236}">
              <a16:creationId xmlns:a16="http://schemas.microsoft.com/office/drawing/2014/main" id="{92DDB3FB-4CC8-4CC3-A096-0871C7AEA79E}"/>
            </a:ext>
          </a:extLst>
        </xdr:cNvPr>
        <xdr:cNvSpPr txBox="1"/>
      </xdr:nvSpPr>
      <xdr:spPr>
        <a:xfrm>
          <a:off x="1816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9" name="n_4aveValue【公営住宅】&#10;有形固定資産減価償却率">
          <a:extLst>
            <a:ext uri="{FF2B5EF4-FFF2-40B4-BE49-F238E27FC236}">
              <a16:creationId xmlns:a16="http://schemas.microsoft.com/office/drawing/2014/main" id="{4D3B0711-BA71-456E-B100-D50E9D4DF9C1}"/>
            </a:ext>
          </a:extLst>
        </xdr:cNvPr>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70502</xdr:rowOff>
    </xdr:from>
    <xdr:ext cx="405111" cy="259045"/>
    <xdr:sp macro="" textlink="">
      <xdr:nvSpPr>
        <xdr:cNvPr id="320" name="n_1mainValue【公営住宅】&#10;有形固定資産減価償却率">
          <a:extLst>
            <a:ext uri="{FF2B5EF4-FFF2-40B4-BE49-F238E27FC236}">
              <a16:creationId xmlns:a16="http://schemas.microsoft.com/office/drawing/2014/main" id="{E83534A2-3761-4FD4-BA99-473CF0F0E5EC}"/>
            </a:ext>
          </a:extLst>
        </xdr:cNvPr>
        <xdr:cNvSpPr txBox="1"/>
      </xdr:nvSpPr>
      <xdr:spPr>
        <a:xfrm>
          <a:off x="3582044"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19702</xdr:rowOff>
    </xdr:from>
    <xdr:ext cx="405111" cy="259045"/>
    <xdr:sp macro="" textlink="">
      <xdr:nvSpPr>
        <xdr:cNvPr id="321" name="n_2mainValue【公営住宅】&#10;有形固定資産減価償却率">
          <a:extLst>
            <a:ext uri="{FF2B5EF4-FFF2-40B4-BE49-F238E27FC236}">
              <a16:creationId xmlns:a16="http://schemas.microsoft.com/office/drawing/2014/main" id="{58FC9C9C-C298-4EFA-84A9-844A5A90378B}"/>
            </a:ext>
          </a:extLst>
        </xdr:cNvPr>
        <xdr:cNvSpPr txBox="1"/>
      </xdr:nvSpPr>
      <xdr:spPr>
        <a:xfrm>
          <a:off x="2705744"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113047</xdr:rowOff>
    </xdr:from>
    <xdr:ext cx="405111" cy="259045"/>
    <xdr:sp macro="" textlink="">
      <xdr:nvSpPr>
        <xdr:cNvPr id="322" name="n_3mainValue【公営住宅】&#10;有形固定資産減価償却率">
          <a:extLst>
            <a:ext uri="{FF2B5EF4-FFF2-40B4-BE49-F238E27FC236}">
              <a16:creationId xmlns:a16="http://schemas.microsoft.com/office/drawing/2014/main" id="{4A8C50B9-3738-4858-96DF-295B6B8FB95E}"/>
            </a:ext>
          </a:extLst>
        </xdr:cNvPr>
        <xdr:cNvSpPr txBox="1"/>
      </xdr:nvSpPr>
      <xdr:spPr>
        <a:xfrm>
          <a:off x="1816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42563</xdr:rowOff>
    </xdr:from>
    <xdr:ext cx="405111" cy="259045"/>
    <xdr:sp macro="" textlink="">
      <xdr:nvSpPr>
        <xdr:cNvPr id="323" name="n_4mainValue【公営住宅】&#10;有形固定資産減価償却率">
          <a:extLst>
            <a:ext uri="{FF2B5EF4-FFF2-40B4-BE49-F238E27FC236}">
              <a16:creationId xmlns:a16="http://schemas.microsoft.com/office/drawing/2014/main" id="{B92AFBE3-0DFA-415C-A42D-C5F0B32032B9}"/>
            </a:ext>
          </a:extLst>
        </xdr:cNvPr>
        <xdr:cNvSpPr txBox="1"/>
      </xdr:nvSpPr>
      <xdr:spPr>
        <a:xfrm>
          <a:off x="927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BBA3A60-9C35-40B6-8F0A-6646033F973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01A87A9-6605-4384-9248-7EE107DFB9F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B4BA741-DD9E-450A-9A71-1CC171C0995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757E16-5FCC-4CE6-87B0-899FA38787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9D27F659-97C6-4E73-8A5B-EA3DD75BB7B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AD41E9B-C454-4CE3-84D8-A99D912018C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AF8E190-C190-48B1-A72C-D825905D098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05FAEC0-3AC3-4CBE-A36D-BD0226C79E8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252C672-CDD5-45E4-88C9-1EBC68D6BE8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526D071-AB52-4345-90FB-71710EF47BB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C8EFF1BF-5D68-4FB2-9B1D-D00C754DD54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C393BB57-B6AC-43E2-8765-CD568B8EBE6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50493F15-619D-4478-9813-772933C1612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264B7043-1A92-4ACB-96FB-427F6243215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27C7878C-F92E-4D65-A0D4-EDC03B78AEA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161240DD-540A-4CB5-ABEF-B20E7399341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C79CE0F8-184D-40AF-96EE-B25FD38ECE4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5D3A581-6B48-47D8-A24F-26B08ADE5F8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161D6C19-4E59-4DC6-9718-32BDF674855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EDD1D74B-CE6A-4DE3-9424-E00D8263CE5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10DAD080-3AE4-4FEC-A9E8-516B944AF30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0EEABE0-57C8-4CD0-9437-AAAF832CA8BC}"/>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B0C4F885-D369-4388-B85F-8B64E2B05CA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59F17C5-7B0E-45F5-B35A-A02BCE1793E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A838C95-ECCB-4F21-98E9-AE652E14224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30806</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4277070B-725D-472F-A0F2-AA31147F1482}"/>
            </a:ext>
          </a:extLst>
        </xdr:cNvPr>
        <xdr:cNvCxnSpPr/>
      </xdr:nvCxnSpPr>
      <xdr:spPr>
        <a:xfrm flipV="1">
          <a:off x="10476865" y="13403906"/>
          <a:ext cx="0" cy="149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872E8DD4-C48B-4BA2-A20D-0145F0D28531}"/>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FC45FAE6-2971-498E-860E-9C3695183F96}"/>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148933</xdr:rowOff>
    </xdr:from>
    <xdr:ext cx="534377" cy="259045"/>
    <xdr:sp macro="" textlink="">
      <xdr:nvSpPr>
        <xdr:cNvPr id="352" name="【公営住宅】&#10;一人当たり面積最大値テキスト">
          <a:extLst>
            <a:ext uri="{FF2B5EF4-FFF2-40B4-BE49-F238E27FC236}">
              <a16:creationId xmlns:a16="http://schemas.microsoft.com/office/drawing/2014/main" id="{B79942C0-EADE-4E39-8FD2-DE7212D851A8}"/>
            </a:ext>
          </a:extLst>
        </xdr:cNvPr>
        <xdr:cNvSpPr txBox="1"/>
      </xdr:nvSpPr>
      <xdr:spPr>
        <a:xfrm>
          <a:off x="10515600" y="131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30806</xdr:rowOff>
    </xdr:from>
    <xdr:to>
      <xdr:col>55</xdr:col>
      <xdr:colOff>88900</xdr:colOff>
      <xdr:row>78</xdr:row>
      <xdr:rowOff>30806</xdr:rowOff>
    </xdr:to>
    <xdr:cxnSp macro="">
      <xdr:nvCxnSpPr>
        <xdr:cNvPr id="353" name="直線コネクタ 352">
          <a:extLst>
            <a:ext uri="{FF2B5EF4-FFF2-40B4-BE49-F238E27FC236}">
              <a16:creationId xmlns:a16="http://schemas.microsoft.com/office/drawing/2014/main" id="{32DB4A5C-2A38-4448-993F-19800A0B1C2B}"/>
            </a:ext>
          </a:extLst>
        </xdr:cNvPr>
        <xdr:cNvCxnSpPr/>
      </xdr:nvCxnSpPr>
      <xdr:spPr>
        <a:xfrm>
          <a:off x="10388600" y="1340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144398</xdr:rowOff>
    </xdr:from>
    <xdr:ext cx="469744" cy="259045"/>
    <xdr:sp macro="" textlink="">
      <xdr:nvSpPr>
        <xdr:cNvPr id="354" name="【公営住宅】&#10;一人当たり面積平均値テキスト">
          <a:extLst>
            <a:ext uri="{FF2B5EF4-FFF2-40B4-BE49-F238E27FC236}">
              <a16:creationId xmlns:a16="http://schemas.microsoft.com/office/drawing/2014/main" id="{F73FA641-E828-4FC4-8C23-CF10B34C64E2}"/>
            </a:ext>
          </a:extLst>
        </xdr:cNvPr>
        <xdr:cNvSpPr txBox="1"/>
      </xdr:nvSpPr>
      <xdr:spPr>
        <a:xfrm>
          <a:off x="10515600" y="14546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121521</xdr:rowOff>
    </xdr:from>
    <xdr:to>
      <xdr:col>55</xdr:col>
      <xdr:colOff>50800</xdr:colOff>
      <xdr:row>86</xdr:row>
      <xdr:rowOff>51671</xdr:rowOff>
    </xdr:to>
    <xdr:sp macro="" textlink="">
      <xdr:nvSpPr>
        <xdr:cNvPr id="355" name="フローチャート: 判断 354">
          <a:extLst>
            <a:ext uri="{FF2B5EF4-FFF2-40B4-BE49-F238E27FC236}">
              <a16:creationId xmlns:a16="http://schemas.microsoft.com/office/drawing/2014/main" id="{173CDD2C-4816-4FB2-8040-0B25EE2F56B4}"/>
            </a:ext>
          </a:extLst>
        </xdr:cNvPr>
        <xdr:cNvSpPr/>
      </xdr:nvSpPr>
      <xdr:spPr>
        <a:xfrm>
          <a:off x="10426700" y="1469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129468</xdr:rowOff>
    </xdr:from>
    <xdr:to>
      <xdr:col>50</xdr:col>
      <xdr:colOff>165100</xdr:colOff>
      <xdr:row>86</xdr:row>
      <xdr:rowOff>59618</xdr:rowOff>
    </xdr:to>
    <xdr:sp macro="" textlink="">
      <xdr:nvSpPr>
        <xdr:cNvPr id="356" name="フローチャート: 判断 355">
          <a:extLst>
            <a:ext uri="{FF2B5EF4-FFF2-40B4-BE49-F238E27FC236}">
              <a16:creationId xmlns:a16="http://schemas.microsoft.com/office/drawing/2014/main" id="{A5A701FD-4F5F-42EE-843D-F9DA3DDABA2A}"/>
            </a:ext>
          </a:extLst>
        </xdr:cNvPr>
        <xdr:cNvSpPr/>
      </xdr:nvSpPr>
      <xdr:spPr>
        <a:xfrm>
          <a:off x="9588500" y="1470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139373</xdr:rowOff>
    </xdr:from>
    <xdr:to>
      <xdr:col>46</xdr:col>
      <xdr:colOff>38100</xdr:colOff>
      <xdr:row>86</xdr:row>
      <xdr:rowOff>69523</xdr:rowOff>
    </xdr:to>
    <xdr:sp macro="" textlink="">
      <xdr:nvSpPr>
        <xdr:cNvPr id="357" name="フローチャート: 判断 356">
          <a:extLst>
            <a:ext uri="{FF2B5EF4-FFF2-40B4-BE49-F238E27FC236}">
              <a16:creationId xmlns:a16="http://schemas.microsoft.com/office/drawing/2014/main" id="{76380D26-E6D0-4AB5-B8FA-E3014CD540F7}"/>
            </a:ext>
          </a:extLst>
        </xdr:cNvPr>
        <xdr:cNvSpPr/>
      </xdr:nvSpPr>
      <xdr:spPr>
        <a:xfrm>
          <a:off x="8699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131101</xdr:rowOff>
    </xdr:from>
    <xdr:to>
      <xdr:col>41</xdr:col>
      <xdr:colOff>101600</xdr:colOff>
      <xdr:row>86</xdr:row>
      <xdr:rowOff>61251</xdr:rowOff>
    </xdr:to>
    <xdr:sp macro="" textlink="">
      <xdr:nvSpPr>
        <xdr:cNvPr id="358" name="フローチャート: 判断 357">
          <a:extLst>
            <a:ext uri="{FF2B5EF4-FFF2-40B4-BE49-F238E27FC236}">
              <a16:creationId xmlns:a16="http://schemas.microsoft.com/office/drawing/2014/main" id="{67599782-3697-469F-83BB-80A292EE9898}"/>
            </a:ext>
          </a:extLst>
        </xdr:cNvPr>
        <xdr:cNvSpPr/>
      </xdr:nvSpPr>
      <xdr:spPr>
        <a:xfrm>
          <a:off x="7810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143075</xdr:rowOff>
    </xdr:from>
    <xdr:to>
      <xdr:col>36</xdr:col>
      <xdr:colOff>165100</xdr:colOff>
      <xdr:row>86</xdr:row>
      <xdr:rowOff>73225</xdr:rowOff>
    </xdr:to>
    <xdr:sp macro="" textlink="">
      <xdr:nvSpPr>
        <xdr:cNvPr id="359" name="フローチャート: 判断 358">
          <a:extLst>
            <a:ext uri="{FF2B5EF4-FFF2-40B4-BE49-F238E27FC236}">
              <a16:creationId xmlns:a16="http://schemas.microsoft.com/office/drawing/2014/main" id="{C50C5FBA-0294-41D9-B09D-2378BEF90EBF}"/>
            </a:ext>
          </a:extLst>
        </xdr:cNvPr>
        <xdr:cNvSpPr/>
      </xdr:nvSpPr>
      <xdr:spPr>
        <a:xfrm>
          <a:off x="6921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C94EB98-7654-4C6F-98D7-3B498BBB2D7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9B067C4-7B90-4727-A88B-CE996338FDC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81A6313-C55C-41F9-8238-42757A6DF09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1F8DED8-45BE-4636-A6E4-54D4AF4CEA3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BE58122-D5B2-47EE-9089-2B71E060C20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79719</xdr:rowOff>
    </xdr:from>
    <xdr:to>
      <xdr:col>55</xdr:col>
      <xdr:colOff>50800</xdr:colOff>
      <xdr:row>87</xdr:row>
      <xdr:rowOff>9869</xdr:rowOff>
    </xdr:to>
    <xdr:sp macro="" textlink="">
      <xdr:nvSpPr>
        <xdr:cNvPr id="365" name="楕円 364">
          <a:extLst>
            <a:ext uri="{FF2B5EF4-FFF2-40B4-BE49-F238E27FC236}">
              <a16:creationId xmlns:a16="http://schemas.microsoft.com/office/drawing/2014/main" id="{B403AB75-2FD8-414E-8DBF-36834A196820}"/>
            </a:ext>
          </a:extLst>
        </xdr:cNvPr>
        <xdr:cNvSpPr/>
      </xdr:nvSpPr>
      <xdr:spPr>
        <a:xfrm>
          <a:off x="10426700" y="1482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166096</xdr:rowOff>
    </xdr:from>
    <xdr:ext cx="469744" cy="259045"/>
    <xdr:sp macro="" textlink="">
      <xdr:nvSpPr>
        <xdr:cNvPr id="366" name="【公営住宅】&#10;一人当たり面積該当値テキスト">
          <a:extLst>
            <a:ext uri="{FF2B5EF4-FFF2-40B4-BE49-F238E27FC236}">
              <a16:creationId xmlns:a16="http://schemas.microsoft.com/office/drawing/2014/main" id="{48940D42-4E21-402C-803E-29FC722D476A}"/>
            </a:ext>
          </a:extLst>
        </xdr:cNvPr>
        <xdr:cNvSpPr txBox="1"/>
      </xdr:nvSpPr>
      <xdr:spPr>
        <a:xfrm>
          <a:off x="10515600" y="1473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80482</xdr:rowOff>
    </xdr:from>
    <xdr:to>
      <xdr:col>50</xdr:col>
      <xdr:colOff>165100</xdr:colOff>
      <xdr:row>87</xdr:row>
      <xdr:rowOff>10632</xdr:rowOff>
    </xdr:to>
    <xdr:sp macro="" textlink="">
      <xdr:nvSpPr>
        <xdr:cNvPr id="367" name="楕円 366">
          <a:extLst>
            <a:ext uri="{FF2B5EF4-FFF2-40B4-BE49-F238E27FC236}">
              <a16:creationId xmlns:a16="http://schemas.microsoft.com/office/drawing/2014/main" id="{88C78678-C193-4988-AAC9-5B41F809FB44}"/>
            </a:ext>
          </a:extLst>
        </xdr:cNvPr>
        <xdr:cNvSpPr/>
      </xdr:nvSpPr>
      <xdr:spPr>
        <a:xfrm>
          <a:off x="9588500" y="1482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130519</xdr:rowOff>
    </xdr:from>
    <xdr:to>
      <xdr:col>55</xdr:col>
      <xdr:colOff>0</xdr:colOff>
      <xdr:row>86</xdr:row>
      <xdr:rowOff>131282</xdr:rowOff>
    </xdr:to>
    <xdr:cxnSp macro="">
      <xdr:nvCxnSpPr>
        <xdr:cNvPr id="368" name="直線コネクタ 367">
          <a:extLst>
            <a:ext uri="{FF2B5EF4-FFF2-40B4-BE49-F238E27FC236}">
              <a16:creationId xmlns:a16="http://schemas.microsoft.com/office/drawing/2014/main" id="{A81295F7-232D-4731-B452-4190F920CE06}"/>
            </a:ext>
          </a:extLst>
        </xdr:cNvPr>
        <xdr:cNvCxnSpPr/>
      </xdr:nvCxnSpPr>
      <xdr:spPr>
        <a:xfrm flipV="1">
          <a:off x="9639300" y="14875219"/>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81353</xdr:rowOff>
    </xdr:from>
    <xdr:to>
      <xdr:col>46</xdr:col>
      <xdr:colOff>38100</xdr:colOff>
      <xdr:row>87</xdr:row>
      <xdr:rowOff>11503</xdr:rowOff>
    </xdr:to>
    <xdr:sp macro="" textlink="">
      <xdr:nvSpPr>
        <xdr:cNvPr id="369" name="楕円 368">
          <a:extLst>
            <a:ext uri="{FF2B5EF4-FFF2-40B4-BE49-F238E27FC236}">
              <a16:creationId xmlns:a16="http://schemas.microsoft.com/office/drawing/2014/main" id="{BD33D887-166B-4E0C-98B4-46D5453C108A}"/>
            </a:ext>
          </a:extLst>
        </xdr:cNvPr>
        <xdr:cNvSpPr/>
      </xdr:nvSpPr>
      <xdr:spPr>
        <a:xfrm>
          <a:off x="8699500" y="1482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131282</xdr:rowOff>
    </xdr:from>
    <xdr:to>
      <xdr:col>50</xdr:col>
      <xdr:colOff>114300</xdr:colOff>
      <xdr:row>86</xdr:row>
      <xdr:rowOff>132153</xdr:rowOff>
    </xdr:to>
    <xdr:cxnSp macro="">
      <xdr:nvCxnSpPr>
        <xdr:cNvPr id="370" name="直線コネクタ 369">
          <a:extLst>
            <a:ext uri="{FF2B5EF4-FFF2-40B4-BE49-F238E27FC236}">
              <a16:creationId xmlns:a16="http://schemas.microsoft.com/office/drawing/2014/main" id="{03041A91-F434-4C50-A5CA-5D9EA7F05799}"/>
            </a:ext>
          </a:extLst>
        </xdr:cNvPr>
        <xdr:cNvCxnSpPr/>
      </xdr:nvCxnSpPr>
      <xdr:spPr>
        <a:xfrm flipV="1">
          <a:off x="8750300" y="14875982"/>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82333</xdr:rowOff>
    </xdr:from>
    <xdr:to>
      <xdr:col>41</xdr:col>
      <xdr:colOff>101600</xdr:colOff>
      <xdr:row>87</xdr:row>
      <xdr:rowOff>12483</xdr:rowOff>
    </xdr:to>
    <xdr:sp macro="" textlink="">
      <xdr:nvSpPr>
        <xdr:cNvPr id="371" name="楕円 370">
          <a:extLst>
            <a:ext uri="{FF2B5EF4-FFF2-40B4-BE49-F238E27FC236}">
              <a16:creationId xmlns:a16="http://schemas.microsoft.com/office/drawing/2014/main" id="{D85ED966-4EE0-43A9-AE29-D4C689276D96}"/>
            </a:ext>
          </a:extLst>
        </xdr:cNvPr>
        <xdr:cNvSpPr/>
      </xdr:nvSpPr>
      <xdr:spPr>
        <a:xfrm>
          <a:off x="7810500" y="1482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132153</xdr:rowOff>
    </xdr:from>
    <xdr:to>
      <xdr:col>45</xdr:col>
      <xdr:colOff>177800</xdr:colOff>
      <xdr:row>86</xdr:row>
      <xdr:rowOff>133133</xdr:rowOff>
    </xdr:to>
    <xdr:cxnSp macro="">
      <xdr:nvCxnSpPr>
        <xdr:cNvPr id="372" name="直線コネクタ 371">
          <a:extLst>
            <a:ext uri="{FF2B5EF4-FFF2-40B4-BE49-F238E27FC236}">
              <a16:creationId xmlns:a16="http://schemas.microsoft.com/office/drawing/2014/main" id="{1683AE44-FD74-4D7F-BB6B-1D83FD2FE4B3}"/>
            </a:ext>
          </a:extLst>
        </xdr:cNvPr>
        <xdr:cNvCxnSpPr/>
      </xdr:nvCxnSpPr>
      <xdr:spPr>
        <a:xfrm flipV="1">
          <a:off x="7861300" y="1487685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83094</xdr:rowOff>
    </xdr:from>
    <xdr:to>
      <xdr:col>36</xdr:col>
      <xdr:colOff>165100</xdr:colOff>
      <xdr:row>87</xdr:row>
      <xdr:rowOff>13244</xdr:rowOff>
    </xdr:to>
    <xdr:sp macro="" textlink="">
      <xdr:nvSpPr>
        <xdr:cNvPr id="373" name="楕円 372">
          <a:extLst>
            <a:ext uri="{FF2B5EF4-FFF2-40B4-BE49-F238E27FC236}">
              <a16:creationId xmlns:a16="http://schemas.microsoft.com/office/drawing/2014/main" id="{CD0191F2-C74B-415C-B339-EF7A84C0ACE4}"/>
            </a:ext>
          </a:extLst>
        </xdr:cNvPr>
        <xdr:cNvSpPr/>
      </xdr:nvSpPr>
      <xdr:spPr>
        <a:xfrm>
          <a:off x="6921500" y="1482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133133</xdr:rowOff>
    </xdr:from>
    <xdr:to>
      <xdr:col>41</xdr:col>
      <xdr:colOff>50800</xdr:colOff>
      <xdr:row>86</xdr:row>
      <xdr:rowOff>133894</xdr:rowOff>
    </xdr:to>
    <xdr:cxnSp macro="">
      <xdr:nvCxnSpPr>
        <xdr:cNvPr id="374" name="直線コネクタ 373">
          <a:extLst>
            <a:ext uri="{FF2B5EF4-FFF2-40B4-BE49-F238E27FC236}">
              <a16:creationId xmlns:a16="http://schemas.microsoft.com/office/drawing/2014/main" id="{04B348FC-13FA-4CD6-8F19-4BF86A2EE313}"/>
            </a:ext>
          </a:extLst>
        </xdr:cNvPr>
        <xdr:cNvCxnSpPr/>
      </xdr:nvCxnSpPr>
      <xdr:spPr>
        <a:xfrm flipV="1">
          <a:off x="6972300" y="1487783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76145</xdr:rowOff>
    </xdr:from>
    <xdr:ext cx="469744" cy="259045"/>
    <xdr:sp macro="" textlink="">
      <xdr:nvSpPr>
        <xdr:cNvPr id="375" name="n_1aveValue【公営住宅】&#10;一人当たり面積">
          <a:extLst>
            <a:ext uri="{FF2B5EF4-FFF2-40B4-BE49-F238E27FC236}">
              <a16:creationId xmlns:a16="http://schemas.microsoft.com/office/drawing/2014/main" id="{70BAD38C-90B3-4FC0-901D-07CFBF7AE21A}"/>
            </a:ext>
          </a:extLst>
        </xdr:cNvPr>
        <xdr:cNvSpPr txBox="1"/>
      </xdr:nvSpPr>
      <xdr:spPr>
        <a:xfrm>
          <a:off x="9391727" y="1447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86050</xdr:rowOff>
    </xdr:from>
    <xdr:ext cx="469744" cy="259045"/>
    <xdr:sp macro="" textlink="">
      <xdr:nvSpPr>
        <xdr:cNvPr id="376" name="n_2aveValue【公営住宅】&#10;一人当たり面積">
          <a:extLst>
            <a:ext uri="{FF2B5EF4-FFF2-40B4-BE49-F238E27FC236}">
              <a16:creationId xmlns:a16="http://schemas.microsoft.com/office/drawing/2014/main" id="{ADA2A880-6C4E-4761-8648-7F115CDC1396}"/>
            </a:ext>
          </a:extLst>
        </xdr:cNvPr>
        <xdr:cNvSpPr txBox="1"/>
      </xdr:nvSpPr>
      <xdr:spPr>
        <a:xfrm>
          <a:off x="8515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77778</xdr:rowOff>
    </xdr:from>
    <xdr:ext cx="469744" cy="259045"/>
    <xdr:sp macro="" textlink="">
      <xdr:nvSpPr>
        <xdr:cNvPr id="377" name="n_3aveValue【公営住宅】&#10;一人当たり面積">
          <a:extLst>
            <a:ext uri="{FF2B5EF4-FFF2-40B4-BE49-F238E27FC236}">
              <a16:creationId xmlns:a16="http://schemas.microsoft.com/office/drawing/2014/main" id="{7B994B16-C618-4526-907F-1E642884D5FC}"/>
            </a:ext>
          </a:extLst>
        </xdr:cNvPr>
        <xdr:cNvSpPr txBox="1"/>
      </xdr:nvSpPr>
      <xdr:spPr>
        <a:xfrm>
          <a:off x="7626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89752</xdr:rowOff>
    </xdr:from>
    <xdr:ext cx="469744" cy="259045"/>
    <xdr:sp macro="" textlink="">
      <xdr:nvSpPr>
        <xdr:cNvPr id="378" name="n_4aveValue【公営住宅】&#10;一人当たり面積">
          <a:extLst>
            <a:ext uri="{FF2B5EF4-FFF2-40B4-BE49-F238E27FC236}">
              <a16:creationId xmlns:a16="http://schemas.microsoft.com/office/drawing/2014/main" id="{71ACE646-E292-42A0-925A-E3D19D527B44}"/>
            </a:ext>
          </a:extLst>
        </xdr:cNvPr>
        <xdr:cNvSpPr txBox="1"/>
      </xdr:nvSpPr>
      <xdr:spPr>
        <a:xfrm>
          <a:off x="6737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1759</xdr:rowOff>
    </xdr:from>
    <xdr:ext cx="469744" cy="259045"/>
    <xdr:sp macro="" textlink="">
      <xdr:nvSpPr>
        <xdr:cNvPr id="379" name="n_1mainValue【公営住宅】&#10;一人当たり面積">
          <a:extLst>
            <a:ext uri="{FF2B5EF4-FFF2-40B4-BE49-F238E27FC236}">
              <a16:creationId xmlns:a16="http://schemas.microsoft.com/office/drawing/2014/main" id="{765D9FC5-806F-4D6D-8A16-6A231B333610}"/>
            </a:ext>
          </a:extLst>
        </xdr:cNvPr>
        <xdr:cNvSpPr txBox="1"/>
      </xdr:nvSpPr>
      <xdr:spPr>
        <a:xfrm>
          <a:off x="9391727" y="1491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2630</xdr:rowOff>
    </xdr:from>
    <xdr:ext cx="469744" cy="259045"/>
    <xdr:sp macro="" textlink="">
      <xdr:nvSpPr>
        <xdr:cNvPr id="380" name="n_2mainValue【公営住宅】&#10;一人当たり面積">
          <a:extLst>
            <a:ext uri="{FF2B5EF4-FFF2-40B4-BE49-F238E27FC236}">
              <a16:creationId xmlns:a16="http://schemas.microsoft.com/office/drawing/2014/main" id="{62653CB7-56A5-4028-9A6A-5CCA98BB932F}"/>
            </a:ext>
          </a:extLst>
        </xdr:cNvPr>
        <xdr:cNvSpPr txBox="1"/>
      </xdr:nvSpPr>
      <xdr:spPr>
        <a:xfrm>
          <a:off x="8515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3610</xdr:rowOff>
    </xdr:from>
    <xdr:ext cx="469744" cy="259045"/>
    <xdr:sp macro="" textlink="">
      <xdr:nvSpPr>
        <xdr:cNvPr id="381" name="n_3mainValue【公営住宅】&#10;一人当たり面積">
          <a:extLst>
            <a:ext uri="{FF2B5EF4-FFF2-40B4-BE49-F238E27FC236}">
              <a16:creationId xmlns:a16="http://schemas.microsoft.com/office/drawing/2014/main" id="{C79F530B-4766-4101-818A-5E7DA1F02C34}"/>
            </a:ext>
          </a:extLst>
        </xdr:cNvPr>
        <xdr:cNvSpPr txBox="1"/>
      </xdr:nvSpPr>
      <xdr:spPr>
        <a:xfrm>
          <a:off x="7626427" y="1491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4371</xdr:rowOff>
    </xdr:from>
    <xdr:ext cx="469744" cy="259045"/>
    <xdr:sp macro="" textlink="">
      <xdr:nvSpPr>
        <xdr:cNvPr id="382" name="n_4mainValue【公営住宅】&#10;一人当たり面積">
          <a:extLst>
            <a:ext uri="{FF2B5EF4-FFF2-40B4-BE49-F238E27FC236}">
              <a16:creationId xmlns:a16="http://schemas.microsoft.com/office/drawing/2014/main" id="{A9A223A9-3490-4E65-AAF0-7D1560442C7B}"/>
            </a:ext>
          </a:extLst>
        </xdr:cNvPr>
        <xdr:cNvSpPr txBox="1"/>
      </xdr:nvSpPr>
      <xdr:spPr>
        <a:xfrm>
          <a:off x="6737427" y="1492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5BE76018-A35F-4C16-A1DF-63326579E2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5FF0F44B-FF07-4C92-9BA3-681ECDFF00A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302FB51C-6AEF-4C0E-9DF1-47934B1D62C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462F358D-9927-4CC0-946C-EDA1CF979C9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B6C35E40-6C19-4146-A134-15682F0E151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6426CD8A-CB63-48E6-97CA-64721DC7784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AF84482-11EE-4A6F-B7E3-ABA935903DC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1CF5F3C9-0663-4672-A2C3-5CEA3C3C6DE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DF1D110-AF51-4BD5-ACA2-7EA7BEED6A6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C0FE12E4-98A5-47DF-901B-613E1E00ABB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471E912B-5C06-4A7F-83D7-3B597E46F01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64C0437-6617-405D-99E1-A7B95D8A37F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66892BFA-5698-4077-9C0B-04521C7449B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D4BDFF15-6646-49EF-AB4E-E31A0217184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1DB66E66-07A9-4003-9FE8-5EFC119131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7A4AF221-F893-45B9-B231-45331360C25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39C9651C-C02B-486B-B39B-3F5310E25D8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98E8EB46-2923-4C1B-9341-92BA7F5FC66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14A00675-02FF-4987-9213-97BC7227CD0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30B33763-FD40-4539-821C-363901E7303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FEFC32E0-5231-4F1F-AC63-C6FBB5C131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87CA6E91-1B54-4D05-BE73-ADC323CA28D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7967C2D8-EDBC-4DC3-BE7E-20F82876E1B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FE2B4C78-C3BB-4856-AC9F-60957966984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6F3BA00-1DFB-4CE8-8B5F-95B8E7E6280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38BD9A17-D0F9-4551-B9B1-D0EA0AF1A55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AFAB7CF2-54A7-46C4-8E9E-109F80E3852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DFACCCC4-4FA7-4261-93A7-69309226064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84E48F3C-AB8C-40DF-BE02-EE6280584D0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BABB49AA-1DF0-4FED-9366-647F550A820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E98F301C-06DB-4D66-9E2F-78B8D512028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F42D38DC-A525-46B8-BD73-67E8ED463DC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281B6940-9FF3-4FC0-BBDD-0534518586B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7CC3B6B0-1FC5-41C7-A6B2-FA2CFE1E151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46E8397B-2041-4FB1-B2CE-4A853550C73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EE1860B6-ADE8-4783-AE30-8390B6583A9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9" name="テキスト ボックス 418">
          <a:extLst>
            <a:ext uri="{FF2B5EF4-FFF2-40B4-BE49-F238E27FC236}">
              <a16:creationId xmlns:a16="http://schemas.microsoft.com/office/drawing/2014/main" id="{CFD5D762-0542-4FA4-8529-7AA9AF1D12C5}"/>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D18AB9CE-0A4F-44AB-95E1-B48420883EF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B2E441F9-5FB7-4D86-9DDE-F4637118D92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22" name="直線コネクタ 421">
          <a:extLst>
            <a:ext uri="{FF2B5EF4-FFF2-40B4-BE49-F238E27FC236}">
              <a16:creationId xmlns:a16="http://schemas.microsoft.com/office/drawing/2014/main" id="{C45B609E-3C80-47D8-8E8F-2068C78F575A}"/>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F4659BC8-D598-49A6-B819-D4A243AE764A}"/>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4" name="直線コネクタ 423">
          <a:extLst>
            <a:ext uri="{FF2B5EF4-FFF2-40B4-BE49-F238E27FC236}">
              <a16:creationId xmlns:a16="http://schemas.microsoft.com/office/drawing/2014/main" id="{0CF1C4AE-8851-4A76-9F24-E364304CF1AC}"/>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2CCE29F9-1501-4229-AD2F-1E1BCDD7AEFE}"/>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6" name="直線コネクタ 425">
          <a:extLst>
            <a:ext uri="{FF2B5EF4-FFF2-40B4-BE49-F238E27FC236}">
              <a16:creationId xmlns:a16="http://schemas.microsoft.com/office/drawing/2014/main" id="{441B1988-AE07-455A-8982-3FFCAA5C5A5C}"/>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166387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53B22DC1-9B48-45FA-A364-6C59ADE639C2}"/>
            </a:ext>
          </a:extLst>
        </xdr:cNvPr>
        <xdr:cNvSpPr txBox="1"/>
      </xdr:nvSpPr>
      <xdr:spPr>
        <a:xfrm>
          <a:off x="163576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428" name="フローチャート: 判断 427">
          <a:extLst>
            <a:ext uri="{FF2B5EF4-FFF2-40B4-BE49-F238E27FC236}">
              <a16:creationId xmlns:a16="http://schemas.microsoft.com/office/drawing/2014/main" id="{03080D8D-F0AC-4254-A047-8E72640738AE}"/>
            </a:ext>
          </a:extLst>
        </xdr:cNvPr>
        <xdr:cNvSpPr/>
      </xdr:nvSpPr>
      <xdr:spPr>
        <a:xfrm>
          <a:off x="162687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22860</xdr:rowOff>
    </xdr:from>
    <xdr:to>
      <xdr:col>81</xdr:col>
      <xdr:colOff>101600</xdr:colOff>
      <xdr:row>37</xdr:row>
      <xdr:rowOff>124460</xdr:rowOff>
    </xdr:to>
    <xdr:sp macro="" textlink="">
      <xdr:nvSpPr>
        <xdr:cNvPr id="429" name="フローチャート: 判断 428">
          <a:extLst>
            <a:ext uri="{FF2B5EF4-FFF2-40B4-BE49-F238E27FC236}">
              <a16:creationId xmlns:a16="http://schemas.microsoft.com/office/drawing/2014/main" id="{257D028E-357A-4CE9-AC5E-9EEAA64ED22B}"/>
            </a:ext>
          </a:extLst>
        </xdr:cNvPr>
        <xdr:cNvSpPr/>
      </xdr:nvSpPr>
      <xdr:spPr>
        <a:xfrm>
          <a:off x="15430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22860</xdr:rowOff>
    </xdr:from>
    <xdr:to>
      <xdr:col>76</xdr:col>
      <xdr:colOff>165100</xdr:colOff>
      <xdr:row>37</xdr:row>
      <xdr:rowOff>124460</xdr:rowOff>
    </xdr:to>
    <xdr:sp macro="" textlink="">
      <xdr:nvSpPr>
        <xdr:cNvPr id="430" name="フローチャート: 判断 429">
          <a:extLst>
            <a:ext uri="{FF2B5EF4-FFF2-40B4-BE49-F238E27FC236}">
              <a16:creationId xmlns:a16="http://schemas.microsoft.com/office/drawing/2014/main" id="{34347F1D-57CD-4FC7-963A-5AFE70AC83FC}"/>
            </a:ext>
          </a:extLst>
        </xdr:cNvPr>
        <xdr:cNvSpPr/>
      </xdr:nvSpPr>
      <xdr:spPr>
        <a:xfrm>
          <a:off x="14541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8890</xdr:rowOff>
    </xdr:from>
    <xdr:to>
      <xdr:col>72</xdr:col>
      <xdr:colOff>38100</xdr:colOff>
      <xdr:row>37</xdr:row>
      <xdr:rowOff>110490</xdr:rowOff>
    </xdr:to>
    <xdr:sp macro="" textlink="">
      <xdr:nvSpPr>
        <xdr:cNvPr id="431" name="フローチャート: 判断 430">
          <a:extLst>
            <a:ext uri="{FF2B5EF4-FFF2-40B4-BE49-F238E27FC236}">
              <a16:creationId xmlns:a16="http://schemas.microsoft.com/office/drawing/2014/main" id="{AFC16F14-CB05-47E3-BE56-76DC485D3341}"/>
            </a:ext>
          </a:extLst>
        </xdr:cNvPr>
        <xdr:cNvSpPr/>
      </xdr:nvSpPr>
      <xdr:spPr>
        <a:xfrm>
          <a:off x="1365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147320</xdr:rowOff>
    </xdr:from>
    <xdr:to>
      <xdr:col>67</xdr:col>
      <xdr:colOff>101600</xdr:colOff>
      <xdr:row>37</xdr:row>
      <xdr:rowOff>77470</xdr:rowOff>
    </xdr:to>
    <xdr:sp macro="" textlink="">
      <xdr:nvSpPr>
        <xdr:cNvPr id="432" name="フローチャート: 判断 431">
          <a:extLst>
            <a:ext uri="{FF2B5EF4-FFF2-40B4-BE49-F238E27FC236}">
              <a16:creationId xmlns:a16="http://schemas.microsoft.com/office/drawing/2014/main" id="{150ACF8F-D44F-40D4-86E0-FFCD84C48414}"/>
            </a:ext>
          </a:extLst>
        </xdr:cNvPr>
        <xdr:cNvSpPr/>
      </xdr:nvSpPr>
      <xdr:spPr>
        <a:xfrm>
          <a:off x="12763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5F63764-885A-4640-B3A7-D95F11A0E43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A9B8BB0-9A6E-495E-AFD6-8AA5326F0BA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68CC8FB-D642-4C77-83B9-5AB6D245E85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718C2A7-60C2-4B2E-A43A-CA64B277F31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B8F1464-9174-42E4-8DB5-4DBD5545AA2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49530</xdr:rowOff>
    </xdr:from>
    <xdr:to>
      <xdr:col>85</xdr:col>
      <xdr:colOff>177800</xdr:colOff>
      <xdr:row>38</xdr:row>
      <xdr:rowOff>151130</xdr:rowOff>
    </xdr:to>
    <xdr:sp macro="" textlink="">
      <xdr:nvSpPr>
        <xdr:cNvPr id="438" name="楕円 437">
          <a:extLst>
            <a:ext uri="{FF2B5EF4-FFF2-40B4-BE49-F238E27FC236}">
              <a16:creationId xmlns:a16="http://schemas.microsoft.com/office/drawing/2014/main" id="{04A1095E-78DA-4E38-B28D-7D1362326F1E}"/>
            </a:ext>
          </a:extLst>
        </xdr:cNvPr>
        <xdr:cNvSpPr/>
      </xdr:nvSpPr>
      <xdr:spPr>
        <a:xfrm>
          <a:off x="162687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27957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E1DDA576-1805-439F-9BE0-7019CE3E8ED1}"/>
            </a:ext>
          </a:extLst>
        </xdr:cNvPr>
        <xdr:cNvSpPr txBox="1"/>
      </xdr:nvSpPr>
      <xdr:spPr>
        <a:xfrm>
          <a:off x="16357600" y="654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11430</xdr:rowOff>
    </xdr:from>
    <xdr:to>
      <xdr:col>81</xdr:col>
      <xdr:colOff>101600</xdr:colOff>
      <xdr:row>38</xdr:row>
      <xdr:rowOff>113030</xdr:rowOff>
    </xdr:to>
    <xdr:sp macro="" textlink="">
      <xdr:nvSpPr>
        <xdr:cNvPr id="440" name="楕円 439">
          <a:extLst>
            <a:ext uri="{FF2B5EF4-FFF2-40B4-BE49-F238E27FC236}">
              <a16:creationId xmlns:a16="http://schemas.microsoft.com/office/drawing/2014/main" id="{593DD8E0-341B-458B-90C3-533596706985}"/>
            </a:ext>
          </a:extLst>
        </xdr:cNvPr>
        <xdr:cNvSpPr/>
      </xdr:nvSpPr>
      <xdr:spPr>
        <a:xfrm>
          <a:off x="154305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62230</xdr:rowOff>
    </xdr:from>
    <xdr:to>
      <xdr:col>85</xdr:col>
      <xdr:colOff>127000</xdr:colOff>
      <xdr:row>38</xdr:row>
      <xdr:rowOff>100330</xdr:rowOff>
    </xdr:to>
    <xdr:cxnSp macro="">
      <xdr:nvCxnSpPr>
        <xdr:cNvPr id="441" name="直線コネクタ 440">
          <a:extLst>
            <a:ext uri="{FF2B5EF4-FFF2-40B4-BE49-F238E27FC236}">
              <a16:creationId xmlns:a16="http://schemas.microsoft.com/office/drawing/2014/main" id="{76CE60DC-89DF-41EC-BC14-3F1BAFA9D903}"/>
            </a:ext>
          </a:extLst>
        </xdr:cNvPr>
        <xdr:cNvCxnSpPr/>
      </xdr:nvCxnSpPr>
      <xdr:spPr>
        <a:xfrm>
          <a:off x="15481300" y="65773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138430</xdr:rowOff>
    </xdr:from>
    <xdr:to>
      <xdr:col>76</xdr:col>
      <xdr:colOff>165100</xdr:colOff>
      <xdr:row>38</xdr:row>
      <xdr:rowOff>68580</xdr:rowOff>
    </xdr:to>
    <xdr:sp macro="" textlink="">
      <xdr:nvSpPr>
        <xdr:cNvPr id="442" name="楕円 441">
          <a:extLst>
            <a:ext uri="{FF2B5EF4-FFF2-40B4-BE49-F238E27FC236}">
              <a16:creationId xmlns:a16="http://schemas.microsoft.com/office/drawing/2014/main" id="{46F097AA-BC50-48B7-9B67-1240A631A88D}"/>
            </a:ext>
          </a:extLst>
        </xdr:cNvPr>
        <xdr:cNvSpPr/>
      </xdr:nvSpPr>
      <xdr:spPr>
        <a:xfrm>
          <a:off x="145415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17780</xdr:rowOff>
    </xdr:from>
    <xdr:to>
      <xdr:col>81</xdr:col>
      <xdr:colOff>50800</xdr:colOff>
      <xdr:row>38</xdr:row>
      <xdr:rowOff>62230</xdr:rowOff>
    </xdr:to>
    <xdr:cxnSp macro="">
      <xdr:nvCxnSpPr>
        <xdr:cNvPr id="443" name="直線コネクタ 442">
          <a:extLst>
            <a:ext uri="{FF2B5EF4-FFF2-40B4-BE49-F238E27FC236}">
              <a16:creationId xmlns:a16="http://schemas.microsoft.com/office/drawing/2014/main" id="{C053EBF5-6F85-4958-ADD8-92E616A96D11}"/>
            </a:ext>
          </a:extLst>
        </xdr:cNvPr>
        <xdr:cNvCxnSpPr/>
      </xdr:nvCxnSpPr>
      <xdr:spPr>
        <a:xfrm>
          <a:off x="14592300" y="653288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97790</xdr:rowOff>
    </xdr:from>
    <xdr:to>
      <xdr:col>72</xdr:col>
      <xdr:colOff>38100</xdr:colOff>
      <xdr:row>38</xdr:row>
      <xdr:rowOff>27940</xdr:rowOff>
    </xdr:to>
    <xdr:sp macro="" textlink="">
      <xdr:nvSpPr>
        <xdr:cNvPr id="444" name="楕円 443">
          <a:extLst>
            <a:ext uri="{FF2B5EF4-FFF2-40B4-BE49-F238E27FC236}">
              <a16:creationId xmlns:a16="http://schemas.microsoft.com/office/drawing/2014/main" id="{5F7F3770-6004-41F4-8AA8-A3215C8C7F30}"/>
            </a:ext>
          </a:extLst>
        </xdr:cNvPr>
        <xdr:cNvSpPr/>
      </xdr:nvSpPr>
      <xdr:spPr>
        <a:xfrm>
          <a:off x="13652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148590</xdr:rowOff>
    </xdr:from>
    <xdr:to>
      <xdr:col>76</xdr:col>
      <xdr:colOff>114300</xdr:colOff>
      <xdr:row>38</xdr:row>
      <xdr:rowOff>17780</xdr:rowOff>
    </xdr:to>
    <xdr:cxnSp macro="">
      <xdr:nvCxnSpPr>
        <xdr:cNvPr id="445" name="直線コネクタ 444">
          <a:extLst>
            <a:ext uri="{FF2B5EF4-FFF2-40B4-BE49-F238E27FC236}">
              <a16:creationId xmlns:a16="http://schemas.microsoft.com/office/drawing/2014/main" id="{F2AE9F26-A6DE-4BD5-A4C4-903F0A6A6D85}"/>
            </a:ext>
          </a:extLst>
        </xdr:cNvPr>
        <xdr:cNvCxnSpPr/>
      </xdr:nvCxnSpPr>
      <xdr:spPr>
        <a:xfrm>
          <a:off x="13703300" y="6492240"/>
          <a:ext cx="889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53340</xdr:rowOff>
    </xdr:from>
    <xdr:to>
      <xdr:col>67</xdr:col>
      <xdr:colOff>101600</xdr:colOff>
      <xdr:row>37</xdr:row>
      <xdr:rowOff>154940</xdr:rowOff>
    </xdr:to>
    <xdr:sp macro="" textlink="">
      <xdr:nvSpPr>
        <xdr:cNvPr id="446" name="楕円 445">
          <a:extLst>
            <a:ext uri="{FF2B5EF4-FFF2-40B4-BE49-F238E27FC236}">
              <a16:creationId xmlns:a16="http://schemas.microsoft.com/office/drawing/2014/main" id="{0D4329EC-FEA6-4078-8976-B33A7E7E81E2}"/>
            </a:ext>
          </a:extLst>
        </xdr:cNvPr>
        <xdr:cNvSpPr/>
      </xdr:nvSpPr>
      <xdr:spPr>
        <a:xfrm>
          <a:off x="127635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104140</xdr:rowOff>
    </xdr:from>
    <xdr:to>
      <xdr:col>71</xdr:col>
      <xdr:colOff>177800</xdr:colOff>
      <xdr:row>37</xdr:row>
      <xdr:rowOff>148590</xdr:rowOff>
    </xdr:to>
    <xdr:cxnSp macro="">
      <xdr:nvCxnSpPr>
        <xdr:cNvPr id="447" name="直線コネクタ 446">
          <a:extLst>
            <a:ext uri="{FF2B5EF4-FFF2-40B4-BE49-F238E27FC236}">
              <a16:creationId xmlns:a16="http://schemas.microsoft.com/office/drawing/2014/main" id="{93CEC52E-42A1-41CA-A0C8-C37FB294E4E1}"/>
            </a:ext>
          </a:extLst>
        </xdr:cNvPr>
        <xdr:cNvCxnSpPr/>
      </xdr:nvCxnSpPr>
      <xdr:spPr>
        <a:xfrm>
          <a:off x="12814300" y="644779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140987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77F45E2-3AC7-4F0E-85FB-12BBF67286EC}"/>
            </a:ext>
          </a:extLst>
        </xdr:cNvPr>
        <xdr:cNvSpPr txBox="1"/>
      </xdr:nvSpPr>
      <xdr:spPr>
        <a:xfrm>
          <a:off x="152660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140987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198200F4-11F2-4634-B1BE-CA7C8B8A4F02}"/>
            </a:ext>
          </a:extLst>
        </xdr:cNvPr>
        <xdr:cNvSpPr txBox="1"/>
      </xdr:nvSpPr>
      <xdr:spPr>
        <a:xfrm>
          <a:off x="143897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127017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4AB81804-6821-4B64-9B2E-C869D96C5CB2}"/>
            </a:ext>
          </a:extLst>
        </xdr:cNvPr>
        <xdr:cNvSpPr txBox="1"/>
      </xdr:nvSpPr>
      <xdr:spPr>
        <a:xfrm>
          <a:off x="13500744" y="6127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93997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B3E1F97A-2862-42D1-86B8-C4E4680C7EFC}"/>
            </a:ext>
          </a:extLst>
        </xdr:cNvPr>
        <xdr:cNvSpPr txBox="1"/>
      </xdr:nvSpPr>
      <xdr:spPr>
        <a:xfrm>
          <a:off x="12611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104157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D4BADBA4-73FF-49FE-B1C9-D85F1707B201}"/>
            </a:ext>
          </a:extLst>
        </xdr:cNvPr>
        <xdr:cNvSpPr txBox="1"/>
      </xdr:nvSpPr>
      <xdr:spPr>
        <a:xfrm>
          <a:off x="15266044"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59707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8B9D1BDB-4D51-494B-8E2A-D94A3AE130E4}"/>
            </a:ext>
          </a:extLst>
        </xdr:cNvPr>
        <xdr:cNvSpPr txBox="1"/>
      </xdr:nvSpPr>
      <xdr:spPr>
        <a:xfrm>
          <a:off x="14389744" y="657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19067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5E5E28EB-2B49-49B5-BE63-D4D7843EC84E}"/>
            </a:ext>
          </a:extLst>
        </xdr:cNvPr>
        <xdr:cNvSpPr txBox="1"/>
      </xdr:nvSpPr>
      <xdr:spPr>
        <a:xfrm>
          <a:off x="13500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146067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D2611B19-1D81-48CD-AE83-DA0183135A71}"/>
            </a:ext>
          </a:extLst>
        </xdr:cNvPr>
        <xdr:cNvSpPr txBox="1"/>
      </xdr:nvSpPr>
      <xdr:spPr>
        <a:xfrm>
          <a:off x="12611744" y="648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F78C789C-584D-4EE9-B68D-4FD17A6822E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3EB8AAAB-95AC-447F-A3C9-1E274E66FD7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CDECF97-C6BC-44D3-AEE0-3120F3280F6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BC60180-9945-4F48-8BB0-CA31961631E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5AE8125B-D9C1-4592-B15A-7613ACC1ACB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E3EEA718-F471-475C-AE9C-F83EE2E85E9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A7CC9B0-5411-4AB7-9FB0-892BC523AA3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A0BE92EF-E86C-4583-A7FA-3E91EAC81BB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683F1A48-E267-4CB8-A7E3-FCE78046A09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8068A0A7-C200-4398-B0E2-D12B61043BB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AEB2B7C3-4719-45C3-90A6-5373A79B1573}"/>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8216B5C3-B615-4738-B446-5E1DE88E9D5B}"/>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978505B8-D4C3-47FD-8100-E97FAB56C39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252158E3-C69B-421E-9A1A-83D12B0C64EC}"/>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0947B7AC-6110-4C11-B3CB-BF1503CC8B4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E9481E50-4F50-48F4-AB52-2696F4B55A5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AF6B3CE0-35DE-44B9-A7AF-E0A128D27BE1}"/>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1110E87C-AFEB-4D9F-B8CB-03C26FA1BD84}"/>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BFA946BF-0DAC-44B6-9423-38FC90311B4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E263A60B-2705-4F79-AF1B-B92962F5A82D}"/>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E9162ABF-A230-4C9D-A5ED-158003F73723}"/>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9C090E4D-F4C1-480C-8BB2-71D7F5C1AC1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9BA4C9EE-740E-40AC-9728-064ECF752AB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11FF6AF4-E557-452B-91A9-048C86E0516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D0A055C-6F6E-42FC-BD32-F1CF3082A8A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161108</xdr:rowOff>
    </xdr:from>
    <xdr:to>
      <xdr:col>116</xdr:col>
      <xdr:colOff>62864</xdr:colOff>
      <xdr:row>42</xdr:row>
      <xdr:rowOff>64770</xdr:rowOff>
    </xdr:to>
    <xdr:cxnSp macro="">
      <xdr:nvCxnSpPr>
        <xdr:cNvPr id="481" name="直線コネクタ 480">
          <a:extLst>
            <a:ext uri="{FF2B5EF4-FFF2-40B4-BE49-F238E27FC236}">
              <a16:creationId xmlns:a16="http://schemas.microsoft.com/office/drawing/2014/main" id="{2DF57C82-A09E-4E54-8743-ADAB10B0B7F3}"/>
            </a:ext>
          </a:extLst>
        </xdr:cNvPr>
        <xdr:cNvCxnSpPr/>
      </xdr:nvCxnSpPr>
      <xdr:spPr>
        <a:xfrm flipV="1">
          <a:off x="22160864" y="5818958"/>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C2025F45-69E3-42A6-9529-07DF7BEF4FD9}"/>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3" name="直線コネクタ 482">
          <a:extLst>
            <a:ext uri="{FF2B5EF4-FFF2-40B4-BE49-F238E27FC236}">
              <a16:creationId xmlns:a16="http://schemas.microsoft.com/office/drawing/2014/main" id="{D4B21E8F-B995-4A8A-BCFB-F6EF5EEA26BB}"/>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107785</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AE9551E7-84A5-43BE-BF60-6F2A2B219688}"/>
            </a:ext>
          </a:extLst>
        </xdr:cNvPr>
        <xdr:cNvSpPr txBox="1"/>
      </xdr:nvSpPr>
      <xdr:spPr>
        <a:xfrm>
          <a:off x="22199600" y="559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161108</xdr:rowOff>
    </xdr:from>
    <xdr:to>
      <xdr:col>116</xdr:col>
      <xdr:colOff>152400</xdr:colOff>
      <xdr:row>33</xdr:row>
      <xdr:rowOff>161108</xdr:rowOff>
    </xdr:to>
    <xdr:cxnSp macro="">
      <xdr:nvCxnSpPr>
        <xdr:cNvPr id="485" name="直線コネクタ 484">
          <a:extLst>
            <a:ext uri="{FF2B5EF4-FFF2-40B4-BE49-F238E27FC236}">
              <a16:creationId xmlns:a16="http://schemas.microsoft.com/office/drawing/2014/main" id="{59C0FFEE-4FF8-475A-B5A5-640B1908D835}"/>
            </a:ext>
          </a:extLst>
        </xdr:cNvPr>
        <xdr:cNvCxnSpPr/>
      </xdr:nvCxnSpPr>
      <xdr:spPr>
        <a:xfrm>
          <a:off x="22072600" y="581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147881</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BA63A531-1C50-45E6-91C5-E6B63FD3A1D1}"/>
            </a:ext>
          </a:extLst>
        </xdr:cNvPr>
        <xdr:cNvSpPr txBox="1"/>
      </xdr:nvSpPr>
      <xdr:spPr>
        <a:xfrm>
          <a:off x="22199600" y="6491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125004</xdr:rowOff>
    </xdr:from>
    <xdr:to>
      <xdr:col>116</xdr:col>
      <xdr:colOff>114300</xdr:colOff>
      <xdr:row>39</xdr:row>
      <xdr:rowOff>55154</xdr:rowOff>
    </xdr:to>
    <xdr:sp macro="" textlink="">
      <xdr:nvSpPr>
        <xdr:cNvPr id="487" name="フローチャート: 判断 486">
          <a:extLst>
            <a:ext uri="{FF2B5EF4-FFF2-40B4-BE49-F238E27FC236}">
              <a16:creationId xmlns:a16="http://schemas.microsoft.com/office/drawing/2014/main" id="{3A14C05A-E447-4516-B7F9-13C9B515C71B}"/>
            </a:ext>
          </a:extLst>
        </xdr:cNvPr>
        <xdr:cNvSpPr/>
      </xdr:nvSpPr>
      <xdr:spPr>
        <a:xfrm>
          <a:off x="221107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88" name="フローチャート: 判断 487">
          <a:extLst>
            <a:ext uri="{FF2B5EF4-FFF2-40B4-BE49-F238E27FC236}">
              <a16:creationId xmlns:a16="http://schemas.microsoft.com/office/drawing/2014/main" id="{EE473D02-6441-46FB-AE6C-9D67E6485B97}"/>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89" name="フローチャート: 判断 488">
          <a:extLst>
            <a:ext uri="{FF2B5EF4-FFF2-40B4-BE49-F238E27FC236}">
              <a16:creationId xmlns:a16="http://schemas.microsoft.com/office/drawing/2014/main" id="{7C75D86B-DFD9-4616-B8CE-BE5C7C4F82B2}"/>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0" name="フローチャート: 判断 489">
          <a:extLst>
            <a:ext uri="{FF2B5EF4-FFF2-40B4-BE49-F238E27FC236}">
              <a16:creationId xmlns:a16="http://schemas.microsoft.com/office/drawing/2014/main" id="{028D8EA0-4FAB-4D00-AB5B-FE49AD6ACEA4}"/>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5806</xdr:rowOff>
    </xdr:from>
    <xdr:to>
      <xdr:col>98</xdr:col>
      <xdr:colOff>38100</xdr:colOff>
      <xdr:row>39</xdr:row>
      <xdr:rowOff>107406</xdr:rowOff>
    </xdr:to>
    <xdr:sp macro="" textlink="">
      <xdr:nvSpPr>
        <xdr:cNvPr id="491" name="フローチャート: 判断 490">
          <a:extLst>
            <a:ext uri="{FF2B5EF4-FFF2-40B4-BE49-F238E27FC236}">
              <a16:creationId xmlns:a16="http://schemas.microsoft.com/office/drawing/2014/main" id="{3C901C28-0D82-448A-A349-390A0D8B9A00}"/>
            </a:ext>
          </a:extLst>
        </xdr:cNvPr>
        <xdr:cNvSpPr/>
      </xdr:nvSpPr>
      <xdr:spPr>
        <a:xfrm>
          <a:off x="18605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E967C43-480D-4BF8-B9C7-97FC0D4CD58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D3D3AD3-D157-4E89-B824-B4347039ABC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93E6514-ED9C-445A-95AD-24525FDF992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CA41C19-814C-4FCF-8B4C-18D699B6AD0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25EA0138-87DC-4608-ABBF-5FB5551231E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129903</xdr:rowOff>
    </xdr:from>
    <xdr:to>
      <xdr:col>116</xdr:col>
      <xdr:colOff>114300</xdr:colOff>
      <xdr:row>40</xdr:row>
      <xdr:rowOff>60053</xdr:rowOff>
    </xdr:to>
    <xdr:sp macro="" textlink="">
      <xdr:nvSpPr>
        <xdr:cNvPr id="497" name="楕円 496">
          <a:extLst>
            <a:ext uri="{FF2B5EF4-FFF2-40B4-BE49-F238E27FC236}">
              <a16:creationId xmlns:a16="http://schemas.microsoft.com/office/drawing/2014/main" id="{0B833A08-ADA0-444D-B067-52FD3BF2EC16}"/>
            </a:ext>
          </a:extLst>
        </xdr:cNvPr>
        <xdr:cNvSpPr/>
      </xdr:nvSpPr>
      <xdr:spPr>
        <a:xfrm>
          <a:off x="221107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108330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B966A124-669A-44FA-8BDB-6A9ABB4F22FA}"/>
            </a:ext>
          </a:extLst>
        </xdr:cNvPr>
        <xdr:cNvSpPr txBox="1"/>
      </xdr:nvSpPr>
      <xdr:spPr>
        <a:xfrm>
          <a:off x="22199600" y="679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138067</xdr:rowOff>
    </xdr:from>
    <xdr:to>
      <xdr:col>112</xdr:col>
      <xdr:colOff>38100</xdr:colOff>
      <xdr:row>40</xdr:row>
      <xdr:rowOff>68217</xdr:rowOff>
    </xdr:to>
    <xdr:sp macro="" textlink="">
      <xdr:nvSpPr>
        <xdr:cNvPr id="499" name="楕円 498">
          <a:extLst>
            <a:ext uri="{FF2B5EF4-FFF2-40B4-BE49-F238E27FC236}">
              <a16:creationId xmlns:a16="http://schemas.microsoft.com/office/drawing/2014/main" id="{CD9AA41E-8BB0-45AD-9085-ED36E24FFB68}"/>
            </a:ext>
          </a:extLst>
        </xdr:cNvPr>
        <xdr:cNvSpPr/>
      </xdr:nvSpPr>
      <xdr:spPr>
        <a:xfrm>
          <a:off x="21272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9253</xdr:rowOff>
    </xdr:from>
    <xdr:to>
      <xdr:col>116</xdr:col>
      <xdr:colOff>63500</xdr:colOff>
      <xdr:row>40</xdr:row>
      <xdr:rowOff>17417</xdr:rowOff>
    </xdr:to>
    <xdr:cxnSp macro="">
      <xdr:nvCxnSpPr>
        <xdr:cNvPr id="500" name="直線コネクタ 499">
          <a:extLst>
            <a:ext uri="{FF2B5EF4-FFF2-40B4-BE49-F238E27FC236}">
              <a16:creationId xmlns:a16="http://schemas.microsoft.com/office/drawing/2014/main" id="{1DA4083D-B226-4C2B-8FE5-9B961CDC51A5}"/>
            </a:ext>
          </a:extLst>
        </xdr:cNvPr>
        <xdr:cNvCxnSpPr/>
      </xdr:nvCxnSpPr>
      <xdr:spPr>
        <a:xfrm flipV="1">
          <a:off x="21323300" y="686725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149497</xdr:rowOff>
    </xdr:from>
    <xdr:to>
      <xdr:col>107</xdr:col>
      <xdr:colOff>101600</xdr:colOff>
      <xdr:row>40</xdr:row>
      <xdr:rowOff>79647</xdr:rowOff>
    </xdr:to>
    <xdr:sp macro="" textlink="">
      <xdr:nvSpPr>
        <xdr:cNvPr id="501" name="楕円 500">
          <a:extLst>
            <a:ext uri="{FF2B5EF4-FFF2-40B4-BE49-F238E27FC236}">
              <a16:creationId xmlns:a16="http://schemas.microsoft.com/office/drawing/2014/main" id="{C1C3C998-039C-49A6-9BAB-E6A241C341A9}"/>
            </a:ext>
          </a:extLst>
        </xdr:cNvPr>
        <xdr:cNvSpPr/>
      </xdr:nvSpPr>
      <xdr:spPr>
        <a:xfrm>
          <a:off x="20383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17417</xdr:rowOff>
    </xdr:from>
    <xdr:to>
      <xdr:col>111</xdr:col>
      <xdr:colOff>177800</xdr:colOff>
      <xdr:row>40</xdr:row>
      <xdr:rowOff>28847</xdr:rowOff>
    </xdr:to>
    <xdr:cxnSp macro="">
      <xdr:nvCxnSpPr>
        <xdr:cNvPr id="502" name="直線コネクタ 501">
          <a:extLst>
            <a:ext uri="{FF2B5EF4-FFF2-40B4-BE49-F238E27FC236}">
              <a16:creationId xmlns:a16="http://schemas.microsoft.com/office/drawing/2014/main" id="{40598B42-10F0-4F51-99BF-5CC5DE29300F}"/>
            </a:ext>
          </a:extLst>
        </xdr:cNvPr>
        <xdr:cNvCxnSpPr/>
      </xdr:nvCxnSpPr>
      <xdr:spPr>
        <a:xfrm flipV="1">
          <a:off x="20434300" y="68754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159294</xdr:rowOff>
    </xdr:from>
    <xdr:to>
      <xdr:col>102</xdr:col>
      <xdr:colOff>165100</xdr:colOff>
      <xdr:row>40</xdr:row>
      <xdr:rowOff>89444</xdr:rowOff>
    </xdr:to>
    <xdr:sp macro="" textlink="">
      <xdr:nvSpPr>
        <xdr:cNvPr id="503" name="楕円 502">
          <a:extLst>
            <a:ext uri="{FF2B5EF4-FFF2-40B4-BE49-F238E27FC236}">
              <a16:creationId xmlns:a16="http://schemas.microsoft.com/office/drawing/2014/main" id="{2BAD42F9-6AED-40E2-B002-1C61A75C3D97}"/>
            </a:ext>
          </a:extLst>
        </xdr:cNvPr>
        <xdr:cNvSpPr/>
      </xdr:nvSpPr>
      <xdr:spPr>
        <a:xfrm>
          <a:off x="19494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28847</xdr:rowOff>
    </xdr:from>
    <xdr:to>
      <xdr:col>107</xdr:col>
      <xdr:colOff>50800</xdr:colOff>
      <xdr:row>40</xdr:row>
      <xdr:rowOff>38644</xdr:rowOff>
    </xdr:to>
    <xdr:cxnSp macro="">
      <xdr:nvCxnSpPr>
        <xdr:cNvPr id="504" name="直線コネクタ 503">
          <a:extLst>
            <a:ext uri="{FF2B5EF4-FFF2-40B4-BE49-F238E27FC236}">
              <a16:creationId xmlns:a16="http://schemas.microsoft.com/office/drawing/2014/main" id="{7969FCAC-18AB-4F6C-9DC9-61E760E28C79}"/>
            </a:ext>
          </a:extLst>
        </xdr:cNvPr>
        <xdr:cNvCxnSpPr/>
      </xdr:nvCxnSpPr>
      <xdr:spPr>
        <a:xfrm flipV="1">
          <a:off x="19545300" y="688684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169091</xdr:rowOff>
    </xdr:from>
    <xdr:to>
      <xdr:col>98</xdr:col>
      <xdr:colOff>38100</xdr:colOff>
      <xdr:row>40</xdr:row>
      <xdr:rowOff>99241</xdr:rowOff>
    </xdr:to>
    <xdr:sp macro="" textlink="">
      <xdr:nvSpPr>
        <xdr:cNvPr id="505" name="楕円 504">
          <a:extLst>
            <a:ext uri="{FF2B5EF4-FFF2-40B4-BE49-F238E27FC236}">
              <a16:creationId xmlns:a16="http://schemas.microsoft.com/office/drawing/2014/main" id="{49532C46-A5C2-4CD8-BE16-4E6B3182A684}"/>
            </a:ext>
          </a:extLst>
        </xdr:cNvPr>
        <xdr:cNvSpPr/>
      </xdr:nvSpPr>
      <xdr:spPr>
        <a:xfrm>
          <a:off x="18605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38644</xdr:rowOff>
    </xdr:from>
    <xdr:to>
      <xdr:col>102</xdr:col>
      <xdr:colOff>114300</xdr:colOff>
      <xdr:row>40</xdr:row>
      <xdr:rowOff>48441</xdr:rowOff>
    </xdr:to>
    <xdr:cxnSp macro="">
      <xdr:nvCxnSpPr>
        <xdr:cNvPr id="506" name="直線コネクタ 505">
          <a:extLst>
            <a:ext uri="{FF2B5EF4-FFF2-40B4-BE49-F238E27FC236}">
              <a16:creationId xmlns:a16="http://schemas.microsoft.com/office/drawing/2014/main" id="{21E808DC-E1D3-4865-AAB5-B54EB3CD0C14}"/>
            </a:ext>
          </a:extLst>
        </xdr:cNvPr>
        <xdr:cNvCxnSpPr/>
      </xdr:nvCxnSpPr>
      <xdr:spPr>
        <a:xfrm flipV="1">
          <a:off x="18656300" y="689664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4304074B-C0EC-464C-B0AA-5928FA4E74BD}"/>
            </a:ext>
          </a:extLst>
        </xdr:cNvPr>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172CEA0B-F0F7-44BB-AF6E-D4DCF240D533}"/>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F7423B57-4B45-496F-A2C9-D937B0F0038E}"/>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123933</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6E0CA665-A50C-4914-A8E9-6E5268E5B720}"/>
            </a:ext>
          </a:extLst>
        </xdr:cNvPr>
        <xdr:cNvSpPr txBox="1"/>
      </xdr:nvSpPr>
      <xdr:spPr>
        <a:xfrm>
          <a:off x="18421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59344</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52099C06-971E-42B1-8BCD-910A5DFEC8BA}"/>
            </a:ext>
          </a:extLst>
        </xdr:cNvPr>
        <xdr:cNvSpPr txBox="1"/>
      </xdr:nvSpPr>
      <xdr:spPr>
        <a:xfrm>
          <a:off x="21075727" y="6917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70774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D535F773-C115-45C9-B7D3-26E05F449527}"/>
            </a:ext>
          </a:extLst>
        </xdr:cNvPr>
        <xdr:cNvSpPr txBox="1"/>
      </xdr:nvSpPr>
      <xdr:spPr>
        <a:xfrm>
          <a:off x="20199427" y="692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80571</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328DA9EB-DF99-494F-A5AF-40B001D88CE8}"/>
            </a:ext>
          </a:extLst>
        </xdr:cNvPr>
        <xdr:cNvSpPr txBox="1"/>
      </xdr:nvSpPr>
      <xdr:spPr>
        <a:xfrm>
          <a:off x="19310427" y="693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90368</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4DF0FD32-5BAC-48DF-8E88-221C6B99C649}"/>
            </a:ext>
          </a:extLst>
        </xdr:cNvPr>
        <xdr:cNvSpPr txBox="1"/>
      </xdr:nvSpPr>
      <xdr:spPr>
        <a:xfrm>
          <a:off x="18421427" y="694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7903EFE-235E-4F2F-A3FE-D1B778D0D0F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F43D9481-1483-49CF-93E7-4CE4CE177BE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DD08A45A-5370-43B9-BA92-D326B9CE2A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49B2222D-AD83-4003-9DCC-AD6E435FEC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CE5255AF-766C-435C-BF59-1D27EB76FB0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675186BD-8DD9-4CC4-9AFA-8DAC6E14746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4098CEDA-5F89-44EC-B67D-A7208BC56ED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D59B3E9-16D5-4B6E-A442-33BA697216F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87DE2D6C-E68F-43D4-B6AA-9CC03392A41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FBF0E436-4D2E-4C46-999E-DF136AA03EC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77B221BF-A7C0-415F-85B6-5C22E5981C0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C02A9200-9FBB-4696-B9CF-3B70BBD3052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1D33A734-A474-4D26-B735-0A79C895113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CFD000B1-B3E7-444B-87AD-0A1E62B517A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73E79FCE-A97C-4590-9AD1-220D4B14DEB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45729B80-1DA6-43E2-AB01-A5DE467E6AB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F00AFE3E-E161-4519-BC41-09C19AED05B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8030471F-F792-4C25-A4D6-A3B6045E80E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5BCFD229-A16C-474E-9FA1-FB29431A896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7A3DDF0-9249-4422-9708-0A03794595E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4C82ADBD-31DB-4E7C-9AD1-F732C620816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8C87A782-1A1E-4F25-BEA6-1E5325F42A3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D56055D8-5F8C-40EF-9542-0E123D61864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9A065A70-E00C-4C1D-ACAD-A61AE478CA2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148590</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4C25BA46-FD4C-4762-BA80-26BE7CA5C7AE}"/>
            </a:ext>
          </a:extLst>
        </xdr:cNvPr>
        <xdr:cNvCxnSpPr/>
      </xdr:nvCxnSpPr>
      <xdr:spPr>
        <a:xfrm flipV="1">
          <a:off x="16318864" y="957834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10C56CC-2687-4B4F-91EB-1A27FB90F009}"/>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65F1E917-D871-4A23-9148-9707FFFDFB04}"/>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95267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CC46620B-E3FD-4C6F-B790-504A76FC64CB}"/>
            </a:ext>
          </a:extLst>
        </xdr:cNvPr>
        <xdr:cNvSpPr txBox="1"/>
      </xdr:nvSpPr>
      <xdr:spPr>
        <a:xfrm>
          <a:off x="16357600"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543" name="直線コネクタ 542">
          <a:extLst>
            <a:ext uri="{FF2B5EF4-FFF2-40B4-BE49-F238E27FC236}">
              <a16:creationId xmlns:a16="http://schemas.microsoft.com/office/drawing/2014/main" id="{5ADA5B3A-6CC2-46CB-A50D-A1093DCEEB7D}"/>
            </a:ext>
          </a:extLst>
        </xdr:cNvPr>
        <xdr:cNvCxnSpPr/>
      </xdr:nvCxnSpPr>
      <xdr:spPr>
        <a:xfrm>
          <a:off x="16230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A3E233E5-CBC6-4BDE-A652-5B66C10B27FE}"/>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48A65ECB-4A92-4A42-962F-B002F13994C9}"/>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46" name="フローチャート: 判断 545">
          <a:extLst>
            <a:ext uri="{FF2B5EF4-FFF2-40B4-BE49-F238E27FC236}">
              <a16:creationId xmlns:a16="http://schemas.microsoft.com/office/drawing/2014/main" id="{0DB054E4-88C2-4EB8-BA3B-F3CFFCDCF4AD}"/>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7" name="フローチャート: 判断 546">
          <a:extLst>
            <a:ext uri="{FF2B5EF4-FFF2-40B4-BE49-F238E27FC236}">
              <a16:creationId xmlns:a16="http://schemas.microsoft.com/office/drawing/2014/main" id="{5207FA0D-BA84-4164-B01D-80A1B86B66DC}"/>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548" name="フローチャート: 判断 547">
          <a:extLst>
            <a:ext uri="{FF2B5EF4-FFF2-40B4-BE49-F238E27FC236}">
              <a16:creationId xmlns:a16="http://schemas.microsoft.com/office/drawing/2014/main" id="{0C5521BC-ADB7-4950-832E-9731FFF80B17}"/>
            </a:ext>
          </a:extLst>
        </xdr:cNvPr>
        <xdr:cNvSpPr/>
      </xdr:nvSpPr>
      <xdr:spPr>
        <a:xfrm>
          <a:off x="13652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49" name="フローチャート: 判断 548">
          <a:extLst>
            <a:ext uri="{FF2B5EF4-FFF2-40B4-BE49-F238E27FC236}">
              <a16:creationId xmlns:a16="http://schemas.microsoft.com/office/drawing/2014/main" id="{D554299A-0F5D-4B76-AD67-A65D193F28BD}"/>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BBF351E0-E472-4D81-AC17-64F7406E82F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1D6E473-D7C5-4582-8670-7116F4AD0EA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C125DF44-ECFD-40BC-91C8-63F7CBF3704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2FBDD75-1FC0-44AF-AC84-242DADF0226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1ADDC9B-A91F-4D40-BEC8-4F0E92FCD92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76835</xdr:rowOff>
    </xdr:from>
    <xdr:to>
      <xdr:col>85</xdr:col>
      <xdr:colOff>177800</xdr:colOff>
      <xdr:row>62</xdr:row>
      <xdr:rowOff>6985</xdr:rowOff>
    </xdr:to>
    <xdr:sp macro="" textlink="">
      <xdr:nvSpPr>
        <xdr:cNvPr id="555" name="楕円 554">
          <a:extLst>
            <a:ext uri="{FF2B5EF4-FFF2-40B4-BE49-F238E27FC236}">
              <a16:creationId xmlns:a16="http://schemas.microsoft.com/office/drawing/2014/main" id="{062C4C2F-11C9-4EC7-8DC3-FB711C9C19A9}"/>
            </a:ext>
          </a:extLst>
        </xdr:cNvPr>
        <xdr:cNvSpPr/>
      </xdr:nvSpPr>
      <xdr:spPr>
        <a:xfrm>
          <a:off x="162687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55262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7E9DF036-B7B8-4219-94A4-D70815211E72}"/>
            </a:ext>
          </a:extLst>
        </xdr:cNvPr>
        <xdr:cNvSpPr txBox="1"/>
      </xdr:nvSpPr>
      <xdr:spPr>
        <a:xfrm>
          <a:off x="16357600"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42545</xdr:rowOff>
    </xdr:from>
    <xdr:to>
      <xdr:col>81</xdr:col>
      <xdr:colOff>101600</xdr:colOff>
      <xdr:row>61</xdr:row>
      <xdr:rowOff>144145</xdr:rowOff>
    </xdr:to>
    <xdr:sp macro="" textlink="">
      <xdr:nvSpPr>
        <xdr:cNvPr id="557" name="楕円 556">
          <a:extLst>
            <a:ext uri="{FF2B5EF4-FFF2-40B4-BE49-F238E27FC236}">
              <a16:creationId xmlns:a16="http://schemas.microsoft.com/office/drawing/2014/main" id="{66997EE3-77F0-4991-BBC8-A4D59B7C34E6}"/>
            </a:ext>
          </a:extLst>
        </xdr:cNvPr>
        <xdr:cNvSpPr/>
      </xdr:nvSpPr>
      <xdr:spPr>
        <a:xfrm>
          <a:off x="15430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93345</xdr:rowOff>
    </xdr:from>
    <xdr:to>
      <xdr:col>85</xdr:col>
      <xdr:colOff>127000</xdr:colOff>
      <xdr:row>61</xdr:row>
      <xdr:rowOff>127635</xdr:rowOff>
    </xdr:to>
    <xdr:cxnSp macro="">
      <xdr:nvCxnSpPr>
        <xdr:cNvPr id="558" name="直線コネクタ 557">
          <a:extLst>
            <a:ext uri="{FF2B5EF4-FFF2-40B4-BE49-F238E27FC236}">
              <a16:creationId xmlns:a16="http://schemas.microsoft.com/office/drawing/2014/main" id="{ED949611-8093-45AF-978B-1EC717CF0E78}"/>
            </a:ext>
          </a:extLst>
        </xdr:cNvPr>
        <xdr:cNvCxnSpPr/>
      </xdr:nvCxnSpPr>
      <xdr:spPr>
        <a:xfrm>
          <a:off x="15481300" y="1055179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559" name="楕円 558">
          <a:extLst>
            <a:ext uri="{FF2B5EF4-FFF2-40B4-BE49-F238E27FC236}">
              <a16:creationId xmlns:a16="http://schemas.microsoft.com/office/drawing/2014/main" id="{8F22FA3E-DF0B-454A-8E72-418282880C8C}"/>
            </a:ext>
          </a:extLst>
        </xdr:cNvPr>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93345</xdr:rowOff>
    </xdr:to>
    <xdr:cxnSp macro="">
      <xdr:nvCxnSpPr>
        <xdr:cNvPr id="560" name="直線コネクタ 559">
          <a:extLst>
            <a:ext uri="{FF2B5EF4-FFF2-40B4-BE49-F238E27FC236}">
              <a16:creationId xmlns:a16="http://schemas.microsoft.com/office/drawing/2014/main" id="{DA9C8E5E-B769-4277-8E51-1097106A45FB}"/>
            </a:ext>
          </a:extLst>
        </xdr:cNvPr>
        <xdr:cNvCxnSpPr/>
      </xdr:nvCxnSpPr>
      <xdr:spPr>
        <a:xfrm>
          <a:off x="14592300" y="105156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147320</xdr:rowOff>
    </xdr:from>
    <xdr:to>
      <xdr:col>72</xdr:col>
      <xdr:colOff>38100</xdr:colOff>
      <xdr:row>61</xdr:row>
      <xdr:rowOff>77470</xdr:rowOff>
    </xdr:to>
    <xdr:sp macro="" textlink="">
      <xdr:nvSpPr>
        <xdr:cNvPr id="561" name="楕円 560">
          <a:extLst>
            <a:ext uri="{FF2B5EF4-FFF2-40B4-BE49-F238E27FC236}">
              <a16:creationId xmlns:a16="http://schemas.microsoft.com/office/drawing/2014/main" id="{D241E8AB-07B7-4447-A37C-CCD5BA94004B}"/>
            </a:ext>
          </a:extLst>
        </xdr:cNvPr>
        <xdr:cNvSpPr/>
      </xdr:nvSpPr>
      <xdr:spPr>
        <a:xfrm>
          <a:off x="13652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26670</xdr:rowOff>
    </xdr:from>
    <xdr:to>
      <xdr:col>76</xdr:col>
      <xdr:colOff>114300</xdr:colOff>
      <xdr:row>61</xdr:row>
      <xdr:rowOff>57150</xdr:rowOff>
    </xdr:to>
    <xdr:cxnSp macro="">
      <xdr:nvCxnSpPr>
        <xdr:cNvPr id="562" name="直線コネクタ 561">
          <a:extLst>
            <a:ext uri="{FF2B5EF4-FFF2-40B4-BE49-F238E27FC236}">
              <a16:creationId xmlns:a16="http://schemas.microsoft.com/office/drawing/2014/main" id="{FF97D609-DABD-4A6F-A3E4-46F917EF06F1}"/>
            </a:ext>
          </a:extLst>
        </xdr:cNvPr>
        <xdr:cNvCxnSpPr/>
      </xdr:nvCxnSpPr>
      <xdr:spPr>
        <a:xfrm>
          <a:off x="13703300" y="10485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133985</xdr:rowOff>
    </xdr:from>
    <xdr:to>
      <xdr:col>67</xdr:col>
      <xdr:colOff>101600</xdr:colOff>
      <xdr:row>61</xdr:row>
      <xdr:rowOff>64135</xdr:rowOff>
    </xdr:to>
    <xdr:sp macro="" textlink="">
      <xdr:nvSpPr>
        <xdr:cNvPr id="563" name="楕円 562">
          <a:extLst>
            <a:ext uri="{FF2B5EF4-FFF2-40B4-BE49-F238E27FC236}">
              <a16:creationId xmlns:a16="http://schemas.microsoft.com/office/drawing/2014/main" id="{5AF1DFCE-9A58-48D7-88EC-D55ACE8C01AA}"/>
            </a:ext>
          </a:extLst>
        </xdr:cNvPr>
        <xdr:cNvSpPr/>
      </xdr:nvSpPr>
      <xdr:spPr>
        <a:xfrm>
          <a:off x="12763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13335</xdr:rowOff>
    </xdr:from>
    <xdr:to>
      <xdr:col>71</xdr:col>
      <xdr:colOff>177800</xdr:colOff>
      <xdr:row>61</xdr:row>
      <xdr:rowOff>26670</xdr:rowOff>
    </xdr:to>
    <xdr:cxnSp macro="">
      <xdr:nvCxnSpPr>
        <xdr:cNvPr id="564" name="直線コネクタ 563">
          <a:extLst>
            <a:ext uri="{FF2B5EF4-FFF2-40B4-BE49-F238E27FC236}">
              <a16:creationId xmlns:a16="http://schemas.microsoft.com/office/drawing/2014/main" id="{1B4A06D8-9BE9-4787-9113-0F0E44AEB4B7}"/>
            </a:ext>
          </a:extLst>
        </xdr:cNvPr>
        <xdr:cNvCxnSpPr/>
      </xdr:nvCxnSpPr>
      <xdr:spPr>
        <a:xfrm>
          <a:off x="12814300" y="104717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122572</xdr:rowOff>
    </xdr:from>
    <xdr:ext cx="405111" cy="259045"/>
    <xdr:sp macro="" textlink="">
      <xdr:nvSpPr>
        <xdr:cNvPr id="565" name="n_1aveValue【学校施設】&#10;有形固定資産減価償却率">
          <a:extLst>
            <a:ext uri="{FF2B5EF4-FFF2-40B4-BE49-F238E27FC236}">
              <a16:creationId xmlns:a16="http://schemas.microsoft.com/office/drawing/2014/main" id="{50CFC921-044F-48DF-A076-FA8AAE961749}"/>
            </a:ext>
          </a:extLst>
        </xdr:cNvPr>
        <xdr:cNvSpPr txBox="1"/>
      </xdr:nvSpPr>
      <xdr:spPr>
        <a:xfrm>
          <a:off x="152660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99712</xdr:rowOff>
    </xdr:from>
    <xdr:ext cx="405111" cy="259045"/>
    <xdr:sp macro="" textlink="">
      <xdr:nvSpPr>
        <xdr:cNvPr id="566" name="n_2aveValue【学校施設】&#10;有形固定資産減価償却率">
          <a:extLst>
            <a:ext uri="{FF2B5EF4-FFF2-40B4-BE49-F238E27FC236}">
              <a16:creationId xmlns:a16="http://schemas.microsoft.com/office/drawing/2014/main" id="{1CDA896C-E014-4FB8-8BAF-EBAC87A049ED}"/>
            </a:ext>
          </a:extLst>
        </xdr:cNvPr>
        <xdr:cNvSpPr txBox="1"/>
      </xdr:nvSpPr>
      <xdr:spPr>
        <a:xfrm>
          <a:off x="14389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118762</xdr:rowOff>
    </xdr:from>
    <xdr:ext cx="405111" cy="259045"/>
    <xdr:sp macro="" textlink="">
      <xdr:nvSpPr>
        <xdr:cNvPr id="567" name="n_3aveValue【学校施設】&#10;有形固定資産減価償却率">
          <a:extLst>
            <a:ext uri="{FF2B5EF4-FFF2-40B4-BE49-F238E27FC236}">
              <a16:creationId xmlns:a16="http://schemas.microsoft.com/office/drawing/2014/main" id="{5F19081D-949E-4F14-A816-5F5D54C63263}"/>
            </a:ext>
          </a:extLst>
        </xdr:cNvPr>
        <xdr:cNvSpPr txBox="1"/>
      </xdr:nvSpPr>
      <xdr:spPr>
        <a:xfrm>
          <a:off x="13500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568" name="n_4aveValue【学校施設】&#10;有形固定資産減価償却率">
          <a:extLst>
            <a:ext uri="{FF2B5EF4-FFF2-40B4-BE49-F238E27FC236}">
              <a16:creationId xmlns:a16="http://schemas.microsoft.com/office/drawing/2014/main" id="{0D2F0F51-DE72-4DFB-8A15-6FAF81130666}"/>
            </a:ext>
          </a:extLst>
        </xdr:cNvPr>
        <xdr:cNvSpPr txBox="1"/>
      </xdr:nvSpPr>
      <xdr:spPr>
        <a:xfrm>
          <a:off x="12611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135272</xdr:rowOff>
    </xdr:from>
    <xdr:ext cx="405111" cy="259045"/>
    <xdr:sp macro="" textlink="">
      <xdr:nvSpPr>
        <xdr:cNvPr id="569" name="n_1mainValue【学校施設】&#10;有形固定資産減価償却率">
          <a:extLst>
            <a:ext uri="{FF2B5EF4-FFF2-40B4-BE49-F238E27FC236}">
              <a16:creationId xmlns:a16="http://schemas.microsoft.com/office/drawing/2014/main" id="{DDECA83A-530C-4326-8754-BA75FC736A15}"/>
            </a:ext>
          </a:extLst>
        </xdr:cNvPr>
        <xdr:cNvSpPr txBox="1"/>
      </xdr:nvSpPr>
      <xdr:spPr>
        <a:xfrm>
          <a:off x="152660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570" name="n_2mainValue【学校施設】&#10;有形固定資産減価償却率">
          <a:extLst>
            <a:ext uri="{FF2B5EF4-FFF2-40B4-BE49-F238E27FC236}">
              <a16:creationId xmlns:a16="http://schemas.microsoft.com/office/drawing/2014/main" id="{F2891FC3-6224-4FF1-8046-7A88651C6D0E}"/>
            </a:ext>
          </a:extLst>
        </xdr:cNvPr>
        <xdr:cNvSpPr txBox="1"/>
      </xdr:nvSpPr>
      <xdr:spPr>
        <a:xfrm>
          <a:off x="14389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68597</xdr:rowOff>
    </xdr:from>
    <xdr:ext cx="405111" cy="259045"/>
    <xdr:sp macro="" textlink="">
      <xdr:nvSpPr>
        <xdr:cNvPr id="571" name="n_3mainValue【学校施設】&#10;有形固定資産減価償却率">
          <a:extLst>
            <a:ext uri="{FF2B5EF4-FFF2-40B4-BE49-F238E27FC236}">
              <a16:creationId xmlns:a16="http://schemas.microsoft.com/office/drawing/2014/main" id="{D0937720-C74E-4A96-A27F-D67905594DBC}"/>
            </a:ext>
          </a:extLst>
        </xdr:cNvPr>
        <xdr:cNvSpPr txBox="1"/>
      </xdr:nvSpPr>
      <xdr:spPr>
        <a:xfrm>
          <a:off x="13500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55262</xdr:rowOff>
    </xdr:from>
    <xdr:ext cx="405111" cy="259045"/>
    <xdr:sp macro="" textlink="">
      <xdr:nvSpPr>
        <xdr:cNvPr id="572" name="n_4mainValue【学校施設】&#10;有形固定資産減価償却率">
          <a:extLst>
            <a:ext uri="{FF2B5EF4-FFF2-40B4-BE49-F238E27FC236}">
              <a16:creationId xmlns:a16="http://schemas.microsoft.com/office/drawing/2014/main" id="{BF12817B-D5B5-43FF-85E4-1CB316D2A9B7}"/>
            </a:ext>
          </a:extLst>
        </xdr:cNvPr>
        <xdr:cNvSpPr txBox="1"/>
      </xdr:nvSpPr>
      <xdr:spPr>
        <a:xfrm>
          <a:off x="12611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785E3893-C9BE-4034-930D-37EB0541507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AE43E06F-87AB-4CFA-8653-77E48A81BCD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BADD8673-0ABF-4F34-B3F2-1F529727F70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6503E5C7-0F6A-4B52-B786-4D10E9FDB97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825DBEC-6A6B-4FC3-9B13-346055FFEEF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2406288D-D615-4884-8949-6A2308A9F8E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E96AB3F6-4483-404F-9BC3-F89E05C6D62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E58CC795-9BB8-4A93-8455-B131F25AD92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28EA5B9C-31B5-4A5D-ACAD-78D9B66F819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78A0BD38-E465-4C46-9B59-06D3E40BEE6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AA403BFE-0C80-4280-BB79-E719C48B91D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D4035B8C-B541-463D-BD40-8A6CC3B4E2A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453608E6-5622-4B52-AC0F-5E5C134214A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8D897E3B-851F-40C9-9E8B-4C4814B5CC2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A496BBCD-7315-4478-97E2-6B42A428FD4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E1AD517E-FE51-4124-B5A9-3FA70AB4260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C9BECF49-CE21-4F9A-9775-5FC6356F6FE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FC920405-3C5B-44A3-B86A-354F90C6A6A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1DAC8244-4EB7-40E0-9090-7BD8A0C9511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8003963F-F44B-4773-BE31-1962501396B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8F9E279D-C014-4057-A36D-54FEAA274D7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346A1D7E-5DF8-40A8-9450-B1DEB81B9BA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A0CC7DC7-EE1E-49C6-9164-FF7383CFB5D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16193</xdr:rowOff>
    </xdr:from>
    <xdr:to>
      <xdr:col>116</xdr:col>
      <xdr:colOff>62864</xdr:colOff>
      <xdr:row>63</xdr:row>
      <xdr:rowOff>105537</xdr:rowOff>
    </xdr:to>
    <xdr:cxnSp macro="">
      <xdr:nvCxnSpPr>
        <xdr:cNvPr id="596" name="直線コネクタ 595">
          <a:extLst>
            <a:ext uri="{FF2B5EF4-FFF2-40B4-BE49-F238E27FC236}">
              <a16:creationId xmlns:a16="http://schemas.microsoft.com/office/drawing/2014/main" id="{3F88E2CD-C03D-4825-821F-D1D467E517E7}"/>
            </a:ext>
          </a:extLst>
        </xdr:cNvPr>
        <xdr:cNvCxnSpPr/>
      </xdr:nvCxnSpPr>
      <xdr:spPr>
        <a:xfrm flipV="1">
          <a:off x="22160864" y="9617393"/>
          <a:ext cx="0" cy="1289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109364</xdr:rowOff>
    </xdr:from>
    <xdr:ext cx="469744" cy="259045"/>
    <xdr:sp macro="" textlink="">
      <xdr:nvSpPr>
        <xdr:cNvPr id="597" name="【学校施設】&#10;一人当たり面積最小値テキスト">
          <a:extLst>
            <a:ext uri="{FF2B5EF4-FFF2-40B4-BE49-F238E27FC236}">
              <a16:creationId xmlns:a16="http://schemas.microsoft.com/office/drawing/2014/main" id="{7FDFFD03-B9D1-4C08-9F6E-477E98B45AFD}"/>
            </a:ext>
          </a:extLst>
        </xdr:cNvPr>
        <xdr:cNvSpPr txBox="1"/>
      </xdr:nvSpPr>
      <xdr:spPr>
        <a:xfrm>
          <a:off x="22199600"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105537</xdr:rowOff>
    </xdr:from>
    <xdr:to>
      <xdr:col>116</xdr:col>
      <xdr:colOff>152400</xdr:colOff>
      <xdr:row>63</xdr:row>
      <xdr:rowOff>105537</xdr:rowOff>
    </xdr:to>
    <xdr:cxnSp macro="">
      <xdr:nvCxnSpPr>
        <xdr:cNvPr id="598" name="直線コネクタ 597">
          <a:extLst>
            <a:ext uri="{FF2B5EF4-FFF2-40B4-BE49-F238E27FC236}">
              <a16:creationId xmlns:a16="http://schemas.microsoft.com/office/drawing/2014/main" id="{27531FDB-7428-4277-A4C3-F5F935862D82}"/>
            </a:ext>
          </a:extLst>
        </xdr:cNvPr>
        <xdr:cNvCxnSpPr/>
      </xdr:nvCxnSpPr>
      <xdr:spPr>
        <a:xfrm>
          <a:off x="22072600" y="1090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134320</xdr:rowOff>
    </xdr:from>
    <xdr:ext cx="469744" cy="259045"/>
    <xdr:sp macro="" textlink="">
      <xdr:nvSpPr>
        <xdr:cNvPr id="599" name="【学校施設】&#10;一人当たり面積最大値テキスト">
          <a:extLst>
            <a:ext uri="{FF2B5EF4-FFF2-40B4-BE49-F238E27FC236}">
              <a16:creationId xmlns:a16="http://schemas.microsoft.com/office/drawing/2014/main" id="{6EB55FAE-2F06-4E5C-BD4F-24CE4BF81F07}"/>
            </a:ext>
          </a:extLst>
        </xdr:cNvPr>
        <xdr:cNvSpPr txBox="1"/>
      </xdr:nvSpPr>
      <xdr:spPr>
        <a:xfrm>
          <a:off x="22199600" y="939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16193</xdr:rowOff>
    </xdr:from>
    <xdr:to>
      <xdr:col>116</xdr:col>
      <xdr:colOff>152400</xdr:colOff>
      <xdr:row>56</xdr:row>
      <xdr:rowOff>16193</xdr:rowOff>
    </xdr:to>
    <xdr:cxnSp macro="">
      <xdr:nvCxnSpPr>
        <xdr:cNvPr id="600" name="直線コネクタ 599">
          <a:extLst>
            <a:ext uri="{FF2B5EF4-FFF2-40B4-BE49-F238E27FC236}">
              <a16:creationId xmlns:a16="http://schemas.microsoft.com/office/drawing/2014/main" id="{F407C897-E636-4795-B37C-EB2ED4C911E3}"/>
            </a:ext>
          </a:extLst>
        </xdr:cNvPr>
        <xdr:cNvCxnSpPr/>
      </xdr:nvCxnSpPr>
      <xdr:spPr>
        <a:xfrm>
          <a:off x="22072600" y="96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167276</xdr:rowOff>
    </xdr:from>
    <xdr:ext cx="469744" cy="259045"/>
    <xdr:sp macro="" textlink="">
      <xdr:nvSpPr>
        <xdr:cNvPr id="601" name="【学校施設】&#10;一人当たり面積平均値テキスト">
          <a:extLst>
            <a:ext uri="{FF2B5EF4-FFF2-40B4-BE49-F238E27FC236}">
              <a16:creationId xmlns:a16="http://schemas.microsoft.com/office/drawing/2014/main" id="{72D74440-DDEC-473E-A0CD-0F147EA3B259}"/>
            </a:ext>
          </a:extLst>
        </xdr:cNvPr>
        <xdr:cNvSpPr txBox="1"/>
      </xdr:nvSpPr>
      <xdr:spPr>
        <a:xfrm>
          <a:off x="22199600" y="10454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602" name="フローチャート: 判断 601">
          <a:extLst>
            <a:ext uri="{FF2B5EF4-FFF2-40B4-BE49-F238E27FC236}">
              <a16:creationId xmlns:a16="http://schemas.microsoft.com/office/drawing/2014/main" id="{C6924223-1B10-4E54-AF82-49DA05DCA9D0}"/>
            </a:ext>
          </a:extLst>
        </xdr:cNvPr>
        <xdr:cNvSpPr/>
      </xdr:nvSpPr>
      <xdr:spPr>
        <a:xfrm>
          <a:off x="22110700" y="1047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17970</xdr:rowOff>
    </xdr:from>
    <xdr:to>
      <xdr:col>112</xdr:col>
      <xdr:colOff>38100</xdr:colOff>
      <xdr:row>61</xdr:row>
      <xdr:rowOff>119570</xdr:rowOff>
    </xdr:to>
    <xdr:sp macro="" textlink="">
      <xdr:nvSpPr>
        <xdr:cNvPr id="603" name="フローチャート: 判断 602">
          <a:extLst>
            <a:ext uri="{FF2B5EF4-FFF2-40B4-BE49-F238E27FC236}">
              <a16:creationId xmlns:a16="http://schemas.microsoft.com/office/drawing/2014/main" id="{E8D2675C-F2F9-46C0-8C47-521FC7FD36C1}"/>
            </a:ext>
          </a:extLst>
        </xdr:cNvPr>
        <xdr:cNvSpPr/>
      </xdr:nvSpPr>
      <xdr:spPr>
        <a:xfrm>
          <a:off x="21272500" y="1047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28067</xdr:rowOff>
    </xdr:from>
    <xdr:to>
      <xdr:col>107</xdr:col>
      <xdr:colOff>101600</xdr:colOff>
      <xdr:row>61</xdr:row>
      <xdr:rowOff>129667</xdr:rowOff>
    </xdr:to>
    <xdr:sp macro="" textlink="">
      <xdr:nvSpPr>
        <xdr:cNvPr id="604" name="フローチャート: 判断 603">
          <a:extLst>
            <a:ext uri="{FF2B5EF4-FFF2-40B4-BE49-F238E27FC236}">
              <a16:creationId xmlns:a16="http://schemas.microsoft.com/office/drawing/2014/main" id="{734089FC-A3A2-48A3-94F4-7F4FE57CAA8B}"/>
            </a:ext>
          </a:extLst>
        </xdr:cNvPr>
        <xdr:cNvSpPr/>
      </xdr:nvSpPr>
      <xdr:spPr>
        <a:xfrm>
          <a:off x="20383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51308</xdr:rowOff>
    </xdr:from>
    <xdr:to>
      <xdr:col>102</xdr:col>
      <xdr:colOff>165100</xdr:colOff>
      <xdr:row>61</xdr:row>
      <xdr:rowOff>152908</xdr:rowOff>
    </xdr:to>
    <xdr:sp macro="" textlink="">
      <xdr:nvSpPr>
        <xdr:cNvPr id="605" name="フローチャート: 判断 604">
          <a:extLst>
            <a:ext uri="{FF2B5EF4-FFF2-40B4-BE49-F238E27FC236}">
              <a16:creationId xmlns:a16="http://schemas.microsoft.com/office/drawing/2014/main" id="{CE38EC52-A9DF-42C2-A635-140CA714C16A}"/>
            </a:ext>
          </a:extLst>
        </xdr:cNvPr>
        <xdr:cNvSpPr/>
      </xdr:nvSpPr>
      <xdr:spPr>
        <a:xfrm>
          <a:off x="19494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62357</xdr:rowOff>
    </xdr:from>
    <xdr:to>
      <xdr:col>98</xdr:col>
      <xdr:colOff>38100</xdr:colOff>
      <xdr:row>61</xdr:row>
      <xdr:rowOff>163957</xdr:rowOff>
    </xdr:to>
    <xdr:sp macro="" textlink="">
      <xdr:nvSpPr>
        <xdr:cNvPr id="606" name="フローチャート: 判断 605">
          <a:extLst>
            <a:ext uri="{FF2B5EF4-FFF2-40B4-BE49-F238E27FC236}">
              <a16:creationId xmlns:a16="http://schemas.microsoft.com/office/drawing/2014/main" id="{00D63AD5-5B20-4BF7-B7BC-CFE98FD5D96E}"/>
            </a:ext>
          </a:extLst>
        </xdr:cNvPr>
        <xdr:cNvSpPr/>
      </xdr:nvSpPr>
      <xdr:spPr>
        <a:xfrm>
          <a:off x="18605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7C899FE-62D9-48D8-B985-ADD68FF16D1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A9FA49CC-C8C4-4509-A53A-37842D04566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0C105BF-744C-4D5C-BA7E-560E5B1D3C1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F64E0893-3027-43F1-B529-62337085A95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2163BEF-D772-493B-AEBA-D7B03178F61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113220</xdr:rowOff>
    </xdr:from>
    <xdr:to>
      <xdr:col>116</xdr:col>
      <xdr:colOff>114300</xdr:colOff>
      <xdr:row>61</xdr:row>
      <xdr:rowOff>43370</xdr:rowOff>
    </xdr:to>
    <xdr:sp macro="" textlink="">
      <xdr:nvSpPr>
        <xdr:cNvPr id="612" name="楕円 611">
          <a:extLst>
            <a:ext uri="{FF2B5EF4-FFF2-40B4-BE49-F238E27FC236}">
              <a16:creationId xmlns:a16="http://schemas.microsoft.com/office/drawing/2014/main" id="{58ABFD4B-360B-46DD-9921-2004B16C3F7C}"/>
            </a:ext>
          </a:extLst>
        </xdr:cNvPr>
        <xdr:cNvSpPr/>
      </xdr:nvSpPr>
      <xdr:spPr>
        <a:xfrm>
          <a:off x="22110700" y="1040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136097</xdr:rowOff>
    </xdr:from>
    <xdr:ext cx="469744" cy="259045"/>
    <xdr:sp macro="" textlink="">
      <xdr:nvSpPr>
        <xdr:cNvPr id="613" name="【学校施設】&#10;一人当たり面積該当値テキスト">
          <a:extLst>
            <a:ext uri="{FF2B5EF4-FFF2-40B4-BE49-F238E27FC236}">
              <a16:creationId xmlns:a16="http://schemas.microsoft.com/office/drawing/2014/main" id="{233DBF40-1921-48F6-8C41-D3B63931D7AA}"/>
            </a:ext>
          </a:extLst>
        </xdr:cNvPr>
        <xdr:cNvSpPr txBox="1"/>
      </xdr:nvSpPr>
      <xdr:spPr>
        <a:xfrm>
          <a:off x="22199600" y="102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124841</xdr:rowOff>
    </xdr:from>
    <xdr:to>
      <xdr:col>112</xdr:col>
      <xdr:colOff>38100</xdr:colOff>
      <xdr:row>61</xdr:row>
      <xdr:rowOff>54991</xdr:rowOff>
    </xdr:to>
    <xdr:sp macro="" textlink="">
      <xdr:nvSpPr>
        <xdr:cNvPr id="614" name="楕円 613">
          <a:extLst>
            <a:ext uri="{FF2B5EF4-FFF2-40B4-BE49-F238E27FC236}">
              <a16:creationId xmlns:a16="http://schemas.microsoft.com/office/drawing/2014/main" id="{F8F38995-E3F7-45BC-A287-4A209EB80C9B}"/>
            </a:ext>
          </a:extLst>
        </xdr:cNvPr>
        <xdr:cNvSpPr/>
      </xdr:nvSpPr>
      <xdr:spPr>
        <a:xfrm>
          <a:off x="21272500" y="1041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164020</xdr:rowOff>
    </xdr:from>
    <xdr:to>
      <xdr:col>116</xdr:col>
      <xdr:colOff>63500</xdr:colOff>
      <xdr:row>61</xdr:row>
      <xdr:rowOff>4191</xdr:rowOff>
    </xdr:to>
    <xdr:cxnSp macro="">
      <xdr:nvCxnSpPr>
        <xdr:cNvPr id="615" name="直線コネクタ 614">
          <a:extLst>
            <a:ext uri="{FF2B5EF4-FFF2-40B4-BE49-F238E27FC236}">
              <a16:creationId xmlns:a16="http://schemas.microsoft.com/office/drawing/2014/main" id="{B355AC1C-54DE-4E79-AFB3-CA0422EB26B0}"/>
            </a:ext>
          </a:extLst>
        </xdr:cNvPr>
        <xdr:cNvCxnSpPr/>
      </xdr:nvCxnSpPr>
      <xdr:spPr>
        <a:xfrm flipV="1">
          <a:off x="21323300" y="10451020"/>
          <a:ext cx="8382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139319</xdr:rowOff>
    </xdr:from>
    <xdr:to>
      <xdr:col>107</xdr:col>
      <xdr:colOff>101600</xdr:colOff>
      <xdr:row>61</xdr:row>
      <xdr:rowOff>69469</xdr:rowOff>
    </xdr:to>
    <xdr:sp macro="" textlink="">
      <xdr:nvSpPr>
        <xdr:cNvPr id="616" name="楕円 615">
          <a:extLst>
            <a:ext uri="{FF2B5EF4-FFF2-40B4-BE49-F238E27FC236}">
              <a16:creationId xmlns:a16="http://schemas.microsoft.com/office/drawing/2014/main" id="{192AB32B-66E0-4E78-B1E2-76A61245BA78}"/>
            </a:ext>
          </a:extLst>
        </xdr:cNvPr>
        <xdr:cNvSpPr/>
      </xdr:nvSpPr>
      <xdr:spPr>
        <a:xfrm>
          <a:off x="20383500" y="1042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4191</xdr:rowOff>
    </xdr:from>
    <xdr:to>
      <xdr:col>111</xdr:col>
      <xdr:colOff>177800</xdr:colOff>
      <xdr:row>61</xdr:row>
      <xdr:rowOff>18669</xdr:rowOff>
    </xdr:to>
    <xdr:cxnSp macro="">
      <xdr:nvCxnSpPr>
        <xdr:cNvPr id="617" name="直線コネクタ 616">
          <a:extLst>
            <a:ext uri="{FF2B5EF4-FFF2-40B4-BE49-F238E27FC236}">
              <a16:creationId xmlns:a16="http://schemas.microsoft.com/office/drawing/2014/main" id="{5B3E5504-A9DD-442C-A782-7C786A8EA1C5}"/>
            </a:ext>
          </a:extLst>
        </xdr:cNvPr>
        <xdr:cNvCxnSpPr/>
      </xdr:nvCxnSpPr>
      <xdr:spPr>
        <a:xfrm flipV="1">
          <a:off x="20434300" y="1046264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153797</xdr:rowOff>
    </xdr:from>
    <xdr:to>
      <xdr:col>102</xdr:col>
      <xdr:colOff>165100</xdr:colOff>
      <xdr:row>61</xdr:row>
      <xdr:rowOff>83947</xdr:rowOff>
    </xdr:to>
    <xdr:sp macro="" textlink="">
      <xdr:nvSpPr>
        <xdr:cNvPr id="618" name="楕円 617">
          <a:extLst>
            <a:ext uri="{FF2B5EF4-FFF2-40B4-BE49-F238E27FC236}">
              <a16:creationId xmlns:a16="http://schemas.microsoft.com/office/drawing/2014/main" id="{C9CE89EF-73F4-4E33-9F39-A92C1CC92D72}"/>
            </a:ext>
          </a:extLst>
        </xdr:cNvPr>
        <xdr:cNvSpPr/>
      </xdr:nvSpPr>
      <xdr:spPr>
        <a:xfrm>
          <a:off x="19494500" y="104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18669</xdr:rowOff>
    </xdr:from>
    <xdr:to>
      <xdr:col>107</xdr:col>
      <xdr:colOff>50800</xdr:colOff>
      <xdr:row>61</xdr:row>
      <xdr:rowOff>33147</xdr:rowOff>
    </xdr:to>
    <xdr:cxnSp macro="">
      <xdr:nvCxnSpPr>
        <xdr:cNvPr id="619" name="直線コネクタ 618">
          <a:extLst>
            <a:ext uri="{FF2B5EF4-FFF2-40B4-BE49-F238E27FC236}">
              <a16:creationId xmlns:a16="http://schemas.microsoft.com/office/drawing/2014/main" id="{883349D6-2F5F-4CD2-9B61-486FA8D4CC00}"/>
            </a:ext>
          </a:extLst>
        </xdr:cNvPr>
        <xdr:cNvCxnSpPr/>
      </xdr:nvCxnSpPr>
      <xdr:spPr>
        <a:xfrm flipV="1">
          <a:off x="19545300" y="10477119"/>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167132</xdr:rowOff>
    </xdr:from>
    <xdr:to>
      <xdr:col>98</xdr:col>
      <xdr:colOff>38100</xdr:colOff>
      <xdr:row>61</xdr:row>
      <xdr:rowOff>97282</xdr:rowOff>
    </xdr:to>
    <xdr:sp macro="" textlink="">
      <xdr:nvSpPr>
        <xdr:cNvPr id="620" name="楕円 619">
          <a:extLst>
            <a:ext uri="{FF2B5EF4-FFF2-40B4-BE49-F238E27FC236}">
              <a16:creationId xmlns:a16="http://schemas.microsoft.com/office/drawing/2014/main" id="{152D377C-C46A-4195-A410-019B739D4442}"/>
            </a:ext>
          </a:extLst>
        </xdr:cNvPr>
        <xdr:cNvSpPr/>
      </xdr:nvSpPr>
      <xdr:spPr>
        <a:xfrm>
          <a:off x="18605500" y="1045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33147</xdr:rowOff>
    </xdr:from>
    <xdr:to>
      <xdr:col>102</xdr:col>
      <xdr:colOff>114300</xdr:colOff>
      <xdr:row>61</xdr:row>
      <xdr:rowOff>46482</xdr:rowOff>
    </xdr:to>
    <xdr:cxnSp macro="">
      <xdr:nvCxnSpPr>
        <xdr:cNvPr id="621" name="直線コネクタ 620">
          <a:extLst>
            <a:ext uri="{FF2B5EF4-FFF2-40B4-BE49-F238E27FC236}">
              <a16:creationId xmlns:a16="http://schemas.microsoft.com/office/drawing/2014/main" id="{7664340C-655A-45DA-8510-90BD22F7A5E9}"/>
            </a:ext>
          </a:extLst>
        </xdr:cNvPr>
        <xdr:cNvCxnSpPr/>
      </xdr:nvCxnSpPr>
      <xdr:spPr>
        <a:xfrm flipV="1">
          <a:off x="18656300" y="10491597"/>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110697</xdr:rowOff>
    </xdr:from>
    <xdr:ext cx="469744" cy="259045"/>
    <xdr:sp macro="" textlink="">
      <xdr:nvSpPr>
        <xdr:cNvPr id="622" name="n_1aveValue【学校施設】&#10;一人当たり面積">
          <a:extLst>
            <a:ext uri="{FF2B5EF4-FFF2-40B4-BE49-F238E27FC236}">
              <a16:creationId xmlns:a16="http://schemas.microsoft.com/office/drawing/2014/main" id="{1934CA44-87E7-4F11-8372-E9BFD6D9BCCF}"/>
            </a:ext>
          </a:extLst>
        </xdr:cNvPr>
        <xdr:cNvSpPr txBox="1"/>
      </xdr:nvSpPr>
      <xdr:spPr>
        <a:xfrm>
          <a:off x="21075727" y="1056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120794</xdr:rowOff>
    </xdr:from>
    <xdr:ext cx="469744" cy="259045"/>
    <xdr:sp macro="" textlink="">
      <xdr:nvSpPr>
        <xdr:cNvPr id="623" name="n_2aveValue【学校施設】&#10;一人当たり面積">
          <a:extLst>
            <a:ext uri="{FF2B5EF4-FFF2-40B4-BE49-F238E27FC236}">
              <a16:creationId xmlns:a16="http://schemas.microsoft.com/office/drawing/2014/main" id="{2ACC8059-213A-4D26-9915-60FFCFA30A34}"/>
            </a:ext>
          </a:extLst>
        </xdr:cNvPr>
        <xdr:cNvSpPr txBox="1"/>
      </xdr:nvSpPr>
      <xdr:spPr>
        <a:xfrm>
          <a:off x="20199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144035</xdr:rowOff>
    </xdr:from>
    <xdr:ext cx="469744" cy="259045"/>
    <xdr:sp macro="" textlink="">
      <xdr:nvSpPr>
        <xdr:cNvPr id="624" name="n_3aveValue【学校施設】&#10;一人当たり面積">
          <a:extLst>
            <a:ext uri="{FF2B5EF4-FFF2-40B4-BE49-F238E27FC236}">
              <a16:creationId xmlns:a16="http://schemas.microsoft.com/office/drawing/2014/main" id="{51F1CF6D-48B2-408C-A99C-475521689B3F}"/>
            </a:ext>
          </a:extLst>
        </xdr:cNvPr>
        <xdr:cNvSpPr txBox="1"/>
      </xdr:nvSpPr>
      <xdr:spPr>
        <a:xfrm>
          <a:off x="19310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155084</xdr:rowOff>
    </xdr:from>
    <xdr:ext cx="469744" cy="259045"/>
    <xdr:sp macro="" textlink="">
      <xdr:nvSpPr>
        <xdr:cNvPr id="625" name="n_4aveValue【学校施設】&#10;一人当たり面積">
          <a:extLst>
            <a:ext uri="{FF2B5EF4-FFF2-40B4-BE49-F238E27FC236}">
              <a16:creationId xmlns:a16="http://schemas.microsoft.com/office/drawing/2014/main" id="{B8BA82A4-E6D7-4F03-AF81-615B5059F47B}"/>
            </a:ext>
          </a:extLst>
        </xdr:cNvPr>
        <xdr:cNvSpPr txBox="1"/>
      </xdr:nvSpPr>
      <xdr:spPr>
        <a:xfrm>
          <a:off x="18421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71518</xdr:rowOff>
    </xdr:from>
    <xdr:ext cx="469744" cy="259045"/>
    <xdr:sp macro="" textlink="">
      <xdr:nvSpPr>
        <xdr:cNvPr id="626" name="n_1mainValue【学校施設】&#10;一人当たり面積">
          <a:extLst>
            <a:ext uri="{FF2B5EF4-FFF2-40B4-BE49-F238E27FC236}">
              <a16:creationId xmlns:a16="http://schemas.microsoft.com/office/drawing/2014/main" id="{0AAA2F23-4EA2-4FAA-A524-9F5ED342F90C}"/>
            </a:ext>
          </a:extLst>
        </xdr:cNvPr>
        <xdr:cNvSpPr txBox="1"/>
      </xdr:nvSpPr>
      <xdr:spPr>
        <a:xfrm>
          <a:off x="21075727" y="1018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85996</xdr:rowOff>
    </xdr:from>
    <xdr:ext cx="469744" cy="259045"/>
    <xdr:sp macro="" textlink="">
      <xdr:nvSpPr>
        <xdr:cNvPr id="627" name="n_2mainValue【学校施設】&#10;一人当たり面積">
          <a:extLst>
            <a:ext uri="{FF2B5EF4-FFF2-40B4-BE49-F238E27FC236}">
              <a16:creationId xmlns:a16="http://schemas.microsoft.com/office/drawing/2014/main" id="{B91B6B79-0C25-406C-BF66-7E20C003EC65}"/>
            </a:ext>
          </a:extLst>
        </xdr:cNvPr>
        <xdr:cNvSpPr txBox="1"/>
      </xdr:nvSpPr>
      <xdr:spPr>
        <a:xfrm>
          <a:off x="20199427" y="1020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100474</xdr:rowOff>
    </xdr:from>
    <xdr:ext cx="469744" cy="259045"/>
    <xdr:sp macro="" textlink="">
      <xdr:nvSpPr>
        <xdr:cNvPr id="628" name="n_3mainValue【学校施設】&#10;一人当たり面積">
          <a:extLst>
            <a:ext uri="{FF2B5EF4-FFF2-40B4-BE49-F238E27FC236}">
              <a16:creationId xmlns:a16="http://schemas.microsoft.com/office/drawing/2014/main" id="{88D50E1D-6CC5-4EA7-8800-DED3C9E92B25}"/>
            </a:ext>
          </a:extLst>
        </xdr:cNvPr>
        <xdr:cNvSpPr txBox="1"/>
      </xdr:nvSpPr>
      <xdr:spPr>
        <a:xfrm>
          <a:off x="19310427" y="1021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113809</xdr:rowOff>
    </xdr:from>
    <xdr:ext cx="469744" cy="259045"/>
    <xdr:sp macro="" textlink="">
      <xdr:nvSpPr>
        <xdr:cNvPr id="629" name="n_4mainValue【学校施設】&#10;一人当たり面積">
          <a:extLst>
            <a:ext uri="{FF2B5EF4-FFF2-40B4-BE49-F238E27FC236}">
              <a16:creationId xmlns:a16="http://schemas.microsoft.com/office/drawing/2014/main" id="{9C52D1A1-15D5-4061-A624-98010F075EFC}"/>
            </a:ext>
          </a:extLst>
        </xdr:cNvPr>
        <xdr:cNvSpPr txBox="1"/>
      </xdr:nvSpPr>
      <xdr:spPr>
        <a:xfrm>
          <a:off x="18421427" y="1022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C34AE9BE-EE47-4CF4-9689-671C19CEA2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B92AEE11-E99E-43B0-A256-B65D45D35EE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69E217AF-4EE1-4896-870C-15BFEE111AC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56DFE813-97D5-4E08-A042-CE6940DBF2C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F5EA914F-9560-4A06-A3AD-10088C6B88D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702FC346-DA80-4083-A75F-ADA6386B058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63BE66B9-522D-446E-8634-E783A6CAB1B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22582583-D97B-4E3E-98F0-C61E263B7AF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02007FC0-9804-43EA-84D4-F78F3954E93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A874B019-6EC5-4803-8BF2-BA5CD40D4A3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807667BC-A43E-4D49-AB48-2E345FDBA0E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AADF0967-035E-48E6-8545-E7C2005EBE0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6007BC76-5594-473C-B02A-674539768A8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F251CA42-40B5-429D-8002-595DDE023F6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5D0F7AF9-174E-427F-BC65-4FD4F77A4D2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ACFEF72C-AE50-40C1-8083-EAEA6394229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31E36161-CB91-45CB-B8EB-1F4BD3416EC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705B2BF2-4620-41DB-923C-BB3FB56EDC4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1584F8AA-3E3B-4B81-A943-9289EC04B0B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5119BC26-3BDF-4640-AE87-AA4E3AD0FA5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DAFC6666-6235-4623-B681-2957072063A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04DECDB9-9C43-457C-B2B0-50214CB0212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FDFF2B18-F7B6-43A8-BC93-46A122E4211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AC915CE4-3230-4645-862D-8E47DFAB14C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60CF2546-0B16-42A8-9766-0AB18E17B24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35024137-8A28-4612-BFDE-232EEA69DDA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8BC6D61E-C0E2-4AED-8498-86BEEBFE564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7" name="直線コネクタ 656">
          <a:extLst>
            <a:ext uri="{FF2B5EF4-FFF2-40B4-BE49-F238E27FC236}">
              <a16:creationId xmlns:a16="http://schemas.microsoft.com/office/drawing/2014/main" id="{4B0E6043-B18A-4152-BD73-CEA9B3DCEDD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8" name="テキスト ボックス 657">
          <a:extLst>
            <a:ext uri="{FF2B5EF4-FFF2-40B4-BE49-F238E27FC236}">
              <a16:creationId xmlns:a16="http://schemas.microsoft.com/office/drawing/2014/main" id="{3D63D0B1-0B67-4573-9FDA-4E794FD3E31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9" name="直線コネクタ 658">
          <a:extLst>
            <a:ext uri="{FF2B5EF4-FFF2-40B4-BE49-F238E27FC236}">
              <a16:creationId xmlns:a16="http://schemas.microsoft.com/office/drawing/2014/main" id="{86519834-1E13-4EC8-A25F-B1424C5D89C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0" name="テキスト ボックス 659">
          <a:extLst>
            <a:ext uri="{FF2B5EF4-FFF2-40B4-BE49-F238E27FC236}">
              <a16:creationId xmlns:a16="http://schemas.microsoft.com/office/drawing/2014/main" id="{612C8BD2-779C-41CE-8626-269A3E41FE0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1" name="直線コネクタ 660">
          <a:extLst>
            <a:ext uri="{FF2B5EF4-FFF2-40B4-BE49-F238E27FC236}">
              <a16:creationId xmlns:a16="http://schemas.microsoft.com/office/drawing/2014/main" id="{0A878221-D25B-45CC-B764-464DD17AB65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2" name="テキスト ボックス 661">
          <a:extLst>
            <a:ext uri="{FF2B5EF4-FFF2-40B4-BE49-F238E27FC236}">
              <a16:creationId xmlns:a16="http://schemas.microsoft.com/office/drawing/2014/main" id="{1917049B-9B62-49E2-90D3-72E8BC5FA0F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3" name="直線コネクタ 662">
          <a:extLst>
            <a:ext uri="{FF2B5EF4-FFF2-40B4-BE49-F238E27FC236}">
              <a16:creationId xmlns:a16="http://schemas.microsoft.com/office/drawing/2014/main" id="{51AE2F09-85AD-41FC-9DF8-FA907A6D22C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4" name="テキスト ボックス 663">
          <a:extLst>
            <a:ext uri="{FF2B5EF4-FFF2-40B4-BE49-F238E27FC236}">
              <a16:creationId xmlns:a16="http://schemas.microsoft.com/office/drawing/2014/main" id="{08901D33-2051-4A75-AFF6-D2DBA289655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5" name="直線コネクタ 664">
          <a:extLst>
            <a:ext uri="{FF2B5EF4-FFF2-40B4-BE49-F238E27FC236}">
              <a16:creationId xmlns:a16="http://schemas.microsoft.com/office/drawing/2014/main" id="{BB146108-60B1-40BD-BC4F-74AAE466B0F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6" name="テキスト ボックス 665">
          <a:extLst>
            <a:ext uri="{FF2B5EF4-FFF2-40B4-BE49-F238E27FC236}">
              <a16:creationId xmlns:a16="http://schemas.microsoft.com/office/drawing/2014/main" id="{89409A0E-17BE-496A-8D1E-F03537D7ABA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17C21028-D5A2-4F9B-9632-3E9ADF5F4C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8" name="テキスト ボックス 667">
          <a:extLst>
            <a:ext uri="{FF2B5EF4-FFF2-40B4-BE49-F238E27FC236}">
              <a16:creationId xmlns:a16="http://schemas.microsoft.com/office/drawing/2014/main" id="{6D71F22C-D869-4723-A709-337FD7BED03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9" name="【公民館】&#10;有形固定資産減価償却率グラフ枠">
          <a:extLst>
            <a:ext uri="{FF2B5EF4-FFF2-40B4-BE49-F238E27FC236}">
              <a16:creationId xmlns:a16="http://schemas.microsoft.com/office/drawing/2014/main" id="{B3E92E4D-FF9F-4E01-AAB8-D0664D9288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152400</xdr:rowOff>
    </xdr:to>
    <xdr:cxnSp macro="">
      <xdr:nvCxnSpPr>
        <xdr:cNvPr id="670" name="直線コネクタ 669">
          <a:extLst>
            <a:ext uri="{FF2B5EF4-FFF2-40B4-BE49-F238E27FC236}">
              <a16:creationId xmlns:a16="http://schemas.microsoft.com/office/drawing/2014/main" id="{6D2C7178-974F-4D8A-A882-69F22D31AD9A}"/>
            </a:ext>
          </a:extLst>
        </xdr:cNvPr>
        <xdr:cNvCxnSpPr/>
      </xdr:nvCxnSpPr>
      <xdr:spPr>
        <a:xfrm flipV="1">
          <a:off x="16318864" y="1710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1" name="【公民館】&#10;有形固定資産減価償却率最小値テキスト">
          <a:extLst>
            <a:ext uri="{FF2B5EF4-FFF2-40B4-BE49-F238E27FC236}">
              <a16:creationId xmlns:a16="http://schemas.microsoft.com/office/drawing/2014/main" id="{E49D3890-C291-4BE8-869B-AEFE70D226F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2" name="直線コネクタ 671">
          <a:extLst>
            <a:ext uri="{FF2B5EF4-FFF2-40B4-BE49-F238E27FC236}">
              <a16:creationId xmlns:a16="http://schemas.microsoft.com/office/drawing/2014/main" id="{DDEF44F4-42BB-471A-BEAF-5345D6124C4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673" name="【公民館】&#10;有形固定資産減価償却率最大値テキスト">
          <a:extLst>
            <a:ext uri="{FF2B5EF4-FFF2-40B4-BE49-F238E27FC236}">
              <a16:creationId xmlns:a16="http://schemas.microsoft.com/office/drawing/2014/main" id="{C74B0E91-C911-4BFE-8424-4DC9D3C7B99C}"/>
            </a:ext>
          </a:extLst>
        </xdr:cNvPr>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674" name="直線コネクタ 673">
          <a:extLst>
            <a:ext uri="{FF2B5EF4-FFF2-40B4-BE49-F238E27FC236}">
              <a16:creationId xmlns:a16="http://schemas.microsoft.com/office/drawing/2014/main" id="{F1DD398C-4158-4B9F-86A1-BA86633138DB}"/>
            </a:ext>
          </a:extLst>
        </xdr:cNvPr>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5" name="【公民館】&#10;有形固定資産減価償却率平均値テキスト">
          <a:extLst>
            <a:ext uri="{FF2B5EF4-FFF2-40B4-BE49-F238E27FC236}">
              <a16:creationId xmlns:a16="http://schemas.microsoft.com/office/drawing/2014/main" id="{E8AFA9D0-319E-4511-94D3-E0E1A26F3C95}"/>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6" name="フローチャート: 判断 675">
          <a:extLst>
            <a:ext uri="{FF2B5EF4-FFF2-40B4-BE49-F238E27FC236}">
              <a16:creationId xmlns:a16="http://schemas.microsoft.com/office/drawing/2014/main" id="{929DF5B3-B988-4EFC-A384-1B760A838591}"/>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677" name="フローチャート: 判断 676">
          <a:extLst>
            <a:ext uri="{FF2B5EF4-FFF2-40B4-BE49-F238E27FC236}">
              <a16:creationId xmlns:a16="http://schemas.microsoft.com/office/drawing/2014/main" id="{3DEF2E38-1E09-4254-9B3B-BE728277B1EA}"/>
            </a:ext>
          </a:extLst>
        </xdr:cNvPr>
        <xdr:cNvSpPr/>
      </xdr:nvSpPr>
      <xdr:spPr>
        <a:xfrm>
          <a:off x="15430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678" name="フローチャート: 判断 677">
          <a:extLst>
            <a:ext uri="{FF2B5EF4-FFF2-40B4-BE49-F238E27FC236}">
              <a16:creationId xmlns:a16="http://schemas.microsoft.com/office/drawing/2014/main" id="{F7909078-6001-4940-AC40-8C5072795341}"/>
            </a:ext>
          </a:extLst>
        </xdr:cNvPr>
        <xdr:cNvSpPr/>
      </xdr:nvSpPr>
      <xdr:spPr>
        <a:xfrm>
          <a:off x="14541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679" name="フローチャート: 判断 678">
          <a:extLst>
            <a:ext uri="{FF2B5EF4-FFF2-40B4-BE49-F238E27FC236}">
              <a16:creationId xmlns:a16="http://schemas.microsoft.com/office/drawing/2014/main" id="{3AAB00E9-A02A-4419-AA27-26D7E5FD794F}"/>
            </a:ext>
          </a:extLst>
        </xdr:cNvPr>
        <xdr:cNvSpPr/>
      </xdr:nvSpPr>
      <xdr:spPr>
        <a:xfrm>
          <a:off x="1365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680" name="フローチャート: 判断 679">
          <a:extLst>
            <a:ext uri="{FF2B5EF4-FFF2-40B4-BE49-F238E27FC236}">
              <a16:creationId xmlns:a16="http://schemas.microsoft.com/office/drawing/2014/main" id="{7EDE669D-E988-4A59-A486-C929EE3BE6ED}"/>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242DEB8F-89F3-45FA-92D5-51F00DE296B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30D944E2-659E-4965-8DA5-EC7EFB4CC61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91C7EC3A-F2A1-48EE-B58D-59EEA5D7100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FE9A895E-0E0C-4AFF-9DF8-7AF085D60AF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8F93EBB4-FC64-473C-9DF5-C50350E804A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145414</xdr:rowOff>
    </xdr:from>
    <xdr:to>
      <xdr:col>85</xdr:col>
      <xdr:colOff>177800</xdr:colOff>
      <xdr:row>101</xdr:row>
      <xdr:rowOff>75564</xdr:rowOff>
    </xdr:to>
    <xdr:sp macro="" textlink="">
      <xdr:nvSpPr>
        <xdr:cNvPr id="686" name="楕円 685">
          <a:extLst>
            <a:ext uri="{FF2B5EF4-FFF2-40B4-BE49-F238E27FC236}">
              <a16:creationId xmlns:a16="http://schemas.microsoft.com/office/drawing/2014/main" id="{FD45E4E2-4CF7-4BA4-865D-B938BCB61EC9}"/>
            </a:ext>
          </a:extLst>
        </xdr:cNvPr>
        <xdr:cNvSpPr/>
      </xdr:nvSpPr>
      <xdr:spPr>
        <a:xfrm>
          <a:off x="16268700" y="1729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168291</xdr:rowOff>
    </xdr:from>
    <xdr:ext cx="405111" cy="259045"/>
    <xdr:sp macro="" textlink="">
      <xdr:nvSpPr>
        <xdr:cNvPr id="687" name="【公民館】&#10;有形固定資産減価償却率該当値テキスト">
          <a:extLst>
            <a:ext uri="{FF2B5EF4-FFF2-40B4-BE49-F238E27FC236}">
              <a16:creationId xmlns:a16="http://schemas.microsoft.com/office/drawing/2014/main" id="{55762FBB-26E5-4ABD-98AF-DAAB76EFE54E}"/>
            </a:ext>
          </a:extLst>
        </xdr:cNvPr>
        <xdr:cNvSpPr txBox="1"/>
      </xdr:nvSpPr>
      <xdr:spPr>
        <a:xfrm>
          <a:off x="16357600" y="1714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74930</xdr:rowOff>
    </xdr:from>
    <xdr:to>
      <xdr:col>81</xdr:col>
      <xdr:colOff>101600</xdr:colOff>
      <xdr:row>101</xdr:row>
      <xdr:rowOff>5080</xdr:rowOff>
    </xdr:to>
    <xdr:sp macro="" textlink="">
      <xdr:nvSpPr>
        <xdr:cNvPr id="688" name="楕円 687">
          <a:extLst>
            <a:ext uri="{FF2B5EF4-FFF2-40B4-BE49-F238E27FC236}">
              <a16:creationId xmlns:a16="http://schemas.microsoft.com/office/drawing/2014/main" id="{EFC3E57C-1888-4D37-8941-AAA1B5EFA618}"/>
            </a:ext>
          </a:extLst>
        </xdr:cNvPr>
        <xdr:cNvSpPr/>
      </xdr:nvSpPr>
      <xdr:spPr>
        <a:xfrm>
          <a:off x="15430500" y="1721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125730</xdr:rowOff>
    </xdr:from>
    <xdr:to>
      <xdr:col>85</xdr:col>
      <xdr:colOff>127000</xdr:colOff>
      <xdr:row>101</xdr:row>
      <xdr:rowOff>24764</xdr:rowOff>
    </xdr:to>
    <xdr:cxnSp macro="">
      <xdr:nvCxnSpPr>
        <xdr:cNvPr id="689" name="直線コネクタ 688">
          <a:extLst>
            <a:ext uri="{FF2B5EF4-FFF2-40B4-BE49-F238E27FC236}">
              <a16:creationId xmlns:a16="http://schemas.microsoft.com/office/drawing/2014/main" id="{CF544784-AB99-4945-9A7C-0D7AFF678E41}"/>
            </a:ext>
          </a:extLst>
        </xdr:cNvPr>
        <xdr:cNvCxnSpPr/>
      </xdr:nvCxnSpPr>
      <xdr:spPr>
        <a:xfrm>
          <a:off x="15481300" y="17270730"/>
          <a:ext cx="8382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6350</xdr:rowOff>
    </xdr:from>
    <xdr:to>
      <xdr:col>76</xdr:col>
      <xdr:colOff>165100</xdr:colOff>
      <xdr:row>100</xdr:row>
      <xdr:rowOff>107950</xdr:rowOff>
    </xdr:to>
    <xdr:sp macro="" textlink="">
      <xdr:nvSpPr>
        <xdr:cNvPr id="690" name="楕円 689">
          <a:extLst>
            <a:ext uri="{FF2B5EF4-FFF2-40B4-BE49-F238E27FC236}">
              <a16:creationId xmlns:a16="http://schemas.microsoft.com/office/drawing/2014/main" id="{43E5E181-7881-4074-848A-5C18BE00F149}"/>
            </a:ext>
          </a:extLst>
        </xdr:cNvPr>
        <xdr:cNvSpPr/>
      </xdr:nvSpPr>
      <xdr:spPr>
        <a:xfrm>
          <a:off x="14541500" y="1715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57150</xdr:rowOff>
    </xdr:from>
    <xdr:to>
      <xdr:col>81</xdr:col>
      <xdr:colOff>50800</xdr:colOff>
      <xdr:row>100</xdr:row>
      <xdr:rowOff>125730</xdr:rowOff>
    </xdr:to>
    <xdr:cxnSp macro="">
      <xdr:nvCxnSpPr>
        <xdr:cNvPr id="691" name="直線コネクタ 690">
          <a:extLst>
            <a:ext uri="{FF2B5EF4-FFF2-40B4-BE49-F238E27FC236}">
              <a16:creationId xmlns:a16="http://schemas.microsoft.com/office/drawing/2014/main" id="{78E6D3C8-8701-456E-B237-7C199BBEF234}"/>
            </a:ext>
          </a:extLst>
        </xdr:cNvPr>
        <xdr:cNvCxnSpPr/>
      </xdr:nvCxnSpPr>
      <xdr:spPr>
        <a:xfrm>
          <a:off x="14592300" y="172021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109220</xdr:rowOff>
    </xdr:from>
    <xdr:to>
      <xdr:col>72</xdr:col>
      <xdr:colOff>38100</xdr:colOff>
      <xdr:row>100</xdr:row>
      <xdr:rowOff>39370</xdr:rowOff>
    </xdr:to>
    <xdr:sp macro="" textlink="">
      <xdr:nvSpPr>
        <xdr:cNvPr id="692" name="楕円 691">
          <a:extLst>
            <a:ext uri="{FF2B5EF4-FFF2-40B4-BE49-F238E27FC236}">
              <a16:creationId xmlns:a16="http://schemas.microsoft.com/office/drawing/2014/main" id="{845A4651-8294-4A49-8259-0940F25B7A71}"/>
            </a:ext>
          </a:extLst>
        </xdr:cNvPr>
        <xdr:cNvSpPr/>
      </xdr:nvSpPr>
      <xdr:spPr>
        <a:xfrm>
          <a:off x="13652500" y="1708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160020</xdr:rowOff>
    </xdr:from>
    <xdr:to>
      <xdr:col>76</xdr:col>
      <xdr:colOff>114300</xdr:colOff>
      <xdr:row>100</xdr:row>
      <xdr:rowOff>57150</xdr:rowOff>
    </xdr:to>
    <xdr:cxnSp macro="">
      <xdr:nvCxnSpPr>
        <xdr:cNvPr id="693" name="直線コネクタ 692">
          <a:extLst>
            <a:ext uri="{FF2B5EF4-FFF2-40B4-BE49-F238E27FC236}">
              <a16:creationId xmlns:a16="http://schemas.microsoft.com/office/drawing/2014/main" id="{7226D633-DCFB-4FDF-96AB-F2A1EA2DB327}"/>
            </a:ext>
          </a:extLst>
        </xdr:cNvPr>
        <xdr:cNvCxnSpPr/>
      </xdr:nvCxnSpPr>
      <xdr:spPr>
        <a:xfrm>
          <a:off x="13703300" y="171335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36830</xdr:rowOff>
    </xdr:from>
    <xdr:to>
      <xdr:col>67</xdr:col>
      <xdr:colOff>101600</xdr:colOff>
      <xdr:row>99</xdr:row>
      <xdr:rowOff>138430</xdr:rowOff>
    </xdr:to>
    <xdr:sp macro="" textlink="">
      <xdr:nvSpPr>
        <xdr:cNvPr id="694" name="楕円 693">
          <a:extLst>
            <a:ext uri="{FF2B5EF4-FFF2-40B4-BE49-F238E27FC236}">
              <a16:creationId xmlns:a16="http://schemas.microsoft.com/office/drawing/2014/main" id="{4D924DAA-CEC2-473C-B8B0-91DD3CCDD5D0}"/>
            </a:ext>
          </a:extLst>
        </xdr:cNvPr>
        <xdr:cNvSpPr/>
      </xdr:nvSpPr>
      <xdr:spPr>
        <a:xfrm>
          <a:off x="12763500" y="1701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87630</xdr:rowOff>
    </xdr:from>
    <xdr:to>
      <xdr:col>71</xdr:col>
      <xdr:colOff>177800</xdr:colOff>
      <xdr:row>99</xdr:row>
      <xdr:rowOff>160020</xdr:rowOff>
    </xdr:to>
    <xdr:cxnSp macro="">
      <xdr:nvCxnSpPr>
        <xdr:cNvPr id="695" name="直線コネクタ 694">
          <a:extLst>
            <a:ext uri="{FF2B5EF4-FFF2-40B4-BE49-F238E27FC236}">
              <a16:creationId xmlns:a16="http://schemas.microsoft.com/office/drawing/2014/main" id="{369834CC-4CEE-490D-8AAC-8B11E75A19C6}"/>
            </a:ext>
          </a:extLst>
        </xdr:cNvPr>
        <xdr:cNvCxnSpPr/>
      </xdr:nvCxnSpPr>
      <xdr:spPr>
        <a:xfrm>
          <a:off x="12814300" y="170611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158132</xdr:rowOff>
    </xdr:from>
    <xdr:ext cx="405111" cy="259045"/>
    <xdr:sp macro="" textlink="">
      <xdr:nvSpPr>
        <xdr:cNvPr id="696" name="n_1aveValue【公民館】&#10;有形固定資産減価償却率">
          <a:extLst>
            <a:ext uri="{FF2B5EF4-FFF2-40B4-BE49-F238E27FC236}">
              <a16:creationId xmlns:a16="http://schemas.microsoft.com/office/drawing/2014/main" id="{A5EBE7EB-601E-4C08-83A9-66BED4B3910D}"/>
            </a:ext>
          </a:extLst>
        </xdr:cNvPr>
        <xdr:cNvSpPr txBox="1"/>
      </xdr:nvSpPr>
      <xdr:spPr>
        <a:xfrm>
          <a:off x="1526604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142891</xdr:rowOff>
    </xdr:from>
    <xdr:ext cx="405111" cy="259045"/>
    <xdr:sp macro="" textlink="">
      <xdr:nvSpPr>
        <xdr:cNvPr id="697" name="n_2aveValue【公民館】&#10;有形固定資産減価償却率">
          <a:extLst>
            <a:ext uri="{FF2B5EF4-FFF2-40B4-BE49-F238E27FC236}">
              <a16:creationId xmlns:a16="http://schemas.microsoft.com/office/drawing/2014/main" id="{7185ED8F-ADF5-4EA2-AE61-953DC19B6463}"/>
            </a:ext>
          </a:extLst>
        </xdr:cNvPr>
        <xdr:cNvSpPr txBox="1"/>
      </xdr:nvSpPr>
      <xdr:spPr>
        <a:xfrm>
          <a:off x="14389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76216</xdr:rowOff>
    </xdr:from>
    <xdr:ext cx="405111" cy="259045"/>
    <xdr:sp macro="" textlink="">
      <xdr:nvSpPr>
        <xdr:cNvPr id="698" name="n_3aveValue【公民館】&#10;有形固定資産減価償却率">
          <a:extLst>
            <a:ext uri="{FF2B5EF4-FFF2-40B4-BE49-F238E27FC236}">
              <a16:creationId xmlns:a16="http://schemas.microsoft.com/office/drawing/2014/main" id="{CB7A13C3-B78E-4C1A-BF63-66B7BCC56079}"/>
            </a:ext>
          </a:extLst>
        </xdr:cNvPr>
        <xdr:cNvSpPr txBox="1"/>
      </xdr:nvSpPr>
      <xdr:spPr>
        <a:xfrm>
          <a:off x="1350074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38116</xdr:rowOff>
    </xdr:from>
    <xdr:ext cx="405111" cy="259045"/>
    <xdr:sp macro="" textlink="">
      <xdr:nvSpPr>
        <xdr:cNvPr id="699" name="n_4aveValue【公民館】&#10;有形固定資産減価償却率">
          <a:extLst>
            <a:ext uri="{FF2B5EF4-FFF2-40B4-BE49-F238E27FC236}">
              <a16:creationId xmlns:a16="http://schemas.microsoft.com/office/drawing/2014/main" id="{61193722-6083-423B-8443-4590AC61A087}"/>
            </a:ext>
          </a:extLst>
        </xdr:cNvPr>
        <xdr:cNvSpPr txBox="1"/>
      </xdr:nvSpPr>
      <xdr:spPr>
        <a:xfrm>
          <a:off x="12611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21607</xdr:rowOff>
    </xdr:from>
    <xdr:ext cx="405111" cy="259045"/>
    <xdr:sp macro="" textlink="">
      <xdr:nvSpPr>
        <xdr:cNvPr id="700" name="n_1mainValue【公民館】&#10;有形固定資産減価償却率">
          <a:extLst>
            <a:ext uri="{FF2B5EF4-FFF2-40B4-BE49-F238E27FC236}">
              <a16:creationId xmlns:a16="http://schemas.microsoft.com/office/drawing/2014/main" id="{06C0C63C-F0BE-4A43-81DD-85E78BE13A89}"/>
            </a:ext>
          </a:extLst>
        </xdr:cNvPr>
        <xdr:cNvSpPr txBox="1"/>
      </xdr:nvSpPr>
      <xdr:spPr>
        <a:xfrm>
          <a:off x="15266044" y="1699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124477</xdr:rowOff>
    </xdr:from>
    <xdr:ext cx="405111" cy="259045"/>
    <xdr:sp macro="" textlink="">
      <xdr:nvSpPr>
        <xdr:cNvPr id="701" name="n_2mainValue【公民館】&#10;有形固定資産減価償却率">
          <a:extLst>
            <a:ext uri="{FF2B5EF4-FFF2-40B4-BE49-F238E27FC236}">
              <a16:creationId xmlns:a16="http://schemas.microsoft.com/office/drawing/2014/main" id="{FF908EAD-8EDD-4C23-87B5-357719311BEF}"/>
            </a:ext>
          </a:extLst>
        </xdr:cNvPr>
        <xdr:cNvSpPr txBox="1"/>
      </xdr:nvSpPr>
      <xdr:spPr>
        <a:xfrm>
          <a:off x="14389744" y="1692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55897</xdr:rowOff>
    </xdr:from>
    <xdr:ext cx="405111" cy="259045"/>
    <xdr:sp macro="" textlink="">
      <xdr:nvSpPr>
        <xdr:cNvPr id="702" name="n_3mainValue【公民館】&#10;有形固定資産減価償却率">
          <a:extLst>
            <a:ext uri="{FF2B5EF4-FFF2-40B4-BE49-F238E27FC236}">
              <a16:creationId xmlns:a16="http://schemas.microsoft.com/office/drawing/2014/main" id="{D81030DF-B1D7-42B8-9DD9-882F3EF3B2B4}"/>
            </a:ext>
          </a:extLst>
        </xdr:cNvPr>
        <xdr:cNvSpPr txBox="1"/>
      </xdr:nvSpPr>
      <xdr:spPr>
        <a:xfrm>
          <a:off x="13500744" y="1685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97</xdr:row>
      <xdr:rowOff>154957</xdr:rowOff>
    </xdr:from>
    <xdr:ext cx="405111" cy="259045"/>
    <xdr:sp macro="" textlink="">
      <xdr:nvSpPr>
        <xdr:cNvPr id="703" name="n_4mainValue【公民館】&#10;有形固定資産減価償却率">
          <a:extLst>
            <a:ext uri="{FF2B5EF4-FFF2-40B4-BE49-F238E27FC236}">
              <a16:creationId xmlns:a16="http://schemas.microsoft.com/office/drawing/2014/main" id="{9359EC49-0FC6-4A71-8EA4-4E143A3A7161}"/>
            </a:ext>
          </a:extLst>
        </xdr:cNvPr>
        <xdr:cNvSpPr txBox="1"/>
      </xdr:nvSpPr>
      <xdr:spPr>
        <a:xfrm>
          <a:off x="12611744" y="1678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4022FC22-B048-4A48-A1F4-20BC8A154E4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17D888BD-0554-4213-923A-264F5CBE7C9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B13DF348-963F-4226-ABF6-6E3D31B7942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5F5AD471-CA8A-4945-925F-FEF71A304BA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56D50E5A-DEE9-4016-A0CB-170EF1E8A37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FC269B9D-B899-45E0-B2EE-DD2FFC9A8D4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D3DAA2B8-1110-43E1-AFA3-1EBE1D2922D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24F454D1-CF98-4C1D-8C81-98F54E834A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CA022EEF-F870-4F53-ACF0-24E86BA9483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D34B0807-C32B-439C-91EA-07880547BEB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4" name="直線コネクタ 713">
          <a:extLst>
            <a:ext uri="{FF2B5EF4-FFF2-40B4-BE49-F238E27FC236}">
              <a16:creationId xmlns:a16="http://schemas.microsoft.com/office/drawing/2014/main" id="{4FD0F520-80BD-46B4-A28E-1FF2BCCA0D2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72747D3F-243D-4E12-A5F3-24F9A798736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6" name="直線コネクタ 715">
          <a:extLst>
            <a:ext uri="{FF2B5EF4-FFF2-40B4-BE49-F238E27FC236}">
              <a16:creationId xmlns:a16="http://schemas.microsoft.com/office/drawing/2014/main" id="{7EF026DE-1F37-463D-8793-F544B4536FD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7" name="テキスト ボックス 716">
          <a:extLst>
            <a:ext uri="{FF2B5EF4-FFF2-40B4-BE49-F238E27FC236}">
              <a16:creationId xmlns:a16="http://schemas.microsoft.com/office/drawing/2014/main" id="{444681BF-9FEC-4C8E-A81A-C48ED6A253D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8" name="直線コネクタ 717">
          <a:extLst>
            <a:ext uri="{FF2B5EF4-FFF2-40B4-BE49-F238E27FC236}">
              <a16:creationId xmlns:a16="http://schemas.microsoft.com/office/drawing/2014/main" id="{820702BD-C8AF-4C5F-BA66-A5B5D1DBDCB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9" name="テキスト ボックス 718">
          <a:extLst>
            <a:ext uri="{FF2B5EF4-FFF2-40B4-BE49-F238E27FC236}">
              <a16:creationId xmlns:a16="http://schemas.microsoft.com/office/drawing/2014/main" id="{551FDC24-6FA6-4C6B-B065-8F3850F4B55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0" name="直線コネクタ 719">
          <a:extLst>
            <a:ext uri="{FF2B5EF4-FFF2-40B4-BE49-F238E27FC236}">
              <a16:creationId xmlns:a16="http://schemas.microsoft.com/office/drawing/2014/main" id="{51F91833-6D85-44A4-8694-A7230F608C0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1" name="テキスト ボックス 720">
          <a:extLst>
            <a:ext uri="{FF2B5EF4-FFF2-40B4-BE49-F238E27FC236}">
              <a16:creationId xmlns:a16="http://schemas.microsoft.com/office/drawing/2014/main" id="{B4AB2A6D-4DEA-422E-997B-A9E77FBC45D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2" name="直線コネクタ 721">
          <a:extLst>
            <a:ext uri="{FF2B5EF4-FFF2-40B4-BE49-F238E27FC236}">
              <a16:creationId xmlns:a16="http://schemas.microsoft.com/office/drawing/2014/main" id="{9024D4F1-EE31-4720-A3B9-5481FAFCDDB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3" name="テキスト ボックス 722">
          <a:extLst>
            <a:ext uri="{FF2B5EF4-FFF2-40B4-BE49-F238E27FC236}">
              <a16:creationId xmlns:a16="http://schemas.microsoft.com/office/drawing/2014/main" id="{83ED164E-3105-4F45-A2F5-7615D947832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4" name="直線コネクタ 723">
          <a:extLst>
            <a:ext uri="{FF2B5EF4-FFF2-40B4-BE49-F238E27FC236}">
              <a16:creationId xmlns:a16="http://schemas.microsoft.com/office/drawing/2014/main" id="{D63CB53A-A00C-4D2C-B7FD-2575BB97C41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5" name="テキスト ボックス 724">
          <a:extLst>
            <a:ext uri="{FF2B5EF4-FFF2-40B4-BE49-F238E27FC236}">
              <a16:creationId xmlns:a16="http://schemas.microsoft.com/office/drawing/2014/main" id="{650E4456-D5EB-4E9C-A11D-5725DBD1D4E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62A3EAAB-466C-47D1-A98D-04331305B73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71A38AB9-2AB7-4100-97B1-E3544EBCB68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77B8CAA5-FCA8-4F15-BB7B-1D45BB656CF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68689</xdr:rowOff>
    </xdr:from>
    <xdr:to>
      <xdr:col>116</xdr:col>
      <xdr:colOff>62864</xdr:colOff>
      <xdr:row>109</xdr:row>
      <xdr:rowOff>31133</xdr:rowOff>
    </xdr:to>
    <xdr:cxnSp macro="">
      <xdr:nvCxnSpPr>
        <xdr:cNvPr id="729" name="直線コネクタ 728">
          <a:extLst>
            <a:ext uri="{FF2B5EF4-FFF2-40B4-BE49-F238E27FC236}">
              <a16:creationId xmlns:a16="http://schemas.microsoft.com/office/drawing/2014/main" id="{C9503AB3-7661-4EDA-96EF-1673229D9AFF}"/>
            </a:ext>
          </a:extLst>
        </xdr:cNvPr>
        <xdr:cNvCxnSpPr/>
      </xdr:nvCxnSpPr>
      <xdr:spPr>
        <a:xfrm flipV="1">
          <a:off x="22160864" y="1721368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0" name="【公民館】&#10;一人当たり面積最小値テキスト">
          <a:extLst>
            <a:ext uri="{FF2B5EF4-FFF2-40B4-BE49-F238E27FC236}">
              <a16:creationId xmlns:a16="http://schemas.microsoft.com/office/drawing/2014/main" id="{7C63AD53-9EAA-494F-A9FA-2F1E80C6047D}"/>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1" name="直線コネクタ 730">
          <a:extLst>
            <a:ext uri="{FF2B5EF4-FFF2-40B4-BE49-F238E27FC236}">
              <a16:creationId xmlns:a16="http://schemas.microsoft.com/office/drawing/2014/main" id="{1FECEFDF-3BF1-4412-99A3-93B5C6AE7D58}"/>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15366</xdr:rowOff>
    </xdr:from>
    <xdr:ext cx="469744" cy="259045"/>
    <xdr:sp macro="" textlink="">
      <xdr:nvSpPr>
        <xdr:cNvPr id="732" name="【公民館】&#10;一人当たり面積最大値テキスト">
          <a:extLst>
            <a:ext uri="{FF2B5EF4-FFF2-40B4-BE49-F238E27FC236}">
              <a16:creationId xmlns:a16="http://schemas.microsoft.com/office/drawing/2014/main" id="{7374C881-7606-4F5A-BBEC-D3BD341ECFE6}"/>
            </a:ext>
          </a:extLst>
        </xdr:cNvPr>
        <xdr:cNvSpPr txBox="1"/>
      </xdr:nvSpPr>
      <xdr:spPr>
        <a:xfrm>
          <a:off x="22199600" y="1698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68689</xdr:rowOff>
    </xdr:from>
    <xdr:to>
      <xdr:col>116</xdr:col>
      <xdr:colOff>152400</xdr:colOff>
      <xdr:row>100</xdr:row>
      <xdr:rowOff>68689</xdr:rowOff>
    </xdr:to>
    <xdr:cxnSp macro="">
      <xdr:nvCxnSpPr>
        <xdr:cNvPr id="733" name="直線コネクタ 732">
          <a:extLst>
            <a:ext uri="{FF2B5EF4-FFF2-40B4-BE49-F238E27FC236}">
              <a16:creationId xmlns:a16="http://schemas.microsoft.com/office/drawing/2014/main" id="{1C673C8D-2BC9-48A6-9C07-9A12C64D03C1}"/>
            </a:ext>
          </a:extLst>
        </xdr:cNvPr>
        <xdr:cNvCxnSpPr/>
      </xdr:nvCxnSpPr>
      <xdr:spPr>
        <a:xfrm>
          <a:off x="22072600" y="1721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155066</xdr:rowOff>
    </xdr:from>
    <xdr:ext cx="469744" cy="259045"/>
    <xdr:sp macro="" textlink="">
      <xdr:nvSpPr>
        <xdr:cNvPr id="734" name="【公民館】&#10;一人当たり面積平均値テキスト">
          <a:extLst>
            <a:ext uri="{FF2B5EF4-FFF2-40B4-BE49-F238E27FC236}">
              <a16:creationId xmlns:a16="http://schemas.microsoft.com/office/drawing/2014/main" id="{9091CF6F-E773-4BB0-9AA8-E95247C5CA3A}"/>
            </a:ext>
          </a:extLst>
        </xdr:cNvPr>
        <xdr:cNvSpPr txBox="1"/>
      </xdr:nvSpPr>
      <xdr:spPr>
        <a:xfrm>
          <a:off x="22199600" y="18328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132189</xdr:rowOff>
    </xdr:from>
    <xdr:to>
      <xdr:col>116</xdr:col>
      <xdr:colOff>114300</xdr:colOff>
      <xdr:row>108</xdr:row>
      <xdr:rowOff>62339</xdr:rowOff>
    </xdr:to>
    <xdr:sp macro="" textlink="">
      <xdr:nvSpPr>
        <xdr:cNvPr id="735" name="フローチャート: 判断 734">
          <a:extLst>
            <a:ext uri="{FF2B5EF4-FFF2-40B4-BE49-F238E27FC236}">
              <a16:creationId xmlns:a16="http://schemas.microsoft.com/office/drawing/2014/main" id="{C804A52E-3FB6-42EB-9437-A11EDD5B5343}"/>
            </a:ext>
          </a:extLst>
        </xdr:cNvPr>
        <xdr:cNvSpPr/>
      </xdr:nvSpPr>
      <xdr:spPr>
        <a:xfrm>
          <a:off x="22110700" y="1847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142312</xdr:rowOff>
    </xdr:from>
    <xdr:to>
      <xdr:col>112</xdr:col>
      <xdr:colOff>38100</xdr:colOff>
      <xdr:row>108</xdr:row>
      <xdr:rowOff>72462</xdr:rowOff>
    </xdr:to>
    <xdr:sp macro="" textlink="">
      <xdr:nvSpPr>
        <xdr:cNvPr id="736" name="フローチャート: 判断 735">
          <a:extLst>
            <a:ext uri="{FF2B5EF4-FFF2-40B4-BE49-F238E27FC236}">
              <a16:creationId xmlns:a16="http://schemas.microsoft.com/office/drawing/2014/main" id="{114B58ED-A1F1-473D-81B4-B5AB843D50C4}"/>
            </a:ext>
          </a:extLst>
        </xdr:cNvPr>
        <xdr:cNvSpPr/>
      </xdr:nvSpPr>
      <xdr:spPr>
        <a:xfrm>
          <a:off x="21272500" y="1848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160927</xdr:rowOff>
    </xdr:from>
    <xdr:to>
      <xdr:col>107</xdr:col>
      <xdr:colOff>101600</xdr:colOff>
      <xdr:row>108</xdr:row>
      <xdr:rowOff>91077</xdr:rowOff>
    </xdr:to>
    <xdr:sp macro="" textlink="">
      <xdr:nvSpPr>
        <xdr:cNvPr id="737" name="フローチャート: 判断 736">
          <a:extLst>
            <a:ext uri="{FF2B5EF4-FFF2-40B4-BE49-F238E27FC236}">
              <a16:creationId xmlns:a16="http://schemas.microsoft.com/office/drawing/2014/main" id="{4A9338BB-9CD0-403C-84F8-F44CA8237291}"/>
            </a:ext>
          </a:extLst>
        </xdr:cNvPr>
        <xdr:cNvSpPr/>
      </xdr:nvSpPr>
      <xdr:spPr>
        <a:xfrm>
          <a:off x="20383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2866</xdr:rowOff>
    </xdr:from>
    <xdr:to>
      <xdr:col>102</xdr:col>
      <xdr:colOff>165100</xdr:colOff>
      <xdr:row>108</xdr:row>
      <xdr:rowOff>104466</xdr:rowOff>
    </xdr:to>
    <xdr:sp macro="" textlink="">
      <xdr:nvSpPr>
        <xdr:cNvPr id="738" name="フローチャート: 判断 737">
          <a:extLst>
            <a:ext uri="{FF2B5EF4-FFF2-40B4-BE49-F238E27FC236}">
              <a16:creationId xmlns:a16="http://schemas.microsoft.com/office/drawing/2014/main" id="{882A8EEC-9FE6-41C9-B262-63E4A482117E}"/>
            </a:ext>
          </a:extLst>
        </xdr:cNvPr>
        <xdr:cNvSpPr/>
      </xdr:nvSpPr>
      <xdr:spPr>
        <a:xfrm>
          <a:off x="19494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254</xdr:rowOff>
    </xdr:from>
    <xdr:to>
      <xdr:col>98</xdr:col>
      <xdr:colOff>38100</xdr:colOff>
      <xdr:row>108</xdr:row>
      <xdr:rowOff>101854</xdr:rowOff>
    </xdr:to>
    <xdr:sp macro="" textlink="">
      <xdr:nvSpPr>
        <xdr:cNvPr id="739" name="フローチャート: 判断 738">
          <a:extLst>
            <a:ext uri="{FF2B5EF4-FFF2-40B4-BE49-F238E27FC236}">
              <a16:creationId xmlns:a16="http://schemas.microsoft.com/office/drawing/2014/main" id="{9855563C-6307-404B-8670-07CEAF95AF55}"/>
            </a:ext>
          </a:extLst>
        </xdr:cNvPr>
        <xdr:cNvSpPr/>
      </xdr:nvSpPr>
      <xdr:spPr>
        <a:xfrm>
          <a:off x="18605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5C91D010-E5D2-4B14-972C-75642D0C96E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75BA94EE-F17E-4694-9790-EB40303C2CC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E2E332E-65E3-403D-BD2B-E1B68CB8D16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E3A6D0A0-D102-41A3-BF55-4873F973755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6BEB2D19-0EA5-42D6-81A6-7080270E7B0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49566</xdr:rowOff>
    </xdr:from>
    <xdr:to>
      <xdr:col>116</xdr:col>
      <xdr:colOff>114300</xdr:colOff>
      <xdr:row>108</xdr:row>
      <xdr:rowOff>151166</xdr:rowOff>
    </xdr:to>
    <xdr:sp macro="" textlink="">
      <xdr:nvSpPr>
        <xdr:cNvPr id="745" name="楕円 744">
          <a:extLst>
            <a:ext uri="{FF2B5EF4-FFF2-40B4-BE49-F238E27FC236}">
              <a16:creationId xmlns:a16="http://schemas.microsoft.com/office/drawing/2014/main" id="{4C4BE4C4-7E0D-47B6-B853-45E915775F80}"/>
            </a:ext>
          </a:extLst>
        </xdr:cNvPr>
        <xdr:cNvSpPr/>
      </xdr:nvSpPr>
      <xdr:spPr>
        <a:xfrm>
          <a:off x="22110700" y="1856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135943</xdr:rowOff>
    </xdr:from>
    <xdr:ext cx="469744" cy="259045"/>
    <xdr:sp macro="" textlink="">
      <xdr:nvSpPr>
        <xdr:cNvPr id="746" name="【公民館】&#10;一人当たり面積該当値テキスト">
          <a:extLst>
            <a:ext uri="{FF2B5EF4-FFF2-40B4-BE49-F238E27FC236}">
              <a16:creationId xmlns:a16="http://schemas.microsoft.com/office/drawing/2014/main" id="{619BCDAC-D134-427B-A19B-574A3A8A572B}"/>
            </a:ext>
          </a:extLst>
        </xdr:cNvPr>
        <xdr:cNvSpPr txBox="1"/>
      </xdr:nvSpPr>
      <xdr:spPr>
        <a:xfrm>
          <a:off x="22199600" y="1848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51526</xdr:rowOff>
    </xdr:from>
    <xdr:to>
      <xdr:col>112</xdr:col>
      <xdr:colOff>38100</xdr:colOff>
      <xdr:row>108</xdr:row>
      <xdr:rowOff>153126</xdr:rowOff>
    </xdr:to>
    <xdr:sp macro="" textlink="">
      <xdr:nvSpPr>
        <xdr:cNvPr id="747" name="楕円 746">
          <a:extLst>
            <a:ext uri="{FF2B5EF4-FFF2-40B4-BE49-F238E27FC236}">
              <a16:creationId xmlns:a16="http://schemas.microsoft.com/office/drawing/2014/main" id="{2666101C-1684-4CB5-9B97-C12AA1BE7B4F}"/>
            </a:ext>
          </a:extLst>
        </xdr:cNvPr>
        <xdr:cNvSpPr/>
      </xdr:nvSpPr>
      <xdr:spPr>
        <a:xfrm>
          <a:off x="21272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100366</xdr:rowOff>
    </xdr:from>
    <xdr:to>
      <xdr:col>116</xdr:col>
      <xdr:colOff>63500</xdr:colOff>
      <xdr:row>108</xdr:row>
      <xdr:rowOff>102326</xdr:rowOff>
    </xdr:to>
    <xdr:cxnSp macro="">
      <xdr:nvCxnSpPr>
        <xdr:cNvPr id="748" name="直線コネクタ 747">
          <a:extLst>
            <a:ext uri="{FF2B5EF4-FFF2-40B4-BE49-F238E27FC236}">
              <a16:creationId xmlns:a16="http://schemas.microsoft.com/office/drawing/2014/main" id="{4B9F89FB-1866-4C5E-A60A-8657EEE30B62}"/>
            </a:ext>
          </a:extLst>
        </xdr:cNvPr>
        <xdr:cNvCxnSpPr/>
      </xdr:nvCxnSpPr>
      <xdr:spPr>
        <a:xfrm flipV="1">
          <a:off x="21323300" y="18616966"/>
          <a:ext cx="8382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54138</xdr:rowOff>
    </xdr:from>
    <xdr:to>
      <xdr:col>107</xdr:col>
      <xdr:colOff>101600</xdr:colOff>
      <xdr:row>108</xdr:row>
      <xdr:rowOff>155738</xdr:rowOff>
    </xdr:to>
    <xdr:sp macro="" textlink="">
      <xdr:nvSpPr>
        <xdr:cNvPr id="749" name="楕円 748">
          <a:extLst>
            <a:ext uri="{FF2B5EF4-FFF2-40B4-BE49-F238E27FC236}">
              <a16:creationId xmlns:a16="http://schemas.microsoft.com/office/drawing/2014/main" id="{3669953A-9497-4764-906B-CF46BB6F271A}"/>
            </a:ext>
          </a:extLst>
        </xdr:cNvPr>
        <xdr:cNvSpPr/>
      </xdr:nvSpPr>
      <xdr:spPr>
        <a:xfrm>
          <a:off x="20383500" y="1857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102326</xdr:rowOff>
    </xdr:from>
    <xdr:to>
      <xdr:col>111</xdr:col>
      <xdr:colOff>177800</xdr:colOff>
      <xdr:row>108</xdr:row>
      <xdr:rowOff>104938</xdr:rowOff>
    </xdr:to>
    <xdr:cxnSp macro="">
      <xdr:nvCxnSpPr>
        <xdr:cNvPr id="750" name="直線コネクタ 749">
          <a:extLst>
            <a:ext uri="{FF2B5EF4-FFF2-40B4-BE49-F238E27FC236}">
              <a16:creationId xmlns:a16="http://schemas.microsoft.com/office/drawing/2014/main" id="{5DEECCD5-AB71-424B-8BFB-02A99DA3C9DB}"/>
            </a:ext>
          </a:extLst>
        </xdr:cNvPr>
        <xdr:cNvCxnSpPr/>
      </xdr:nvCxnSpPr>
      <xdr:spPr>
        <a:xfrm flipV="1">
          <a:off x="20434300" y="18618926"/>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56752</xdr:rowOff>
    </xdr:from>
    <xdr:to>
      <xdr:col>102</xdr:col>
      <xdr:colOff>165100</xdr:colOff>
      <xdr:row>108</xdr:row>
      <xdr:rowOff>158352</xdr:rowOff>
    </xdr:to>
    <xdr:sp macro="" textlink="">
      <xdr:nvSpPr>
        <xdr:cNvPr id="751" name="楕円 750">
          <a:extLst>
            <a:ext uri="{FF2B5EF4-FFF2-40B4-BE49-F238E27FC236}">
              <a16:creationId xmlns:a16="http://schemas.microsoft.com/office/drawing/2014/main" id="{E0645CD7-7DF5-4188-B3E7-C06AA56CED34}"/>
            </a:ext>
          </a:extLst>
        </xdr:cNvPr>
        <xdr:cNvSpPr/>
      </xdr:nvSpPr>
      <xdr:spPr>
        <a:xfrm>
          <a:off x="19494500" y="1857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104938</xdr:rowOff>
    </xdr:from>
    <xdr:to>
      <xdr:col>107</xdr:col>
      <xdr:colOff>50800</xdr:colOff>
      <xdr:row>108</xdr:row>
      <xdr:rowOff>107552</xdr:rowOff>
    </xdr:to>
    <xdr:cxnSp macro="">
      <xdr:nvCxnSpPr>
        <xdr:cNvPr id="752" name="直線コネクタ 751">
          <a:extLst>
            <a:ext uri="{FF2B5EF4-FFF2-40B4-BE49-F238E27FC236}">
              <a16:creationId xmlns:a16="http://schemas.microsoft.com/office/drawing/2014/main" id="{6049458D-5E4F-4EF0-9D75-9957CB9B07F6}"/>
            </a:ext>
          </a:extLst>
        </xdr:cNvPr>
        <xdr:cNvCxnSpPr/>
      </xdr:nvCxnSpPr>
      <xdr:spPr>
        <a:xfrm flipV="1">
          <a:off x="19545300" y="18621538"/>
          <a:ext cx="8890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59037</xdr:rowOff>
    </xdr:from>
    <xdr:to>
      <xdr:col>98</xdr:col>
      <xdr:colOff>38100</xdr:colOff>
      <xdr:row>108</xdr:row>
      <xdr:rowOff>160637</xdr:rowOff>
    </xdr:to>
    <xdr:sp macro="" textlink="">
      <xdr:nvSpPr>
        <xdr:cNvPr id="753" name="楕円 752">
          <a:extLst>
            <a:ext uri="{FF2B5EF4-FFF2-40B4-BE49-F238E27FC236}">
              <a16:creationId xmlns:a16="http://schemas.microsoft.com/office/drawing/2014/main" id="{8A114A04-B5E7-4E27-9C5B-1297E2C9AD79}"/>
            </a:ext>
          </a:extLst>
        </xdr:cNvPr>
        <xdr:cNvSpPr/>
      </xdr:nvSpPr>
      <xdr:spPr>
        <a:xfrm>
          <a:off x="18605500" y="1857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107552</xdr:rowOff>
    </xdr:from>
    <xdr:to>
      <xdr:col>102</xdr:col>
      <xdr:colOff>114300</xdr:colOff>
      <xdr:row>108</xdr:row>
      <xdr:rowOff>109837</xdr:rowOff>
    </xdr:to>
    <xdr:cxnSp macro="">
      <xdr:nvCxnSpPr>
        <xdr:cNvPr id="754" name="直線コネクタ 753">
          <a:extLst>
            <a:ext uri="{FF2B5EF4-FFF2-40B4-BE49-F238E27FC236}">
              <a16:creationId xmlns:a16="http://schemas.microsoft.com/office/drawing/2014/main" id="{AB05845B-6119-4ABB-8E09-09B9B683040B}"/>
            </a:ext>
          </a:extLst>
        </xdr:cNvPr>
        <xdr:cNvCxnSpPr/>
      </xdr:nvCxnSpPr>
      <xdr:spPr>
        <a:xfrm flipV="1">
          <a:off x="18656300" y="186241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88989</xdr:rowOff>
    </xdr:from>
    <xdr:ext cx="469744" cy="259045"/>
    <xdr:sp macro="" textlink="">
      <xdr:nvSpPr>
        <xdr:cNvPr id="755" name="n_1aveValue【公民館】&#10;一人当たり面積">
          <a:extLst>
            <a:ext uri="{FF2B5EF4-FFF2-40B4-BE49-F238E27FC236}">
              <a16:creationId xmlns:a16="http://schemas.microsoft.com/office/drawing/2014/main" id="{691DF089-BC1C-4CDC-8BC2-CF0F23376DB3}"/>
            </a:ext>
          </a:extLst>
        </xdr:cNvPr>
        <xdr:cNvSpPr txBox="1"/>
      </xdr:nvSpPr>
      <xdr:spPr>
        <a:xfrm>
          <a:off x="21075727" y="1826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107604</xdr:rowOff>
    </xdr:from>
    <xdr:ext cx="469744" cy="259045"/>
    <xdr:sp macro="" textlink="">
      <xdr:nvSpPr>
        <xdr:cNvPr id="756" name="n_2aveValue【公民館】&#10;一人当たり面積">
          <a:extLst>
            <a:ext uri="{FF2B5EF4-FFF2-40B4-BE49-F238E27FC236}">
              <a16:creationId xmlns:a16="http://schemas.microsoft.com/office/drawing/2014/main" id="{2BD14ADE-5F35-4510-9B48-9771DC4619FE}"/>
            </a:ext>
          </a:extLst>
        </xdr:cNvPr>
        <xdr:cNvSpPr txBox="1"/>
      </xdr:nvSpPr>
      <xdr:spPr>
        <a:xfrm>
          <a:off x="20199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120993</xdr:rowOff>
    </xdr:from>
    <xdr:ext cx="469744" cy="259045"/>
    <xdr:sp macro="" textlink="">
      <xdr:nvSpPr>
        <xdr:cNvPr id="757" name="n_3aveValue【公民館】&#10;一人当たり面積">
          <a:extLst>
            <a:ext uri="{FF2B5EF4-FFF2-40B4-BE49-F238E27FC236}">
              <a16:creationId xmlns:a16="http://schemas.microsoft.com/office/drawing/2014/main" id="{8F8652A1-40AA-4F82-B995-462E49D8709B}"/>
            </a:ext>
          </a:extLst>
        </xdr:cNvPr>
        <xdr:cNvSpPr txBox="1"/>
      </xdr:nvSpPr>
      <xdr:spPr>
        <a:xfrm>
          <a:off x="19310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118381</xdr:rowOff>
    </xdr:from>
    <xdr:ext cx="469744" cy="259045"/>
    <xdr:sp macro="" textlink="">
      <xdr:nvSpPr>
        <xdr:cNvPr id="758" name="n_4aveValue【公民館】&#10;一人当たり面積">
          <a:extLst>
            <a:ext uri="{FF2B5EF4-FFF2-40B4-BE49-F238E27FC236}">
              <a16:creationId xmlns:a16="http://schemas.microsoft.com/office/drawing/2014/main" id="{35D7BB88-8581-4EA2-A3E7-1A9577318B5D}"/>
            </a:ext>
          </a:extLst>
        </xdr:cNvPr>
        <xdr:cNvSpPr txBox="1"/>
      </xdr:nvSpPr>
      <xdr:spPr>
        <a:xfrm>
          <a:off x="18421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144253</xdr:rowOff>
    </xdr:from>
    <xdr:ext cx="469744" cy="259045"/>
    <xdr:sp macro="" textlink="">
      <xdr:nvSpPr>
        <xdr:cNvPr id="759" name="n_1mainValue【公民館】&#10;一人当たり面積">
          <a:extLst>
            <a:ext uri="{FF2B5EF4-FFF2-40B4-BE49-F238E27FC236}">
              <a16:creationId xmlns:a16="http://schemas.microsoft.com/office/drawing/2014/main" id="{8BA3C40C-CC84-409E-8AA2-B944C59E3490}"/>
            </a:ext>
          </a:extLst>
        </xdr:cNvPr>
        <xdr:cNvSpPr txBox="1"/>
      </xdr:nvSpPr>
      <xdr:spPr>
        <a:xfrm>
          <a:off x="21075727"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146865</xdr:rowOff>
    </xdr:from>
    <xdr:ext cx="469744" cy="259045"/>
    <xdr:sp macro="" textlink="">
      <xdr:nvSpPr>
        <xdr:cNvPr id="760" name="n_2mainValue【公民館】&#10;一人当たり面積">
          <a:extLst>
            <a:ext uri="{FF2B5EF4-FFF2-40B4-BE49-F238E27FC236}">
              <a16:creationId xmlns:a16="http://schemas.microsoft.com/office/drawing/2014/main" id="{7E2CEB19-92C8-4F49-A1D0-7D4C684853A1}"/>
            </a:ext>
          </a:extLst>
        </xdr:cNvPr>
        <xdr:cNvSpPr txBox="1"/>
      </xdr:nvSpPr>
      <xdr:spPr>
        <a:xfrm>
          <a:off x="20199427" y="1866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149479</xdr:rowOff>
    </xdr:from>
    <xdr:ext cx="469744" cy="259045"/>
    <xdr:sp macro="" textlink="">
      <xdr:nvSpPr>
        <xdr:cNvPr id="761" name="n_3mainValue【公民館】&#10;一人当たり面積">
          <a:extLst>
            <a:ext uri="{FF2B5EF4-FFF2-40B4-BE49-F238E27FC236}">
              <a16:creationId xmlns:a16="http://schemas.microsoft.com/office/drawing/2014/main" id="{C7E3F107-7ED9-48DC-B21A-711B2921608B}"/>
            </a:ext>
          </a:extLst>
        </xdr:cNvPr>
        <xdr:cNvSpPr txBox="1"/>
      </xdr:nvSpPr>
      <xdr:spPr>
        <a:xfrm>
          <a:off x="19310427" y="1866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151764</xdr:rowOff>
    </xdr:from>
    <xdr:ext cx="469744" cy="259045"/>
    <xdr:sp macro="" textlink="">
      <xdr:nvSpPr>
        <xdr:cNvPr id="762" name="n_4mainValue【公民館】&#10;一人当たり面積">
          <a:extLst>
            <a:ext uri="{FF2B5EF4-FFF2-40B4-BE49-F238E27FC236}">
              <a16:creationId xmlns:a16="http://schemas.microsoft.com/office/drawing/2014/main" id="{BEA79045-C0F3-415D-8E24-B8DC29D1A140}"/>
            </a:ext>
          </a:extLst>
        </xdr:cNvPr>
        <xdr:cNvSpPr txBox="1"/>
      </xdr:nvSpPr>
      <xdr:spPr>
        <a:xfrm>
          <a:off x="18421427" y="1866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5116CF33-4813-4807-A3A5-803264ED2D9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4ACBC41D-ABF0-4CA8-A661-BFC6A501BA0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1B20DAA2-1FDF-4436-88A3-9CB30E7E678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有形固定資産減価償却率が高くなっている施設は、「道路」・「認定こども園・幼稚園・保育所」・「橋りょう・トンネル」・「学校施設」・「公営住宅」であり、低くなっている施設は、「公民館」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「公民館」については、平成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年度に中央公民館を新築したことから、類似団体で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番目に低くなっている。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「認定こども園・幼稚園・保育所」については、平成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年度に統合保育所として大規模な整備事業を実施したことに伴い、同年度は大幅に良化し類似団体と比較し低くなったものの、平成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年度より減価償却が開始したことにより再び高くなる傾向にある。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「学校施設」については、昨年までに引き続き類似団体内平均値を上回っている。特に建築より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年以上が経過し老朽化が進んでいる施設もあり、個別施設計画や学校長寿命化計画等を踏まえ、優先順位を付けた修繕改修による長寿命化対策に取り組み、併せて再整備についても検討していく。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については、令和元年度に新築しているが、他の公営住宅の老朽化に伴い、償却率は年々高くなっており、類似団体と比較してわずかに高くなっている状況であるため、今後も財政事情を踏まえ、適切に維持管理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ED34FD-D410-4FA6-A3BD-BA2D330E8E4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158766-3A57-46EC-B0B4-FACDA1CCAE2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1D930BB-AEDA-4C98-8C60-AD3FAA0C3CC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C568BD-6FBB-49F5-BA43-BF2DFEB866D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DAB750-929B-4ED3-90CA-F42608ABFDD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F4E546-47F2-4078-BA4F-6ACBDD3796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3A3CED-A0E0-401A-B3DC-D37E8A2558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3119E4-2527-4A88-BC95-1D9750AB664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353927-09A3-4115-80EA-161B23F228D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A36DE06-647A-497E-B6A3-5002ECDF51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7,284
7,160
154.08
7,384,346
7,132,713
209,653
3,515,111
5,527,523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8AD62D-035C-4685-AD94-74BD8FD0971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948A5A-B15C-48FB-9D78-A6B3577E31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BE3F9C-4108-4E4C-9E5A-954ABAD519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16D918-C765-4A6F-9E12-07E9E23737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3946C5-FA92-4DF4-9266-8570DB6C3EC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79A27B3-B42E-4B0D-A1E8-1E817D1E534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847937-153A-4E12-ABC1-5E875A6792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AA9A1DC-348C-4E93-ADB5-016634FEB6A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4EF4D17-77F9-4A5B-92F0-AC5C6D446E2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49A39C-F36A-4114-8312-2B4AA435B0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0A8AA2-D3DC-4A59-B669-E63226B9AF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270F97A-1DE1-4912-AD34-488FEEBEF4D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95D65A8-2B87-4E33-8F8C-07D78C415B4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1BEB1B-C51E-4EE5-8815-22F16BACF7C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65D0DF-BA8D-4A11-A7BE-E78D2A4F19D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B4D44FE-2A29-42CF-A24C-C488EF3CE79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E37EC9-D31E-48BB-8241-167939664A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C64D12-DB9B-44D4-A708-8D6F8E38385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CABE99-F5CD-4028-8939-DB7F3E7CF46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062D44-51E8-4653-B4B2-D89E6BF1A55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1641A6-E937-44AA-840B-6A04BAFEB7B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C05462-6627-46A4-9015-29D581BF21F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1BF9D8B-3B39-44EA-8F33-56495C98E49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2912AA-4CBA-4946-8FA2-2838905CE0F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780D25-A5E2-4F22-85BD-D4787627239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314C99-8911-4C02-A87A-400BECF1748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8B313C-17A6-41DA-9D1D-B88C2324398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CCE481-81E8-43BD-A4A4-38933975CF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3921E2D-9673-4E91-AF10-35BCCFAC7E0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5A1957-CEF1-418A-BBED-F46C146B3DF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AEAFD4-1642-4AB1-9F31-2A211DCB39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17CB2C-8364-4C91-9A0B-A63F1E3152D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6AE5BE9-E238-4008-BCF9-3665E861B46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E4A98DD-5571-4F9E-98B9-962181BAD39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194BD9F-E06D-4FD8-9C68-A0C5570401B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0F93712-6BE6-4E7A-8195-B77654B6CF3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E46511A-C013-4C60-82E4-1A2F71163EF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C764D00-2AA1-41DF-9D7B-0581BAB5790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B587B24-7AF4-46F3-84D0-BAF350C02A5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48F6400-4305-468B-B06E-34897CEB918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82FFCC7-E211-407B-AA87-FA1BB73A627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A3A6864-5D62-430C-B3A1-5DF7CE49775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930585E-97B3-4004-AFCF-7F38950BCE8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47468F3-9E8E-4385-84C8-4EEF8C60445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E017B70-2B22-4CAD-A210-3E9243B343E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2962FBB-F6D3-4686-908B-FAAB756F66B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67ED0F8-31A3-4480-B6AA-C8A258CCC450}"/>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BACBD71-4AF8-4EB0-B5A4-385F1623AAC3}"/>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65B2F96-E00A-4806-B8A3-89E021396A94}"/>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2722164C-3366-4115-BE8C-FC1DDF15A0A0}"/>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C10D9FAF-DFC2-4990-BF49-7CEE52644B7F}"/>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65876</xdr:rowOff>
    </xdr:from>
    <xdr:ext cx="405111" cy="259045"/>
    <xdr:sp macro="" textlink="">
      <xdr:nvSpPr>
        <xdr:cNvPr id="63" name="【図書館】&#10;有形固定資産減価償却率平均値テキスト">
          <a:extLst>
            <a:ext uri="{FF2B5EF4-FFF2-40B4-BE49-F238E27FC236}">
              <a16:creationId xmlns:a16="http://schemas.microsoft.com/office/drawing/2014/main" id="{F1A2E27E-F498-4C64-A612-C87E4F2625F5}"/>
            </a:ext>
          </a:extLst>
        </xdr:cNvPr>
        <xdr:cNvSpPr txBox="1"/>
      </xdr:nvSpPr>
      <xdr:spPr>
        <a:xfrm>
          <a:off x="4673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87449</xdr:rowOff>
    </xdr:from>
    <xdr:to>
      <xdr:col>24</xdr:col>
      <xdr:colOff>114300</xdr:colOff>
      <xdr:row>39</xdr:row>
      <xdr:rowOff>17599</xdr:rowOff>
    </xdr:to>
    <xdr:sp macro="" textlink="">
      <xdr:nvSpPr>
        <xdr:cNvPr id="64" name="フローチャート: 判断 63">
          <a:extLst>
            <a:ext uri="{FF2B5EF4-FFF2-40B4-BE49-F238E27FC236}">
              <a16:creationId xmlns:a16="http://schemas.microsoft.com/office/drawing/2014/main" id="{D94BF340-AC55-4F54-B72D-C5C06A8DC9B4}"/>
            </a:ext>
          </a:extLst>
        </xdr:cNvPr>
        <xdr:cNvSpPr/>
      </xdr:nvSpPr>
      <xdr:spPr>
        <a:xfrm>
          <a:off x="4584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53158</xdr:rowOff>
    </xdr:from>
    <xdr:to>
      <xdr:col>20</xdr:col>
      <xdr:colOff>38100</xdr:colOff>
      <xdr:row>37</xdr:row>
      <xdr:rowOff>154758</xdr:rowOff>
    </xdr:to>
    <xdr:sp macro="" textlink="">
      <xdr:nvSpPr>
        <xdr:cNvPr id="65" name="フローチャート: 判断 64">
          <a:extLst>
            <a:ext uri="{FF2B5EF4-FFF2-40B4-BE49-F238E27FC236}">
              <a16:creationId xmlns:a16="http://schemas.microsoft.com/office/drawing/2014/main" id="{599F91B5-71A7-4EC4-A0F9-BD80F6D72581}"/>
            </a:ext>
          </a:extLst>
        </xdr:cNvPr>
        <xdr:cNvSpPr/>
      </xdr:nvSpPr>
      <xdr:spPr>
        <a:xfrm>
          <a:off x="3746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6" name="フローチャート: 判断 65">
          <a:extLst>
            <a:ext uri="{FF2B5EF4-FFF2-40B4-BE49-F238E27FC236}">
              <a16:creationId xmlns:a16="http://schemas.microsoft.com/office/drawing/2014/main" id="{7CBCC3D9-DD3D-4CCE-98E3-F88B7EC59232}"/>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46627</xdr:rowOff>
    </xdr:from>
    <xdr:to>
      <xdr:col>10</xdr:col>
      <xdr:colOff>165100</xdr:colOff>
      <xdr:row>37</xdr:row>
      <xdr:rowOff>148227</xdr:rowOff>
    </xdr:to>
    <xdr:sp macro="" textlink="">
      <xdr:nvSpPr>
        <xdr:cNvPr id="67" name="フローチャート: 判断 66">
          <a:extLst>
            <a:ext uri="{FF2B5EF4-FFF2-40B4-BE49-F238E27FC236}">
              <a16:creationId xmlns:a16="http://schemas.microsoft.com/office/drawing/2014/main" id="{06EE26B5-7F27-4CA0-9EEB-931D8650D33E}"/>
            </a:ext>
          </a:extLst>
        </xdr:cNvPr>
        <xdr:cNvSpPr/>
      </xdr:nvSpPr>
      <xdr:spPr>
        <a:xfrm>
          <a:off x="1968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61323</xdr:rowOff>
    </xdr:from>
    <xdr:to>
      <xdr:col>6</xdr:col>
      <xdr:colOff>38100</xdr:colOff>
      <xdr:row>37</xdr:row>
      <xdr:rowOff>162923</xdr:rowOff>
    </xdr:to>
    <xdr:sp macro="" textlink="">
      <xdr:nvSpPr>
        <xdr:cNvPr id="68" name="フローチャート: 判断 67">
          <a:extLst>
            <a:ext uri="{FF2B5EF4-FFF2-40B4-BE49-F238E27FC236}">
              <a16:creationId xmlns:a16="http://schemas.microsoft.com/office/drawing/2014/main" id="{C4B58C71-F11A-4997-9A89-AEE92803A804}"/>
            </a:ext>
          </a:extLst>
        </xdr:cNvPr>
        <xdr:cNvSpPr/>
      </xdr:nvSpPr>
      <xdr:spPr>
        <a:xfrm>
          <a:off x="10795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079A77D-A125-4EC5-A3A4-FDD3DDEF2C8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DA4AE2E-6E14-4084-9354-5F2AED14F22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8AB8140-1956-4D57-88E7-3AE97ACAB1C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B426840-7428-4BB8-8958-1BA75BCED9B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C2BAA6B-247E-4984-B2C3-CB4D4748923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38463</xdr:rowOff>
    </xdr:from>
    <xdr:to>
      <xdr:col>24</xdr:col>
      <xdr:colOff>114300</xdr:colOff>
      <xdr:row>35</xdr:row>
      <xdr:rowOff>140063</xdr:rowOff>
    </xdr:to>
    <xdr:sp macro="" textlink="">
      <xdr:nvSpPr>
        <xdr:cNvPr id="74" name="楕円 73">
          <a:extLst>
            <a:ext uri="{FF2B5EF4-FFF2-40B4-BE49-F238E27FC236}">
              <a16:creationId xmlns:a16="http://schemas.microsoft.com/office/drawing/2014/main" id="{919CF57F-81CF-43C6-8A34-9A2C85FAE4E5}"/>
            </a:ext>
          </a:extLst>
        </xdr:cNvPr>
        <xdr:cNvSpPr/>
      </xdr:nvSpPr>
      <xdr:spPr>
        <a:xfrm>
          <a:off x="4584700" y="603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61340</xdr:rowOff>
    </xdr:from>
    <xdr:ext cx="405111" cy="259045"/>
    <xdr:sp macro="" textlink="">
      <xdr:nvSpPr>
        <xdr:cNvPr id="75" name="【図書館】&#10;有形固定資産減価償却率該当値テキスト">
          <a:extLst>
            <a:ext uri="{FF2B5EF4-FFF2-40B4-BE49-F238E27FC236}">
              <a16:creationId xmlns:a16="http://schemas.microsoft.com/office/drawing/2014/main" id="{5459B5EF-D417-467B-8CDB-68508F672926}"/>
            </a:ext>
          </a:extLst>
        </xdr:cNvPr>
        <xdr:cNvSpPr txBox="1"/>
      </xdr:nvSpPr>
      <xdr:spPr>
        <a:xfrm>
          <a:off x="4673600" y="589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147864</xdr:rowOff>
    </xdr:from>
    <xdr:to>
      <xdr:col>20</xdr:col>
      <xdr:colOff>38100</xdr:colOff>
      <xdr:row>35</xdr:row>
      <xdr:rowOff>78014</xdr:rowOff>
    </xdr:to>
    <xdr:sp macro="" textlink="">
      <xdr:nvSpPr>
        <xdr:cNvPr id="76" name="楕円 75">
          <a:extLst>
            <a:ext uri="{FF2B5EF4-FFF2-40B4-BE49-F238E27FC236}">
              <a16:creationId xmlns:a16="http://schemas.microsoft.com/office/drawing/2014/main" id="{4865E2B1-2D4E-4519-AB92-107DE782FCD9}"/>
            </a:ext>
          </a:extLst>
        </xdr:cNvPr>
        <xdr:cNvSpPr/>
      </xdr:nvSpPr>
      <xdr:spPr>
        <a:xfrm>
          <a:off x="3746500" y="597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27214</xdr:rowOff>
    </xdr:from>
    <xdr:to>
      <xdr:col>24</xdr:col>
      <xdr:colOff>63500</xdr:colOff>
      <xdr:row>35</xdr:row>
      <xdr:rowOff>89263</xdr:rowOff>
    </xdr:to>
    <xdr:cxnSp macro="">
      <xdr:nvCxnSpPr>
        <xdr:cNvPr id="77" name="直線コネクタ 76">
          <a:extLst>
            <a:ext uri="{FF2B5EF4-FFF2-40B4-BE49-F238E27FC236}">
              <a16:creationId xmlns:a16="http://schemas.microsoft.com/office/drawing/2014/main" id="{FC9350E1-4AEC-46C9-A5BD-5C312324678A}"/>
            </a:ext>
          </a:extLst>
        </xdr:cNvPr>
        <xdr:cNvCxnSpPr/>
      </xdr:nvCxnSpPr>
      <xdr:spPr>
        <a:xfrm>
          <a:off x="3797300" y="6027964"/>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87449</xdr:rowOff>
    </xdr:from>
    <xdr:to>
      <xdr:col>15</xdr:col>
      <xdr:colOff>101600</xdr:colOff>
      <xdr:row>35</xdr:row>
      <xdr:rowOff>17599</xdr:rowOff>
    </xdr:to>
    <xdr:sp macro="" textlink="">
      <xdr:nvSpPr>
        <xdr:cNvPr id="78" name="楕円 77">
          <a:extLst>
            <a:ext uri="{FF2B5EF4-FFF2-40B4-BE49-F238E27FC236}">
              <a16:creationId xmlns:a16="http://schemas.microsoft.com/office/drawing/2014/main" id="{A6E7C506-0E42-4D21-9CED-599E86A33ABB}"/>
            </a:ext>
          </a:extLst>
        </xdr:cNvPr>
        <xdr:cNvSpPr/>
      </xdr:nvSpPr>
      <xdr:spPr>
        <a:xfrm>
          <a:off x="2857500" y="591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138249</xdr:rowOff>
    </xdr:from>
    <xdr:to>
      <xdr:col>19</xdr:col>
      <xdr:colOff>177800</xdr:colOff>
      <xdr:row>35</xdr:row>
      <xdr:rowOff>27214</xdr:rowOff>
    </xdr:to>
    <xdr:cxnSp macro="">
      <xdr:nvCxnSpPr>
        <xdr:cNvPr id="79" name="直線コネクタ 78">
          <a:extLst>
            <a:ext uri="{FF2B5EF4-FFF2-40B4-BE49-F238E27FC236}">
              <a16:creationId xmlns:a16="http://schemas.microsoft.com/office/drawing/2014/main" id="{34B82718-1215-4189-9908-9C0EF1A0411D}"/>
            </a:ext>
          </a:extLst>
        </xdr:cNvPr>
        <xdr:cNvCxnSpPr/>
      </xdr:nvCxnSpPr>
      <xdr:spPr>
        <a:xfrm>
          <a:off x="2908300" y="596754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27033</xdr:rowOff>
    </xdr:from>
    <xdr:to>
      <xdr:col>10</xdr:col>
      <xdr:colOff>165100</xdr:colOff>
      <xdr:row>34</xdr:row>
      <xdr:rowOff>128633</xdr:rowOff>
    </xdr:to>
    <xdr:sp macro="" textlink="">
      <xdr:nvSpPr>
        <xdr:cNvPr id="80" name="楕円 79">
          <a:extLst>
            <a:ext uri="{FF2B5EF4-FFF2-40B4-BE49-F238E27FC236}">
              <a16:creationId xmlns:a16="http://schemas.microsoft.com/office/drawing/2014/main" id="{BA1EEBE9-E882-44D3-8E42-E8C93E8DE12B}"/>
            </a:ext>
          </a:extLst>
        </xdr:cNvPr>
        <xdr:cNvSpPr/>
      </xdr:nvSpPr>
      <xdr:spPr>
        <a:xfrm>
          <a:off x="1968500" y="58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77833</xdr:rowOff>
    </xdr:from>
    <xdr:to>
      <xdr:col>15</xdr:col>
      <xdr:colOff>50800</xdr:colOff>
      <xdr:row>34</xdr:row>
      <xdr:rowOff>138249</xdr:rowOff>
    </xdr:to>
    <xdr:cxnSp macro="">
      <xdr:nvCxnSpPr>
        <xdr:cNvPr id="81" name="直線コネクタ 80">
          <a:extLst>
            <a:ext uri="{FF2B5EF4-FFF2-40B4-BE49-F238E27FC236}">
              <a16:creationId xmlns:a16="http://schemas.microsoft.com/office/drawing/2014/main" id="{22C3F7F6-837D-4F0D-A4A6-5FC36F4792D0}"/>
            </a:ext>
          </a:extLst>
        </xdr:cNvPr>
        <xdr:cNvCxnSpPr/>
      </xdr:nvCxnSpPr>
      <xdr:spPr>
        <a:xfrm>
          <a:off x="2019300" y="5907133"/>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138067</xdr:rowOff>
    </xdr:from>
    <xdr:to>
      <xdr:col>6</xdr:col>
      <xdr:colOff>38100</xdr:colOff>
      <xdr:row>34</xdr:row>
      <xdr:rowOff>68217</xdr:rowOff>
    </xdr:to>
    <xdr:sp macro="" textlink="">
      <xdr:nvSpPr>
        <xdr:cNvPr id="82" name="楕円 81">
          <a:extLst>
            <a:ext uri="{FF2B5EF4-FFF2-40B4-BE49-F238E27FC236}">
              <a16:creationId xmlns:a16="http://schemas.microsoft.com/office/drawing/2014/main" id="{F44AC406-3695-4176-8EC4-C09BEFDA8BF2}"/>
            </a:ext>
          </a:extLst>
        </xdr:cNvPr>
        <xdr:cNvSpPr/>
      </xdr:nvSpPr>
      <xdr:spPr>
        <a:xfrm>
          <a:off x="1079500" y="57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17417</xdr:rowOff>
    </xdr:from>
    <xdr:to>
      <xdr:col>10</xdr:col>
      <xdr:colOff>114300</xdr:colOff>
      <xdr:row>34</xdr:row>
      <xdr:rowOff>77833</xdr:rowOff>
    </xdr:to>
    <xdr:cxnSp macro="">
      <xdr:nvCxnSpPr>
        <xdr:cNvPr id="83" name="直線コネクタ 82">
          <a:extLst>
            <a:ext uri="{FF2B5EF4-FFF2-40B4-BE49-F238E27FC236}">
              <a16:creationId xmlns:a16="http://schemas.microsoft.com/office/drawing/2014/main" id="{09E5C72B-7091-4602-BAA5-8C031E17BF1F}"/>
            </a:ext>
          </a:extLst>
        </xdr:cNvPr>
        <xdr:cNvCxnSpPr/>
      </xdr:nvCxnSpPr>
      <xdr:spPr>
        <a:xfrm>
          <a:off x="1130300" y="584671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145886</xdr:rowOff>
    </xdr:from>
    <xdr:ext cx="405111" cy="259045"/>
    <xdr:sp macro="" textlink="">
      <xdr:nvSpPr>
        <xdr:cNvPr id="84" name="n_1aveValue【図書館】&#10;有形固定資産減価償却率">
          <a:extLst>
            <a:ext uri="{FF2B5EF4-FFF2-40B4-BE49-F238E27FC236}">
              <a16:creationId xmlns:a16="http://schemas.microsoft.com/office/drawing/2014/main" id="{3DA2E428-2901-40F5-9C05-C9CB5E55BF6C}"/>
            </a:ext>
          </a:extLst>
        </xdr:cNvPr>
        <xdr:cNvSpPr txBox="1"/>
      </xdr:nvSpPr>
      <xdr:spPr>
        <a:xfrm>
          <a:off x="35820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5" name="n_2aveValue【図書館】&#10;有形固定資産減価償却率">
          <a:extLst>
            <a:ext uri="{FF2B5EF4-FFF2-40B4-BE49-F238E27FC236}">
              <a16:creationId xmlns:a16="http://schemas.microsoft.com/office/drawing/2014/main" id="{8E2E2DC0-C716-425F-9E46-B092D9233EF5}"/>
            </a:ext>
          </a:extLst>
        </xdr:cNvPr>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139354</xdr:rowOff>
    </xdr:from>
    <xdr:ext cx="405111" cy="259045"/>
    <xdr:sp macro="" textlink="">
      <xdr:nvSpPr>
        <xdr:cNvPr id="86" name="n_3aveValue【図書館】&#10;有形固定資産減価償却率">
          <a:extLst>
            <a:ext uri="{FF2B5EF4-FFF2-40B4-BE49-F238E27FC236}">
              <a16:creationId xmlns:a16="http://schemas.microsoft.com/office/drawing/2014/main" id="{B6BBA5F5-3DC9-4828-9166-B1DC2F979540}"/>
            </a:ext>
          </a:extLst>
        </xdr:cNvPr>
        <xdr:cNvSpPr txBox="1"/>
      </xdr:nvSpPr>
      <xdr:spPr>
        <a:xfrm>
          <a:off x="1816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154050</xdr:rowOff>
    </xdr:from>
    <xdr:ext cx="405111" cy="259045"/>
    <xdr:sp macro="" textlink="">
      <xdr:nvSpPr>
        <xdr:cNvPr id="87" name="n_4aveValue【図書館】&#10;有形固定資産減価償却率">
          <a:extLst>
            <a:ext uri="{FF2B5EF4-FFF2-40B4-BE49-F238E27FC236}">
              <a16:creationId xmlns:a16="http://schemas.microsoft.com/office/drawing/2014/main" id="{C3D4D31B-D31E-46E7-AC91-283FBA76F936}"/>
            </a:ext>
          </a:extLst>
        </xdr:cNvPr>
        <xdr:cNvSpPr txBox="1"/>
      </xdr:nvSpPr>
      <xdr:spPr>
        <a:xfrm>
          <a:off x="927744" y="649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94541</xdr:rowOff>
    </xdr:from>
    <xdr:ext cx="405111" cy="259045"/>
    <xdr:sp macro="" textlink="">
      <xdr:nvSpPr>
        <xdr:cNvPr id="88" name="n_1mainValue【図書館】&#10;有形固定資産減価償却率">
          <a:extLst>
            <a:ext uri="{FF2B5EF4-FFF2-40B4-BE49-F238E27FC236}">
              <a16:creationId xmlns:a16="http://schemas.microsoft.com/office/drawing/2014/main" id="{2C75702F-A0D8-40FF-ACED-4A2E6694B37E}"/>
            </a:ext>
          </a:extLst>
        </xdr:cNvPr>
        <xdr:cNvSpPr txBox="1"/>
      </xdr:nvSpPr>
      <xdr:spPr>
        <a:xfrm>
          <a:off x="3582044" y="575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34126</xdr:rowOff>
    </xdr:from>
    <xdr:ext cx="405111" cy="259045"/>
    <xdr:sp macro="" textlink="">
      <xdr:nvSpPr>
        <xdr:cNvPr id="89" name="n_2mainValue【図書館】&#10;有形固定資産減価償却率">
          <a:extLst>
            <a:ext uri="{FF2B5EF4-FFF2-40B4-BE49-F238E27FC236}">
              <a16:creationId xmlns:a16="http://schemas.microsoft.com/office/drawing/2014/main" id="{BE8D2236-C16E-49DA-8861-D1714709766E}"/>
            </a:ext>
          </a:extLst>
        </xdr:cNvPr>
        <xdr:cNvSpPr txBox="1"/>
      </xdr:nvSpPr>
      <xdr:spPr>
        <a:xfrm>
          <a:off x="2705744" y="569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145160</xdr:rowOff>
    </xdr:from>
    <xdr:ext cx="405111" cy="259045"/>
    <xdr:sp macro="" textlink="">
      <xdr:nvSpPr>
        <xdr:cNvPr id="90" name="n_3mainValue【図書館】&#10;有形固定資産減価償却率">
          <a:extLst>
            <a:ext uri="{FF2B5EF4-FFF2-40B4-BE49-F238E27FC236}">
              <a16:creationId xmlns:a16="http://schemas.microsoft.com/office/drawing/2014/main" id="{91C6AD6B-98F3-47CE-BEFC-FB18CFA0FAA7}"/>
            </a:ext>
          </a:extLst>
        </xdr:cNvPr>
        <xdr:cNvSpPr txBox="1"/>
      </xdr:nvSpPr>
      <xdr:spPr>
        <a:xfrm>
          <a:off x="1816744" y="563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84744</xdr:rowOff>
    </xdr:from>
    <xdr:ext cx="405111" cy="259045"/>
    <xdr:sp macro="" textlink="">
      <xdr:nvSpPr>
        <xdr:cNvPr id="91" name="n_4mainValue【図書館】&#10;有形固定資産減価償却率">
          <a:extLst>
            <a:ext uri="{FF2B5EF4-FFF2-40B4-BE49-F238E27FC236}">
              <a16:creationId xmlns:a16="http://schemas.microsoft.com/office/drawing/2014/main" id="{F1DD32C7-18D4-4BD7-8C0A-2860AD4D7A12}"/>
            </a:ext>
          </a:extLst>
        </xdr:cNvPr>
        <xdr:cNvSpPr txBox="1"/>
      </xdr:nvSpPr>
      <xdr:spPr>
        <a:xfrm>
          <a:off x="927744" y="557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45FA947-43DE-436B-AA8A-435C6109BBD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1EA4A65-0BA5-4126-A9BC-452345EDF1A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D724FD9-C5FC-40F6-BB09-F18381245B3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9D5CDAC-1855-4F00-BF8E-E20B2126EC8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2AD7CFC-353D-4E0F-A110-D6B035F1109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E971CF3-83B2-46FE-BB5C-802E304E712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66BDF04-A7FF-433F-A3DB-8384F228E5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E46A13E-EAA9-42A7-9039-2AAF8C797B0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3CA8411-15E8-428B-8E80-962BCD01E27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2EAF602-515D-43B8-A36F-88910DEF007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4C17CEB-627C-43C3-B51D-9277A41CC07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E54663AD-248E-407A-8327-5995176CDEB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85B208EE-8687-4BE6-89C1-D281CF4DE8D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A458D853-BF0B-4118-BA75-6E9FBF6C4EFA}"/>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B88961A7-A89C-4594-8837-108122C7A90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C07AB94D-0068-4862-9EF6-C48C7EBB875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C7AB0C6F-300D-4DD0-BFFE-2696650FBBB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B5004310-47F6-48EB-BD4F-739391CDADB3}"/>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E3C6C68A-ABC2-4738-883F-673277E14F3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32E42A3B-A81B-4405-8A99-30A755E5899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5535AC4C-10A6-4650-8207-7A9814AB3FF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4B08B7B9-CD3C-40EB-85FE-1756D34771D7}"/>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2D60502F-6383-4E2D-BC95-825F09AC560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21A52F9C-92BF-422E-8690-06F232C4D22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7794CB47-8738-4EB4-855A-2BEA379BF0C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42</xdr:row>
      <xdr:rowOff>7620</xdr:rowOff>
    </xdr:to>
    <xdr:cxnSp macro="">
      <xdr:nvCxnSpPr>
        <xdr:cNvPr id="117" name="直線コネクタ 116">
          <a:extLst>
            <a:ext uri="{FF2B5EF4-FFF2-40B4-BE49-F238E27FC236}">
              <a16:creationId xmlns:a16="http://schemas.microsoft.com/office/drawing/2014/main" id="{D7346E14-47A7-48F1-BD76-85857B286B66}"/>
            </a:ext>
          </a:extLst>
        </xdr:cNvPr>
        <xdr:cNvCxnSpPr/>
      </xdr:nvCxnSpPr>
      <xdr:spPr>
        <a:xfrm flipV="1">
          <a:off x="10476865" y="567690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8" name="【図書館】&#10;一人当たり面積最小値テキスト">
          <a:extLst>
            <a:ext uri="{FF2B5EF4-FFF2-40B4-BE49-F238E27FC236}">
              <a16:creationId xmlns:a16="http://schemas.microsoft.com/office/drawing/2014/main" id="{CCABA5E6-7141-4841-85FA-ADD0AE088436}"/>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9" name="直線コネクタ 118">
          <a:extLst>
            <a:ext uri="{FF2B5EF4-FFF2-40B4-BE49-F238E27FC236}">
              <a16:creationId xmlns:a16="http://schemas.microsoft.com/office/drawing/2014/main" id="{1C6192CC-0BD6-4051-A24D-05ADB717CF43}"/>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20" name="【図書館】&#10;一人当たり面積最大値テキスト">
          <a:extLst>
            <a:ext uri="{FF2B5EF4-FFF2-40B4-BE49-F238E27FC236}">
              <a16:creationId xmlns:a16="http://schemas.microsoft.com/office/drawing/2014/main" id="{4994BB59-BB70-4080-B237-03C31A4901C6}"/>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21" name="直線コネクタ 120">
          <a:extLst>
            <a:ext uri="{FF2B5EF4-FFF2-40B4-BE49-F238E27FC236}">
              <a16:creationId xmlns:a16="http://schemas.microsoft.com/office/drawing/2014/main" id="{9F56A01F-A2ED-4EA4-BD06-A9E966AAFF86}"/>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134818</xdr:rowOff>
    </xdr:from>
    <xdr:ext cx="469744" cy="259045"/>
    <xdr:sp macro="" textlink="">
      <xdr:nvSpPr>
        <xdr:cNvPr id="122" name="【図書館】&#10;一人当たり面積平均値テキスト">
          <a:extLst>
            <a:ext uri="{FF2B5EF4-FFF2-40B4-BE49-F238E27FC236}">
              <a16:creationId xmlns:a16="http://schemas.microsoft.com/office/drawing/2014/main" id="{C2479C67-3416-471D-AFA1-23D5A8782228}"/>
            </a:ext>
          </a:extLst>
        </xdr:cNvPr>
        <xdr:cNvSpPr txBox="1"/>
      </xdr:nvSpPr>
      <xdr:spPr>
        <a:xfrm>
          <a:off x="10515600" y="6649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111941</xdr:rowOff>
    </xdr:from>
    <xdr:to>
      <xdr:col>55</xdr:col>
      <xdr:colOff>50800</xdr:colOff>
      <xdr:row>40</xdr:row>
      <xdr:rowOff>42091</xdr:rowOff>
    </xdr:to>
    <xdr:sp macro="" textlink="">
      <xdr:nvSpPr>
        <xdr:cNvPr id="123" name="フローチャート: 判断 122">
          <a:extLst>
            <a:ext uri="{FF2B5EF4-FFF2-40B4-BE49-F238E27FC236}">
              <a16:creationId xmlns:a16="http://schemas.microsoft.com/office/drawing/2014/main" id="{48A9AE31-2689-4823-B0AA-33E3FA725C97}"/>
            </a:ext>
          </a:extLst>
        </xdr:cNvPr>
        <xdr:cNvSpPr/>
      </xdr:nvSpPr>
      <xdr:spPr>
        <a:xfrm>
          <a:off x="104267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20501</xdr:rowOff>
    </xdr:from>
    <xdr:to>
      <xdr:col>50</xdr:col>
      <xdr:colOff>165100</xdr:colOff>
      <xdr:row>39</xdr:row>
      <xdr:rowOff>122101</xdr:rowOff>
    </xdr:to>
    <xdr:sp macro="" textlink="">
      <xdr:nvSpPr>
        <xdr:cNvPr id="124" name="フローチャート: 判断 123">
          <a:extLst>
            <a:ext uri="{FF2B5EF4-FFF2-40B4-BE49-F238E27FC236}">
              <a16:creationId xmlns:a16="http://schemas.microsoft.com/office/drawing/2014/main" id="{BEAAB99C-70FB-4AFF-8415-F0D032BC6013}"/>
            </a:ext>
          </a:extLst>
        </xdr:cNvPr>
        <xdr:cNvSpPr/>
      </xdr:nvSpPr>
      <xdr:spPr>
        <a:xfrm>
          <a:off x="9588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169091</xdr:rowOff>
    </xdr:from>
    <xdr:to>
      <xdr:col>46</xdr:col>
      <xdr:colOff>38100</xdr:colOff>
      <xdr:row>39</xdr:row>
      <xdr:rowOff>99241</xdr:rowOff>
    </xdr:to>
    <xdr:sp macro="" textlink="">
      <xdr:nvSpPr>
        <xdr:cNvPr id="125" name="フローチャート: 判断 124">
          <a:extLst>
            <a:ext uri="{FF2B5EF4-FFF2-40B4-BE49-F238E27FC236}">
              <a16:creationId xmlns:a16="http://schemas.microsoft.com/office/drawing/2014/main" id="{4B66115C-5F81-42BF-BA1B-D29BD353492B}"/>
            </a:ext>
          </a:extLst>
        </xdr:cNvPr>
        <xdr:cNvSpPr/>
      </xdr:nvSpPr>
      <xdr:spPr>
        <a:xfrm>
          <a:off x="8699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33565</xdr:rowOff>
    </xdr:from>
    <xdr:to>
      <xdr:col>41</xdr:col>
      <xdr:colOff>101600</xdr:colOff>
      <xdr:row>39</xdr:row>
      <xdr:rowOff>135165</xdr:rowOff>
    </xdr:to>
    <xdr:sp macro="" textlink="">
      <xdr:nvSpPr>
        <xdr:cNvPr id="126" name="フローチャート: 判断 125">
          <a:extLst>
            <a:ext uri="{FF2B5EF4-FFF2-40B4-BE49-F238E27FC236}">
              <a16:creationId xmlns:a16="http://schemas.microsoft.com/office/drawing/2014/main" id="{DFEB411C-086C-419F-910E-5147466BF798}"/>
            </a:ext>
          </a:extLst>
        </xdr:cNvPr>
        <xdr:cNvSpPr/>
      </xdr:nvSpPr>
      <xdr:spPr>
        <a:xfrm>
          <a:off x="7810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111941</xdr:rowOff>
    </xdr:from>
    <xdr:to>
      <xdr:col>36</xdr:col>
      <xdr:colOff>165100</xdr:colOff>
      <xdr:row>40</xdr:row>
      <xdr:rowOff>42091</xdr:rowOff>
    </xdr:to>
    <xdr:sp macro="" textlink="">
      <xdr:nvSpPr>
        <xdr:cNvPr id="127" name="フローチャート: 判断 126">
          <a:extLst>
            <a:ext uri="{FF2B5EF4-FFF2-40B4-BE49-F238E27FC236}">
              <a16:creationId xmlns:a16="http://schemas.microsoft.com/office/drawing/2014/main" id="{054E8A41-FA43-45EE-84B3-6F3F8368CB14}"/>
            </a:ext>
          </a:extLst>
        </xdr:cNvPr>
        <xdr:cNvSpPr/>
      </xdr:nvSpPr>
      <xdr:spPr>
        <a:xfrm>
          <a:off x="69215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3B59B19-26B0-4C25-B941-64E90408C45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6A07BBA-147F-4B25-9B72-BE5742B2062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B2DA501-6495-4301-B9C8-10B87F958C2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9AF0363-633D-445D-92B2-57D81A26A74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91406B8-0FDE-44E2-B47E-97B9157F5E8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20501</xdr:rowOff>
    </xdr:from>
    <xdr:to>
      <xdr:col>55</xdr:col>
      <xdr:colOff>50800</xdr:colOff>
      <xdr:row>41</xdr:row>
      <xdr:rowOff>122101</xdr:rowOff>
    </xdr:to>
    <xdr:sp macro="" textlink="">
      <xdr:nvSpPr>
        <xdr:cNvPr id="133" name="楕円 132">
          <a:extLst>
            <a:ext uri="{FF2B5EF4-FFF2-40B4-BE49-F238E27FC236}">
              <a16:creationId xmlns:a16="http://schemas.microsoft.com/office/drawing/2014/main" id="{D9F36179-9D43-4009-A86B-E2F9164B490A}"/>
            </a:ext>
          </a:extLst>
        </xdr:cNvPr>
        <xdr:cNvSpPr/>
      </xdr:nvSpPr>
      <xdr:spPr>
        <a:xfrm>
          <a:off x="104267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106878</xdr:rowOff>
    </xdr:from>
    <xdr:ext cx="469744" cy="259045"/>
    <xdr:sp macro="" textlink="">
      <xdr:nvSpPr>
        <xdr:cNvPr id="134" name="【図書館】&#10;一人当たり面積該当値テキスト">
          <a:extLst>
            <a:ext uri="{FF2B5EF4-FFF2-40B4-BE49-F238E27FC236}">
              <a16:creationId xmlns:a16="http://schemas.microsoft.com/office/drawing/2014/main" id="{548FE3FC-6DE0-4DF1-8B9E-DF1E781C0A14}"/>
            </a:ext>
          </a:extLst>
        </xdr:cNvPr>
        <xdr:cNvSpPr txBox="1"/>
      </xdr:nvSpPr>
      <xdr:spPr>
        <a:xfrm>
          <a:off x="10515600" y="696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27033</xdr:rowOff>
    </xdr:from>
    <xdr:to>
      <xdr:col>50</xdr:col>
      <xdr:colOff>165100</xdr:colOff>
      <xdr:row>41</xdr:row>
      <xdr:rowOff>128633</xdr:rowOff>
    </xdr:to>
    <xdr:sp macro="" textlink="">
      <xdr:nvSpPr>
        <xdr:cNvPr id="135" name="楕円 134">
          <a:extLst>
            <a:ext uri="{FF2B5EF4-FFF2-40B4-BE49-F238E27FC236}">
              <a16:creationId xmlns:a16="http://schemas.microsoft.com/office/drawing/2014/main" id="{F2D2F7A8-00B7-4810-A1A9-770E6643F824}"/>
            </a:ext>
          </a:extLst>
        </xdr:cNvPr>
        <xdr:cNvSpPr/>
      </xdr:nvSpPr>
      <xdr:spPr>
        <a:xfrm>
          <a:off x="95885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71301</xdr:rowOff>
    </xdr:from>
    <xdr:to>
      <xdr:col>55</xdr:col>
      <xdr:colOff>0</xdr:colOff>
      <xdr:row>41</xdr:row>
      <xdr:rowOff>77833</xdr:rowOff>
    </xdr:to>
    <xdr:cxnSp macro="">
      <xdr:nvCxnSpPr>
        <xdr:cNvPr id="136" name="直線コネクタ 135">
          <a:extLst>
            <a:ext uri="{FF2B5EF4-FFF2-40B4-BE49-F238E27FC236}">
              <a16:creationId xmlns:a16="http://schemas.microsoft.com/office/drawing/2014/main" id="{EB68594E-F195-4707-B0BB-A295CFF7CA77}"/>
            </a:ext>
          </a:extLst>
        </xdr:cNvPr>
        <xdr:cNvCxnSpPr/>
      </xdr:nvCxnSpPr>
      <xdr:spPr>
        <a:xfrm flipV="1">
          <a:off x="9639300" y="710075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30299</xdr:rowOff>
    </xdr:from>
    <xdr:to>
      <xdr:col>46</xdr:col>
      <xdr:colOff>38100</xdr:colOff>
      <xdr:row>41</xdr:row>
      <xdr:rowOff>131899</xdr:rowOff>
    </xdr:to>
    <xdr:sp macro="" textlink="">
      <xdr:nvSpPr>
        <xdr:cNvPr id="137" name="楕円 136">
          <a:extLst>
            <a:ext uri="{FF2B5EF4-FFF2-40B4-BE49-F238E27FC236}">
              <a16:creationId xmlns:a16="http://schemas.microsoft.com/office/drawing/2014/main" id="{ABC0550B-02C7-4F23-AEEF-9946093F07B5}"/>
            </a:ext>
          </a:extLst>
        </xdr:cNvPr>
        <xdr:cNvSpPr/>
      </xdr:nvSpPr>
      <xdr:spPr>
        <a:xfrm>
          <a:off x="8699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77833</xdr:rowOff>
    </xdr:from>
    <xdr:to>
      <xdr:col>50</xdr:col>
      <xdr:colOff>114300</xdr:colOff>
      <xdr:row>41</xdr:row>
      <xdr:rowOff>81099</xdr:rowOff>
    </xdr:to>
    <xdr:cxnSp macro="">
      <xdr:nvCxnSpPr>
        <xdr:cNvPr id="138" name="直線コネクタ 137">
          <a:extLst>
            <a:ext uri="{FF2B5EF4-FFF2-40B4-BE49-F238E27FC236}">
              <a16:creationId xmlns:a16="http://schemas.microsoft.com/office/drawing/2014/main" id="{ADD0E7BD-96D5-4ADE-BD1F-A6F0701CAAA1}"/>
            </a:ext>
          </a:extLst>
        </xdr:cNvPr>
        <xdr:cNvCxnSpPr/>
      </xdr:nvCxnSpPr>
      <xdr:spPr>
        <a:xfrm flipV="1">
          <a:off x="8750300" y="71072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33565</xdr:rowOff>
    </xdr:from>
    <xdr:to>
      <xdr:col>41</xdr:col>
      <xdr:colOff>101600</xdr:colOff>
      <xdr:row>41</xdr:row>
      <xdr:rowOff>135165</xdr:rowOff>
    </xdr:to>
    <xdr:sp macro="" textlink="">
      <xdr:nvSpPr>
        <xdr:cNvPr id="139" name="楕円 138">
          <a:extLst>
            <a:ext uri="{FF2B5EF4-FFF2-40B4-BE49-F238E27FC236}">
              <a16:creationId xmlns:a16="http://schemas.microsoft.com/office/drawing/2014/main" id="{81EEA7FB-18C1-4598-9933-AE499D83C96C}"/>
            </a:ext>
          </a:extLst>
        </xdr:cNvPr>
        <xdr:cNvSpPr/>
      </xdr:nvSpPr>
      <xdr:spPr>
        <a:xfrm>
          <a:off x="7810500" y="70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81099</xdr:rowOff>
    </xdr:from>
    <xdr:to>
      <xdr:col>45</xdr:col>
      <xdr:colOff>177800</xdr:colOff>
      <xdr:row>41</xdr:row>
      <xdr:rowOff>84365</xdr:rowOff>
    </xdr:to>
    <xdr:cxnSp macro="">
      <xdr:nvCxnSpPr>
        <xdr:cNvPr id="140" name="直線コネクタ 139">
          <a:extLst>
            <a:ext uri="{FF2B5EF4-FFF2-40B4-BE49-F238E27FC236}">
              <a16:creationId xmlns:a16="http://schemas.microsoft.com/office/drawing/2014/main" id="{51E08A2B-3B47-4BC3-A2C3-D61CB004ED66}"/>
            </a:ext>
          </a:extLst>
        </xdr:cNvPr>
        <xdr:cNvCxnSpPr/>
      </xdr:nvCxnSpPr>
      <xdr:spPr>
        <a:xfrm flipV="1">
          <a:off x="7861300" y="71105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40096</xdr:rowOff>
    </xdr:from>
    <xdr:to>
      <xdr:col>36</xdr:col>
      <xdr:colOff>165100</xdr:colOff>
      <xdr:row>41</xdr:row>
      <xdr:rowOff>141696</xdr:rowOff>
    </xdr:to>
    <xdr:sp macro="" textlink="">
      <xdr:nvSpPr>
        <xdr:cNvPr id="141" name="楕円 140">
          <a:extLst>
            <a:ext uri="{FF2B5EF4-FFF2-40B4-BE49-F238E27FC236}">
              <a16:creationId xmlns:a16="http://schemas.microsoft.com/office/drawing/2014/main" id="{CD5F14C8-F25E-4930-AE2B-FC0616ADA7B0}"/>
            </a:ext>
          </a:extLst>
        </xdr:cNvPr>
        <xdr:cNvSpPr/>
      </xdr:nvSpPr>
      <xdr:spPr>
        <a:xfrm>
          <a:off x="69215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84365</xdr:rowOff>
    </xdr:from>
    <xdr:to>
      <xdr:col>41</xdr:col>
      <xdr:colOff>50800</xdr:colOff>
      <xdr:row>41</xdr:row>
      <xdr:rowOff>90896</xdr:rowOff>
    </xdr:to>
    <xdr:cxnSp macro="">
      <xdr:nvCxnSpPr>
        <xdr:cNvPr id="142" name="直線コネクタ 141">
          <a:extLst>
            <a:ext uri="{FF2B5EF4-FFF2-40B4-BE49-F238E27FC236}">
              <a16:creationId xmlns:a16="http://schemas.microsoft.com/office/drawing/2014/main" id="{C19941EA-D73F-4A23-9B86-E433962EE8A3}"/>
            </a:ext>
          </a:extLst>
        </xdr:cNvPr>
        <xdr:cNvCxnSpPr/>
      </xdr:nvCxnSpPr>
      <xdr:spPr>
        <a:xfrm flipV="1">
          <a:off x="6972300" y="711381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138628</xdr:rowOff>
    </xdr:from>
    <xdr:ext cx="469744" cy="259045"/>
    <xdr:sp macro="" textlink="">
      <xdr:nvSpPr>
        <xdr:cNvPr id="143" name="n_1aveValue【図書館】&#10;一人当たり面積">
          <a:extLst>
            <a:ext uri="{FF2B5EF4-FFF2-40B4-BE49-F238E27FC236}">
              <a16:creationId xmlns:a16="http://schemas.microsoft.com/office/drawing/2014/main" id="{D11BFAB5-9A33-4A54-8E10-E7EED72673CD}"/>
            </a:ext>
          </a:extLst>
        </xdr:cNvPr>
        <xdr:cNvSpPr txBox="1"/>
      </xdr:nvSpPr>
      <xdr:spPr>
        <a:xfrm>
          <a:off x="9391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115769</xdr:rowOff>
    </xdr:from>
    <xdr:ext cx="469744" cy="259045"/>
    <xdr:sp macro="" textlink="">
      <xdr:nvSpPr>
        <xdr:cNvPr id="144" name="n_2aveValue【図書館】&#10;一人当たり面積">
          <a:extLst>
            <a:ext uri="{FF2B5EF4-FFF2-40B4-BE49-F238E27FC236}">
              <a16:creationId xmlns:a16="http://schemas.microsoft.com/office/drawing/2014/main" id="{80D4C92A-A008-420E-B651-9DCE18C74E21}"/>
            </a:ext>
          </a:extLst>
        </xdr:cNvPr>
        <xdr:cNvSpPr txBox="1"/>
      </xdr:nvSpPr>
      <xdr:spPr>
        <a:xfrm>
          <a:off x="8515427" y="645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151692</xdr:rowOff>
    </xdr:from>
    <xdr:ext cx="469744" cy="259045"/>
    <xdr:sp macro="" textlink="">
      <xdr:nvSpPr>
        <xdr:cNvPr id="145" name="n_3aveValue【図書館】&#10;一人当たり面積">
          <a:extLst>
            <a:ext uri="{FF2B5EF4-FFF2-40B4-BE49-F238E27FC236}">
              <a16:creationId xmlns:a16="http://schemas.microsoft.com/office/drawing/2014/main" id="{DF027B14-814C-4ECE-8CD1-FA60B929CEA1}"/>
            </a:ext>
          </a:extLst>
        </xdr:cNvPr>
        <xdr:cNvSpPr txBox="1"/>
      </xdr:nvSpPr>
      <xdr:spPr>
        <a:xfrm>
          <a:off x="7626427" y="649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58618</xdr:rowOff>
    </xdr:from>
    <xdr:ext cx="469744" cy="259045"/>
    <xdr:sp macro="" textlink="">
      <xdr:nvSpPr>
        <xdr:cNvPr id="146" name="n_4aveValue【図書館】&#10;一人当たり面積">
          <a:extLst>
            <a:ext uri="{FF2B5EF4-FFF2-40B4-BE49-F238E27FC236}">
              <a16:creationId xmlns:a16="http://schemas.microsoft.com/office/drawing/2014/main" id="{0958152B-87F2-4E2E-8D69-800E70401AB1}"/>
            </a:ext>
          </a:extLst>
        </xdr:cNvPr>
        <xdr:cNvSpPr txBox="1"/>
      </xdr:nvSpPr>
      <xdr:spPr>
        <a:xfrm>
          <a:off x="6737427" y="657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119760</xdr:rowOff>
    </xdr:from>
    <xdr:ext cx="469744" cy="259045"/>
    <xdr:sp macro="" textlink="">
      <xdr:nvSpPr>
        <xdr:cNvPr id="147" name="n_1mainValue【図書館】&#10;一人当たり面積">
          <a:extLst>
            <a:ext uri="{FF2B5EF4-FFF2-40B4-BE49-F238E27FC236}">
              <a16:creationId xmlns:a16="http://schemas.microsoft.com/office/drawing/2014/main" id="{89E1456E-CCD7-44A5-A11E-3022582098CC}"/>
            </a:ext>
          </a:extLst>
        </xdr:cNvPr>
        <xdr:cNvSpPr txBox="1"/>
      </xdr:nvSpPr>
      <xdr:spPr>
        <a:xfrm>
          <a:off x="9391727" y="714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123026</xdr:rowOff>
    </xdr:from>
    <xdr:ext cx="469744" cy="259045"/>
    <xdr:sp macro="" textlink="">
      <xdr:nvSpPr>
        <xdr:cNvPr id="148" name="n_2mainValue【図書館】&#10;一人当たり面積">
          <a:extLst>
            <a:ext uri="{FF2B5EF4-FFF2-40B4-BE49-F238E27FC236}">
              <a16:creationId xmlns:a16="http://schemas.microsoft.com/office/drawing/2014/main" id="{5914F434-82D4-450B-A197-6B2F5893E373}"/>
            </a:ext>
          </a:extLst>
        </xdr:cNvPr>
        <xdr:cNvSpPr txBox="1"/>
      </xdr:nvSpPr>
      <xdr:spPr>
        <a:xfrm>
          <a:off x="8515427" y="715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126292</xdr:rowOff>
    </xdr:from>
    <xdr:ext cx="469744" cy="259045"/>
    <xdr:sp macro="" textlink="">
      <xdr:nvSpPr>
        <xdr:cNvPr id="149" name="n_3mainValue【図書館】&#10;一人当たり面積">
          <a:extLst>
            <a:ext uri="{FF2B5EF4-FFF2-40B4-BE49-F238E27FC236}">
              <a16:creationId xmlns:a16="http://schemas.microsoft.com/office/drawing/2014/main" id="{BC557187-5228-4F10-A440-F448CFE45F6A}"/>
            </a:ext>
          </a:extLst>
        </xdr:cNvPr>
        <xdr:cNvSpPr txBox="1"/>
      </xdr:nvSpPr>
      <xdr:spPr>
        <a:xfrm>
          <a:off x="7626427" y="715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132823</xdr:rowOff>
    </xdr:from>
    <xdr:ext cx="469744" cy="259045"/>
    <xdr:sp macro="" textlink="">
      <xdr:nvSpPr>
        <xdr:cNvPr id="150" name="n_4mainValue【図書館】&#10;一人当たり面積">
          <a:extLst>
            <a:ext uri="{FF2B5EF4-FFF2-40B4-BE49-F238E27FC236}">
              <a16:creationId xmlns:a16="http://schemas.microsoft.com/office/drawing/2014/main" id="{85592B24-4BBB-418B-B6FC-81DC028DBDDC}"/>
            </a:ext>
          </a:extLst>
        </xdr:cNvPr>
        <xdr:cNvSpPr txBox="1"/>
      </xdr:nvSpPr>
      <xdr:spPr>
        <a:xfrm>
          <a:off x="6737427" y="71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82D4C271-802F-482A-BBC7-6B9F776B620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E9BD1790-097C-46F1-90F0-9505C6FEB1F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EE4957CD-D453-4FA8-8EF6-6627EC72610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64F24E1-7279-4F2A-BC2A-7BF44320E8C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C772661-EC21-447D-BC37-8DA512E7FDD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CBCE1444-5E72-4C61-93A0-6FDAEA33396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CB928CB5-4597-46C5-9065-C782A066080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CB061C68-5A1B-4C07-866D-2DA792123EF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DBB3B48D-9157-4271-9B0E-23DD1684B9F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DADC2630-0BBC-4CF5-98B2-6C407465C65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0779503-5B0D-4BEB-AEC8-5361CB00348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5B1D7CE3-737D-4E9C-9924-36E7F0B9C50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8470D1DC-27AC-4E22-965B-5B004B771D0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A3A99CAA-B486-4BEF-9CFF-2413869F8E9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6E1FCE12-5D38-4499-8994-46DC6F88571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37D32820-322F-40C6-9A9E-61D8EE7BCD3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79585C12-73A4-4EEA-8DF6-42DB35CE322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6054EC4E-6C2E-4B44-B680-7578E0D13B0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D26736DB-90E2-4E67-8F6F-18296AFD705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28413901-D4CE-4433-A373-64A63825995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8DF2943E-6EAE-43C7-A426-6499A1B3480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7BE6511D-7AF2-49FD-9367-404DCC4C901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4B2F0EF9-E6D4-4782-A413-057A13ABBA1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AA531A9C-9303-48BE-984F-48517A0288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8C42E67B-3154-40DE-9754-18587DD331D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176" name="直線コネクタ 175">
          <a:extLst>
            <a:ext uri="{FF2B5EF4-FFF2-40B4-BE49-F238E27FC236}">
              <a16:creationId xmlns:a16="http://schemas.microsoft.com/office/drawing/2014/main" id="{2785382B-0E8D-4F1F-A684-2F931D2C6308}"/>
            </a:ext>
          </a:extLst>
        </xdr:cNvPr>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7" name="【体育館・プール】&#10;有形固定資産減価償却率最小値テキスト">
          <a:extLst>
            <a:ext uri="{FF2B5EF4-FFF2-40B4-BE49-F238E27FC236}">
              <a16:creationId xmlns:a16="http://schemas.microsoft.com/office/drawing/2014/main" id="{CBDAE1FC-4E0C-4DD8-A6AC-2475F9B79EB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8" name="直線コネクタ 177">
          <a:extLst>
            <a:ext uri="{FF2B5EF4-FFF2-40B4-BE49-F238E27FC236}">
              <a16:creationId xmlns:a16="http://schemas.microsoft.com/office/drawing/2014/main" id="{2BAAC872-6BA9-4B38-9827-69E0358CB5C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9" name="【体育館・プール】&#10;有形固定資産減価償却率最大値テキスト">
          <a:extLst>
            <a:ext uri="{FF2B5EF4-FFF2-40B4-BE49-F238E27FC236}">
              <a16:creationId xmlns:a16="http://schemas.microsoft.com/office/drawing/2014/main" id="{A6D524AD-3DD8-4E08-B287-D74F1A7D7521}"/>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80" name="直線コネクタ 179">
          <a:extLst>
            <a:ext uri="{FF2B5EF4-FFF2-40B4-BE49-F238E27FC236}">
              <a16:creationId xmlns:a16="http://schemas.microsoft.com/office/drawing/2014/main" id="{ED5A9E60-D182-4FA0-866F-057D2DFAD28F}"/>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42E714C6-E243-4685-9C85-5C9252247433}"/>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82" name="フローチャート: 判断 181">
          <a:extLst>
            <a:ext uri="{FF2B5EF4-FFF2-40B4-BE49-F238E27FC236}">
              <a16:creationId xmlns:a16="http://schemas.microsoft.com/office/drawing/2014/main" id="{745AD00D-EA54-4B18-BE6D-1002F664C3BF}"/>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136978</xdr:rowOff>
    </xdr:from>
    <xdr:to>
      <xdr:col>20</xdr:col>
      <xdr:colOff>38100</xdr:colOff>
      <xdr:row>62</xdr:row>
      <xdr:rowOff>67128</xdr:rowOff>
    </xdr:to>
    <xdr:sp macro="" textlink="">
      <xdr:nvSpPr>
        <xdr:cNvPr id="183" name="フローチャート: 判断 182">
          <a:extLst>
            <a:ext uri="{FF2B5EF4-FFF2-40B4-BE49-F238E27FC236}">
              <a16:creationId xmlns:a16="http://schemas.microsoft.com/office/drawing/2014/main" id="{E297C361-7B6E-47B2-89F3-AF999B69C4E5}"/>
            </a:ext>
          </a:extLst>
        </xdr:cNvPr>
        <xdr:cNvSpPr/>
      </xdr:nvSpPr>
      <xdr:spPr>
        <a:xfrm>
          <a:off x="3746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184" name="フローチャート: 判断 183">
          <a:extLst>
            <a:ext uri="{FF2B5EF4-FFF2-40B4-BE49-F238E27FC236}">
              <a16:creationId xmlns:a16="http://schemas.microsoft.com/office/drawing/2014/main" id="{1774AED1-E8F9-483F-8D62-263D9FB89187}"/>
            </a:ext>
          </a:extLst>
        </xdr:cNvPr>
        <xdr:cNvSpPr/>
      </xdr:nvSpPr>
      <xdr:spPr>
        <a:xfrm>
          <a:off x="2857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151674</xdr:rowOff>
    </xdr:from>
    <xdr:to>
      <xdr:col>10</xdr:col>
      <xdr:colOff>165100</xdr:colOff>
      <xdr:row>62</xdr:row>
      <xdr:rowOff>81824</xdr:rowOff>
    </xdr:to>
    <xdr:sp macro="" textlink="">
      <xdr:nvSpPr>
        <xdr:cNvPr id="185" name="フローチャート: 判断 184">
          <a:extLst>
            <a:ext uri="{FF2B5EF4-FFF2-40B4-BE49-F238E27FC236}">
              <a16:creationId xmlns:a16="http://schemas.microsoft.com/office/drawing/2014/main" id="{9A7CCDB2-15FD-4AAA-A01F-B55A509B9BBA}"/>
            </a:ext>
          </a:extLst>
        </xdr:cNvPr>
        <xdr:cNvSpPr/>
      </xdr:nvSpPr>
      <xdr:spPr>
        <a:xfrm>
          <a:off x="1968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110853</xdr:rowOff>
    </xdr:from>
    <xdr:to>
      <xdr:col>6</xdr:col>
      <xdr:colOff>38100</xdr:colOff>
      <xdr:row>62</xdr:row>
      <xdr:rowOff>41003</xdr:rowOff>
    </xdr:to>
    <xdr:sp macro="" textlink="">
      <xdr:nvSpPr>
        <xdr:cNvPr id="186" name="フローチャート: 判断 185">
          <a:extLst>
            <a:ext uri="{FF2B5EF4-FFF2-40B4-BE49-F238E27FC236}">
              <a16:creationId xmlns:a16="http://schemas.microsoft.com/office/drawing/2014/main" id="{D2CA237B-5B00-4DFE-8B93-F8F0144F571A}"/>
            </a:ext>
          </a:extLst>
        </xdr:cNvPr>
        <xdr:cNvSpPr/>
      </xdr:nvSpPr>
      <xdr:spPr>
        <a:xfrm>
          <a:off x="1079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88757E0-F40E-4022-9BE2-66A0446A524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E75A23A-2644-4A1B-BA0E-C1F22DD10C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DA5DFBF-1414-49E8-ACC9-12E7A4B6B6D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DC6EA21-5E62-4560-A1AF-9C9786B34DD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757689E6-7B41-46BD-90B3-5B66EA9DA52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11249</xdr:rowOff>
    </xdr:from>
    <xdr:to>
      <xdr:col>24</xdr:col>
      <xdr:colOff>114300</xdr:colOff>
      <xdr:row>62</xdr:row>
      <xdr:rowOff>112849</xdr:rowOff>
    </xdr:to>
    <xdr:sp macro="" textlink="">
      <xdr:nvSpPr>
        <xdr:cNvPr id="192" name="楕円 191">
          <a:extLst>
            <a:ext uri="{FF2B5EF4-FFF2-40B4-BE49-F238E27FC236}">
              <a16:creationId xmlns:a16="http://schemas.microsoft.com/office/drawing/2014/main" id="{F762EA32-EB1B-448E-8B19-3B1C4E404A9E}"/>
            </a:ext>
          </a:extLst>
        </xdr:cNvPr>
        <xdr:cNvSpPr/>
      </xdr:nvSpPr>
      <xdr:spPr>
        <a:xfrm>
          <a:off x="45847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161126</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A0425474-3C2F-4EED-B73F-91699F4301FC}"/>
            </a:ext>
          </a:extLst>
        </xdr:cNvPr>
        <xdr:cNvSpPr txBox="1"/>
      </xdr:nvSpPr>
      <xdr:spPr>
        <a:xfrm>
          <a:off x="4673600"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158206</xdr:rowOff>
    </xdr:from>
    <xdr:to>
      <xdr:col>20</xdr:col>
      <xdr:colOff>38100</xdr:colOff>
      <xdr:row>62</xdr:row>
      <xdr:rowOff>88356</xdr:rowOff>
    </xdr:to>
    <xdr:sp macro="" textlink="">
      <xdr:nvSpPr>
        <xdr:cNvPr id="194" name="楕円 193">
          <a:extLst>
            <a:ext uri="{FF2B5EF4-FFF2-40B4-BE49-F238E27FC236}">
              <a16:creationId xmlns:a16="http://schemas.microsoft.com/office/drawing/2014/main" id="{ECD4C295-B2F0-4F68-B9F7-13980E42E8CF}"/>
            </a:ext>
          </a:extLst>
        </xdr:cNvPr>
        <xdr:cNvSpPr/>
      </xdr:nvSpPr>
      <xdr:spPr>
        <a:xfrm>
          <a:off x="3746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37556</xdr:rowOff>
    </xdr:from>
    <xdr:to>
      <xdr:col>24</xdr:col>
      <xdr:colOff>63500</xdr:colOff>
      <xdr:row>62</xdr:row>
      <xdr:rowOff>62049</xdr:rowOff>
    </xdr:to>
    <xdr:cxnSp macro="">
      <xdr:nvCxnSpPr>
        <xdr:cNvPr id="195" name="直線コネクタ 194">
          <a:extLst>
            <a:ext uri="{FF2B5EF4-FFF2-40B4-BE49-F238E27FC236}">
              <a16:creationId xmlns:a16="http://schemas.microsoft.com/office/drawing/2014/main" id="{8045D62F-8384-4C64-8180-A8172085FA01}"/>
            </a:ext>
          </a:extLst>
        </xdr:cNvPr>
        <xdr:cNvCxnSpPr/>
      </xdr:nvCxnSpPr>
      <xdr:spPr>
        <a:xfrm>
          <a:off x="3797300" y="1066745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128815</xdr:rowOff>
    </xdr:from>
    <xdr:to>
      <xdr:col>15</xdr:col>
      <xdr:colOff>101600</xdr:colOff>
      <xdr:row>62</xdr:row>
      <xdr:rowOff>58965</xdr:rowOff>
    </xdr:to>
    <xdr:sp macro="" textlink="">
      <xdr:nvSpPr>
        <xdr:cNvPr id="196" name="楕円 195">
          <a:extLst>
            <a:ext uri="{FF2B5EF4-FFF2-40B4-BE49-F238E27FC236}">
              <a16:creationId xmlns:a16="http://schemas.microsoft.com/office/drawing/2014/main" id="{6958C18E-A9D8-4FEE-9E78-0E99E707792A}"/>
            </a:ext>
          </a:extLst>
        </xdr:cNvPr>
        <xdr:cNvSpPr/>
      </xdr:nvSpPr>
      <xdr:spPr>
        <a:xfrm>
          <a:off x="2857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8165</xdr:rowOff>
    </xdr:from>
    <xdr:to>
      <xdr:col>19</xdr:col>
      <xdr:colOff>177800</xdr:colOff>
      <xdr:row>62</xdr:row>
      <xdr:rowOff>37556</xdr:rowOff>
    </xdr:to>
    <xdr:cxnSp macro="">
      <xdr:nvCxnSpPr>
        <xdr:cNvPr id="197" name="直線コネクタ 196">
          <a:extLst>
            <a:ext uri="{FF2B5EF4-FFF2-40B4-BE49-F238E27FC236}">
              <a16:creationId xmlns:a16="http://schemas.microsoft.com/office/drawing/2014/main" id="{72D63C30-D89F-4FF5-84EC-39382A842BA4}"/>
            </a:ext>
          </a:extLst>
        </xdr:cNvPr>
        <xdr:cNvCxnSpPr/>
      </xdr:nvCxnSpPr>
      <xdr:spPr>
        <a:xfrm>
          <a:off x="2908300" y="10638065"/>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97790</xdr:rowOff>
    </xdr:from>
    <xdr:to>
      <xdr:col>10</xdr:col>
      <xdr:colOff>165100</xdr:colOff>
      <xdr:row>62</xdr:row>
      <xdr:rowOff>27940</xdr:rowOff>
    </xdr:to>
    <xdr:sp macro="" textlink="">
      <xdr:nvSpPr>
        <xdr:cNvPr id="198" name="楕円 197">
          <a:extLst>
            <a:ext uri="{FF2B5EF4-FFF2-40B4-BE49-F238E27FC236}">
              <a16:creationId xmlns:a16="http://schemas.microsoft.com/office/drawing/2014/main" id="{7B94DCAA-A202-4799-90C2-B325E99AF337}"/>
            </a:ext>
          </a:extLst>
        </xdr:cNvPr>
        <xdr:cNvSpPr/>
      </xdr:nvSpPr>
      <xdr:spPr>
        <a:xfrm>
          <a:off x="1968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148590</xdr:rowOff>
    </xdr:from>
    <xdr:to>
      <xdr:col>15</xdr:col>
      <xdr:colOff>50800</xdr:colOff>
      <xdr:row>62</xdr:row>
      <xdr:rowOff>8165</xdr:rowOff>
    </xdr:to>
    <xdr:cxnSp macro="">
      <xdr:nvCxnSpPr>
        <xdr:cNvPr id="199" name="直線コネクタ 198">
          <a:extLst>
            <a:ext uri="{FF2B5EF4-FFF2-40B4-BE49-F238E27FC236}">
              <a16:creationId xmlns:a16="http://schemas.microsoft.com/office/drawing/2014/main" id="{86E2678E-59B8-4C00-BFC9-6F7DE4AEBDF2}"/>
            </a:ext>
          </a:extLst>
        </xdr:cNvPr>
        <xdr:cNvCxnSpPr/>
      </xdr:nvCxnSpPr>
      <xdr:spPr>
        <a:xfrm>
          <a:off x="2019300" y="1060704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65133</xdr:rowOff>
    </xdr:from>
    <xdr:to>
      <xdr:col>6</xdr:col>
      <xdr:colOff>38100</xdr:colOff>
      <xdr:row>61</xdr:row>
      <xdr:rowOff>166733</xdr:rowOff>
    </xdr:to>
    <xdr:sp macro="" textlink="">
      <xdr:nvSpPr>
        <xdr:cNvPr id="200" name="楕円 199">
          <a:extLst>
            <a:ext uri="{FF2B5EF4-FFF2-40B4-BE49-F238E27FC236}">
              <a16:creationId xmlns:a16="http://schemas.microsoft.com/office/drawing/2014/main" id="{41EB499A-F389-454D-B891-748410B791B2}"/>
            </a:ext>
          </a:extLst>
        </xdr:cNvPr>
        <xdr:cNvSpPr/>
      </xdr:nvSpPr>
      <xdr:spPr>
        <a:xfrm>
          <a:off x="1079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115933</xdr:rowOff>
    </xdr:from>
    <xdr:to>
      <xdr:col>10</xdr:col>
      <xdr:colOff>114300</xdr:colOff>
      <xdr:row>61</xdr:row>
      <xdr:rowOff>148590</xdr:rowOff>
    </xdr:to>
    <xdr:cxnSp macro="">
      <xdr:nvCxnSpPr>
        <xdr:cNvPr id="201" name="直線コネクタ 200">
          <a:extLst>
            <a:ext uri="{FF2B5EF4-FFF2-40B4-BE49-F238E27FC236}">
              <a16:creationId xmlns:a16="http://schemas.microsoft.com/office/drawing/2014/main" id="{B4F8A9C9-7EB0-4949-BA1C-776970F3F177}"/>
            </a:ext>
          </a:extLst>
        </xdr:cNvPr>
        <xdr:cNvCxnSpPr/>
      </xdr:nvCxnSpPr>
      <xdr:spPr>
        <a:xfrm>
          <a:off x="1130300" y="105743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83655</xdr:rowOff>
    </xdr:from>
    <xdr:ext cx="405111" cy="259045"/>
    <xdr:sp macro="" textlink="">
      <xdr:nvSpPr>
        <xdr:cNvPr id="202" name="n_1aveValue【体育館・プール】&#10;有形固定資産減価償却率">
          <a:extLst>
            <a:ext uri="{FF2B5EF4-FFF2-40B4-BE49-F238E27FC236}">
              <a16:creationId xmlns:a16="http://schemas.microsoft.com/office/drawing/2014/main" id="{D817B0B9-0DE4-4BC7-968C-83D2096F259F}"/>
            </a:ext>
          </a:extLst>
        </xdr:cNvPr>
        <xdr:cNvSpPr txBox="1"/>
      </xdr:nvSpPr>
      <xdr:spPr>
        <a:xfrm>
          <a:off x="35820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203" name="n_2aveValue【体育館・プール】&#10;有形固定資産減価償却率">
          <a:extLst>
            <a:ext uri="{FF2B5EF4-FFF2-40B4-BE49-F238E27FC236}">
              <a16:creationId xmlns:a16="http://schemas.microsoft.com/office/drawing/2014/main" id="{6DA52E3E-F1C4-46F7-993E-FB7DFDAE2C5F}"/>
            </a:ext>
          </a:extLst>
        </xdr:cNvPr>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72951</xdr:rowOff>
    </xdr:from>
    <xdr:ext cx="405111" cy="259045"/>
    <xdr:sp macro="" textlink="">
      <xdr:nvSpPr>
        <xdr:cNvPr id="204" name="n_3aveValue【体育館・プール】&#10;有形固定資産減価償却率">
          <a:extLst>
            <a:ext uri="{FF2B5EF4-FFF2-40B4-BE49-F238E27FC236}">
              <a16:creationId xmlns:a16="http://schemas.microsoft.com/office/drawing/2014/main" id="{1509C2CB-BB7B-4237-84E7-C54440BC22A1}"/>
            </a:ext>
          </a:extLst>
        </xdr:cNvPr>
        <xdr:cNvSpPr txBox="1"/>
      </xdr:nvSpPr>
      <xdr:spPr>
        <a:xfrm>
          <a:off x="1816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32130</xdr:rowOff>
    </xdr:from>
    <xdr:ext cx="405111" cy="259045"/>
    <xdr:sp macro="" textlink="">
      <xdr:nvSpPr>
        <xdr:cNvPr id="205" name="n_4aveValue【体育館・プール】&#10;有形固定資産減価償却率">
          <a:extLst>
            <a:ext uri="{FF2B5EF4-FFF2-40B4-BE49-F238E27FC236}">
              <a16:creationId xmlns:a16="http://schemas.microsoft.com/office/drawing/2014/main" id="{972A82A2-CA1C-4FF5-BF85-74DBE5200176}"/>
            </a:ext>
          </a:extLst>
        </xdr:cNvPr>
        <xdr:cNvSpPr txBox="1"/>
      </xdr:nvSpPr>
      <xdr:spPr>
        <a:xfrm>
          <a:off x="927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79483</xdr:rowOff>
    </xdr:from>
    <xdr:ext cx="405111" cy="259045"/>
    <xdr:sp macro="" textlink="">
      <xdr:nvSpPr>
        <xdr:cNvPr id="206" name="n_1mainValue【体育館・プール】&#10;有形固定資産減価償却率">
          <a:extLst>
            <a:ext uri="{FF2B5EF4-FFF2-40B4-BE49-F238E27FC236}">
              <a16:creationId xmlns:a16="http://schemas.microsoft.com/office/drawing/2014/main" id="{FEE0A25D-D5EE-4825-BEF1-865007E5B985}"/>
            </a:ext>
          </a:extLst>
        </xdr:cNvPr>
        <xdr:cNvSpPr txBox="1"/>
      </xdr:nvSpPr>
      <xdr:spPr>
        <a:xfrm>
          <a:off x="35820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50092</xdr:rowOff>
    </xdr:from>
    <xdr:ext cx="405111" cy="259045"/>
    <xdr:sp macro="" textlink="">
      <xdr:nvSpPr>
        <xdr:cNvPr id="207" name="n_2mainValue【体育館・プール】&#10;有形固定資産減価償却率">
          <a:extLst>
            <a:ext uri="{FF2B5EF4-FFF2-40B4-BE49-F238E27FC236}">
              <a16:creationId xmlns:a16="http://schemas.microsoft.com/office/drawing/2014/main" id="{7DBAA9CE-AEE0-4764-9221-BAC536E8F620}"/>
            </a:ext>
          </a:extLst>
        </xdr:cNvPr>
        <xdr:cNvSpPr txBox="1"/>
      </xdr:nvSpPr>
      <xdr:spPr>
        <a:xfrm>
          <a:off x="27057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208" name="n_3mainValue【体育館・プール】&#10;有形固定資産減価償却率">
          <a:extLst>
            <a:ext uri="{FF2B5EF4-FFF2-40B4-BE49-F238E27FC236}">
              <a16:creationId xmlns:a16="http://schemas.microsoft.com/office/drawing/2014/main" id="{321C0F8E-D4C2-4D26-8C66-E2D1A7F29EA4}"/>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11810</xdr:rowOff>
    </xdr:from>
    <xdr:ext cx="405111" cy="259045"/>
    <xdr:sp macro="" textlink="">
      <xdr:nvSpPr>
        <xdr:cNvPr id="209" name="n_4mainValue【体育館・プール】&#10;有形固定資産減価償却率">
          <a:extLst>
            <a:ext uri="{FF2B5EF4-FFF2-40B4-BE49-F238E27FC236}">
              <a16:creationId xmlns:a16="http://schemas.microsoft.com/office/drawing/2014/main" id="{91234FDC-B663-4997-B42E-5B47F210ACB1}"/>
            </a:ext>
          </a:extLst>
        </xdr:cNvPr>
        <xdr:cNvSpPr txBox="1"/>
      </xdr:nvSpPr>
      <xdr:spPr>
        <a:xfrm>
          <a:off x="927744" y="1029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8EBAE8F8-3B27-48FC-9C6D-9EB9B15AD3E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C6ED3475-F817-46C7-AAFC-6FE3B8F2D44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99833C2B-B2BC-4235-9B0D-EE4ED987E77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FE143AE7-2ADE-4EEF-A313-E878ED78DF3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40E91B62-4F6B-40DB-92FE-82E582989F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504A7C31-B94A-4BDE-B413-ECE3CF682B0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2EA3B149-0AD3-4E44-8764-43CD2DDCF05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135F10A2-E8D4-410D-8EE5-58190A69563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C24BD774-3275-4967-B536-1D6B507876C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58911025-A964-40A6-B5A7-716A045C7B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DB98CE9B-8DD9-458A-9810-0FB159E9C6C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1" name="テキスト ボックス 220">
          <a:extLst>
            <a:ext uri="{FF2B5EF4-FFF2-40B4-BE49-F238E27FC236}">
              <a16:creationId xmlns:a16="http://schemas.microsoft.com/office/drawing/2014/main" id="{1712B568-7639-42F1-81AB-A2F9EF51AB2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DA7A494E-F8EF-48EC-9202-5E5F8A20C78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3" name="テキスト ボックス 222">
          <a:extLst>
            <a:ext uri="{FF2B5EF4-FFF2-40B4-BE49-F238E27FC236}">
              <a16:creationId xmlns:a16="http://schemas.microsoft.com/office/drawing/2014/main" id="{8B05455A-7F3C-40D4-9EDC-C657AE23BBE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A779F8A6-9453-47F1-93AE-0147C511C5D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5" name="テキスト ボックス 224">
          <a:extLst>
            <a:ext uri="{FF2B5EF4-FFF2-40B4-BE49-F238E27FC236}">
              <a16:creationId xmlns:a16="http://schemas.microsoft.com/office/drawing/2014/main" id="{ABFF600F-F401-429F-BE7A-5FA70984884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1662BCDB-0B8A-49D2-8D2D-CA48A15D0BB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7" name="テキスト ボックス 226">
          <a:extLst>
            <a:ext uri="{FF2B5EF4-FFF2-40B4-BE49-F238E27FC236}">
              <a16:creationId xmlns:a16="http://schemas.microsoft.com/office/drawing/2014/main" id="{3758BC88-F104-4AA8-B1F0-B4421A0DC46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21E1A472-1A2C-465E-BAD0-A41BA65992C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9" name="テキスト ボックス 228">
          <a:extLst>
            <a:ext uri="{FF2B5EF4-FFF2-40B4-BE49-F238E27FC236}">
              <a16:creationId xmlns:a16="http://schemas.microsoft.com/office/drawing/2014/main" id="{FA8255BA-9D32-4696-9EB9-7EAE1578230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A009B840-6218-4331-BE9C-8DC399623F0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FB970DF5-81CB-4EFD-9791-EB290F4C831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9E1C2F07-A435-44EB-8B0F-9DC20A34976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158496</xdr:rowOff>
    </xdr:from>
    <xdr:to>
      <xdr:col>54</xdr:col>
      <xdr:colOff>189865</xdr:colOff>
      <xdr:row>63</xdr:row>
      <xdr:rowOff>150876</xdr:rowOff>
    </xdr:to>
    <xdr:cxnSp macro="">
      <xdr:nvCxnSpPr>
        <xdr:cNvPr id="233" name="直線コネクタ 232">
          <a:extLst>
            <a:ext uri="{FF2B5EF4-FFF2-40B4-BE49-F238E27FC236}">
              <a16:creationId xmlns:a16="http://schemas.microsoft.com/office/drawing/2014/main" id="{4B57BAE3-135D-4380-8B51-E9A22F828216}"/>
            </a:ext>
          </a:extLst>
        </xdr:cNvPr>
        <xdr:cNvCxnSpPr/>
      </xdr:nvCxnSpPr>
      <xdr:spPr>
        <a:xfrm flipV="1">
          <a:off x="10476865" y="9759696"/>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154703</xdr:rowOff>
    </xdr:from>
    <xdr:ext cx="469744" cy="259045"/>
    <xdr:sp macro="" textlink="">
      <xdr:nvSpPr>
        <xdr:cNvPr id="234" name="【体育館・プール】&#10;一人当たり面積最小値テキスト">
          <a:extLst>
            <a:ext uri="{FF2B5EF4-FFF2-40B4-BE49-F238E27FC236}">
              <a16:creationId xmlns:a16="http://schemas.microsoft.com/office/drawing/2014/main" id="{A5499430-0521-4829-AF9D-34EA0726C683}"/>
            </a:ext>
          </a:extLst>
        </xdr:cNvPr>
        <xdr:cNvSpPr txBox="1"/>
      </xdr:nvSpPr>
      <xdr:spPr>
        <a:xfrm>
          <a:off x="10515600"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150876</xdr:rowOff>
    </xdr:from>
    <xdr:to>
      <xdr:col>55</xdr:col>
      <xdr:colOff>88900</xdr:colOff>
      <xdr:row>63</xdr:row>
      <xdr:rowOff>150876</xdr:rowOff>
    </xdr:to>
    <xdr:cxnSp macro="">
      <xdr:nvCxnSpPr>
        <xdr:cNvPr id="235" name="直線コネクタ 234">
          <a:extLst>
            <a:ext uri="{FF2B5EF4-FFF2-40B4-BE49-F238E27FC236}">
              <a16:creationId xmlns:a16="http://schemas.microsoft.com/office/drawing/2014/main" id="{A0AFAC22-F001-43BA-B326-A9BBA6C5D2C9}"/>
            </a:ext>
          </a:extLst>
        </xdr:cNvPr>
        <xdr:cNvCxnSpPr/>
      </xdr:nvCxnSpPr>
      <xdr:spPr>
        <a:xfrm>
          <a:off x="10388600" y="1095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105173</xdr:rowOff>
    </xdr:from>
    <xdr:ext cx="469744" cy="259045"/>
    <xdr:sp macro="" textlink="">
      <xdr:nvSpPr>
        <xdr:cNvPr id="236" name="【体育館・プール】&#10;一人当たり面積最大値テキスト">
          <a:extLst>
            <a:ext uri="{FF2B5EF4-FFF2-40B4-BE49-F238E27FC236}">
              <a16:creationId xmlns:a16="http://schemas.microsoft.com/office/drawing/2014/main" id="{8A9BDF0B-CCD8-40C5-997E-F9DFC78E8D8E}"/>
            </a:ext>
          </a:extLst>
        </xdr:cNvPr>
        <xdr:cNvSpPr txBox="1"/>
      </xdr:nvSpPr>
      <xdr:spPr>
        <a:xfrm>
          <a:off x="10515600" y="953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158496</xdr:rowOff>
    </xdr:from>
    <xdr:to>
      <xdr:col>55</xdr:col>
      <xdr:colOff>88900</xdr:colOff>
      <xdr:row>56</xdr:row>
      <xdr:rowOff>158496</xdr:rowOff>
    </xdr:to>
    <xdr:cxnSp macro="">
      <xdr:nvCxnSpPr>
        <xdr:cNvPr id="237" name="直線コネクタ 236">
          <a:extLst>
            <a:ext uri="{FF2B5EF4-FFF2-40B4-BE49-F238E27FC236}">
              <a16:creationId xmlns:a16="http://schemas.microsoft.com/office/drawing/2014/main" id="{47798A62-524F-4FDD-A703-7CE315FD98B9}"/>
            </a:ext>
          </a:extLst>
        </xdr:cNvPr>
        <xdr:cNvCxnSpPr/>
      </xdr:nvCxnSpPr>
      <xdr:spPr>
        <a:xfrm>
          <a:off x="10388600" y="975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60469</xdr:rowOff>
    </xdr:from>
    <xdr:ext cx="469744" cy="259045"/>
    <xdr:sp macro="" textlink="">
      <xdr:nvSpPr>
        <xdr:cNvPr id="238" name="【体育館・プール】&#10;一人当たり面積平均値テキスト">
          <a:extLst>
            <a:ext uri="{FF2B5EF4-FFF2-40B4-BE49-F238E27FC236}">
              <a16:creationId xmlns:a16="http://schemas.microsoft.com/office/drawing/2014/main" id="{ACB7E4F8-1A1A-4B6E-9B9A-96571AD629D5}"/>
            </a:ext>
          </a:extLst>
        </xdr:cNvPr>
        <xdr:cNvSpPr txBox="1"/>
      </xdr:nvSpPr>
      <xdr:spPr>
        <a:xfrm>
          <a:off x="10515600" y="10347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37592</xdr:rowOff>
    </xdr:from>
    <xdr:to>
      <xdr:col>55</xdr:col>
      <xdr:colOff>50800</xdr:colOff>
      <xdr:row>61</xdr:row>
      <xdr:rowOff>139192</xdr:rowOff>
    </xdr:to>
    <xdr:sp macro="" textlink="">
      <xdr:nvSpPr>
        <xdr:cNvPr id="239" name="フローチャート: 判断 238">
          <a:extLst>
            <a:ext uri="{FF2B5EF4-FFF2-40B4-BE49-F238E27FC236}">
              <a16:creationId xmlns:a16="http://schemas.microsoft.com/office/drawing/2014/main" id="{4D4EE3A4-940A-4565-9E79-2937AC60F704}"/>
            </a:ext>
          </a:extLst>
        </xdr:cNvPr>
        <xdr:cNvSpPr/>
      </xdr:nvSpPr>
      <xdr:spPr>
        <a:xfrm>
          <a:off x="10426700" y="1049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42164</xdr:rowOff>
    </xdr:from>
    <xdr:to>
      <xdr:col>50</xdr:col>
      <xdr:colOff>165100</xdr:colOff>
      <xdr:row>61</xdr:row>
      <xdr:rowOff>143764</xdr:rowOff>
    </xdr:to>
    <xdr:sp macro="" textlink="">
      <xdr:nvSpPr>
        <xdr:cNvPr id="240" name="フローチャート: 判断 239">
          <a:extLst>
            <a:ext uri="{FF2B5EF4-FFF2-40B4-BE49-F238E27FC236}">
              <a16:creationId xmlns:a16="http://schemas.microsoft.com/office/drawing/2014/main" id="{79C84515-192E-419A-9BBF-0B23D277D187}"/>
            </a:ext>
          </a:extLst>
        </xdr:cNvPr>
        <xdr:cNvSpPr/>
      </xdr:nvSpPr>
      <xdr:spPr>
        <a:xfrm>
          <a:off x="9588500" y="1050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241" name="フローチャート: 判断 240">
          <a:extLst>
            <a:ext uri="{FF2B5EF4-FFF2-40B4-BE49-F238E27FC236}">
              <a16:creationId xmlns:a16="http://schemas.microsoft.com/office/drawing/2014/main" id="{61493DE4-EFC3-4AE4-A9BB-A3E168481A33}"/>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46736</xdr:rowOff>
    </xdr:from>
    <xdr:to>
      <xdr:col>41</xdr:col>
      <xdr:colOff>101600</xdr:colOff>
      <xdr:row>61</xdr:row>
      <xdr:rowOff>148336</xdr:rowOff>
    </xdr:to>
    <xdr:sp macro="" textlink="">
      <xdr:nvSpPr>
        <xdr:cNvPr id="242" name="フローチャート: 判断 241">
          <a:extLst>
            <a:ext uri="{FF2B5EF4-FFF2-40B4-BE49-F238E27FC236}">
              <a16:creationId xmlns:a16="http://schemas.microsoft.com/office/drawing/2014/main" id="{D0800B8E-426A-4151-A885-6F82AD29C1C0}"/>
            </a:ext>
          </a:extLst>
        </xdr:cNvPr>
        <xdr:cNvSpPr/>
      </xdr:nvSpPr>
      <xdr:spPr>
        <a:xfrm>
          <a:off x="7810500" y="105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84074</xdr:rowOff>
    </xdr:from>
    <xdr:to>
      <xdr:col>36</xdr:col>
      <xdr:colOff>165100</xdr:colOff>
      <xdr:row>62</xdr:row>
      <xdr:rowOff>14224</xdr:rowOff>
    </xdr:to>
    <xdr:sp macro="" textlink="">
      <xdr:nvSpPr>
        <xdr:cNvPr id="243" name="フローチャート: 判断 242">
          <a:extLst>
            <a:ext uri="{FF2B5EF4-FFF2-40B4-BE49-F238E27FC236}">
              <a16:creationId xmlns:a16="http://schemas.microsoft.com/office/drawing/2014/main" id="{D6C43098-09E1-4D19-ABCC-73A76B435253}"/>
            </a:ext>
          </a:extLst>
        </xdr:cNvPr>
        <xdr:cNvSpPr/>
      </xdr:nvSpPr>
      <xdr:spPr>
        <a:xfrm>
          <a:off x="6921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A73EA41-63BF-4FDA-A841-A57131417EE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F1625A5-BC29-4ED4-AF6F-BAF6361CFAF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49CB783-7493-43D1-B402-8105106477C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FBBE202-D33A-4C14-B99B-D934DFA634D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3B534E4D-AA96-48CE-82AA-5986D05407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78740</xdr:rowOff>
    </xdr:from>
    <xdr:to>
      <xdr:col>55</xdr:col>
      <xdr:colOff>50800</xdr:colOff>
      <xdr:row>62</xdr:row>
      <xdr:rowOff>8890</xdr:rowOff>
    </xdr:to>
    <xdr:sp macro="" textlink="">
      <xdr:nvSpPr>
        <xdr:cNvPr id="249" name="楕円 248">
          <a:extLst>
            <a:ext uri="{FF2B5EF4-FFF2-40B4-BE49-F238E27FC236}">
              <a16:creationId xmlns:a16="http://schemas.microsoft.com/office/drawing/2014/main" id="{D9E48F2D-D428-4B1E-903A-5F04629AAA55}"/>
            </a:ext>
          </a:extLst>
        </xdr:cNvPr>
        <xdr:cNvSpPr/>
      </xdr:nvSpPr>
      <xdr:spPr>
        <a:xfrm>
          <a:off x="104267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57167</xdr:rowOff>
    </xdr:from>
    <xdr:ext cx="469744" cy="259045"/>
    <xdr:sp macro="" textlink="">
      <xdr:nvSpPr>
        <xdr:cNvPr id="250" name="【体育館・プール】&#10;一人当たり面積該当値テキスト">
          <a:extLst>
            <a:ext uri="{FF2B5EF4-FFF2-40B4-BE49-F238E27FC236}">
              <a16:creationId xmlns:a16="http://schemas.microsoft.com/office/drawing/2014/main" id="{C1157580-98DB-4877-A9D9-EBEF9546487F}"/>
            </a:ext>
          </a:extLst>
        </xdr:cNvPr>
        <xdr:cNvSpPr txBox="1"/>
      </xdr:nvSpPr>
      <xdr:spPr>
        <a:xfrm>
          <a:off x="10515600"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87122</xdr:rowOff>
    </xdr:from>
    <xdr:to>
      <xdr:col>50</xdr:col>
      <xdr:colOff>165100</xdr:colOff>
      <xdr:row>62</xdr:row>
      <xdr:rowOff>17272</xdr:rowOff>
    </xdr:to>
    <xdr:sp macro="" textlink="">
      <xdr:nvSpPr>
        <xdr:cNvPr id="251" name="楕円 250">
          <a:extLst>
            <a:ext uri="{FF2B5EF4-FFF2-40B4-BE49-F238E27FC236}">
              <a16:creationId xmlns:a16="http://schemas.microsoft.com/office/drawing/2014/main" id="{A65670E8-1B6B-457C-839B-7282D69162A9}"/>
            </a:ext>
          </a:extLst>
        </xdr:cNvPr>
        <xdr:cNvSpPr/>
      </xdr:nvSpPr>
      <xdr:spPr>
        <a:xfrm>
          <a:off x="9588500" y="1054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129540</xdr:rowOff>
    </xdr:from>
    <xdr:to>
      <xdr:col>55</xdr:col>
      <xdr:colOff>0</xdr:colOff>
      <xdr:row>61</xdr:row>
      <xdr:rowOff>137922</xdr:rowOff>
    </xdr:to>
    <xdr:cxnSp macro="">
      <xdr:nvCxnSpPr>
        <xdr:cNvPr id="252" name="直線コネクタ 251">
          <a:extLst>
            <a:ext uri="{FF2B5EF4-FFF2-40B4-BE49-F238E27FC236}">
              <a16:creationId xmlns:a16="http://schemas.microsoft.com/office/drawing/2014/main" id="{7227A447-05D6-42E5-95A6-2D1FB020BD63}"/>
            </a:ext>
          </a:extLst>
        </xdr:cNvPr>
        <xdr:cNvCxnSpPr/>
      </xdr:nvCxnSpPr>
      <xdr:spPr>
        <a:xfrm flipV="1">
          <a:off x="9639300" y="10587990"/>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98552</xdr:rowOff>
    </xdr:from>
    <xdr:to>
      <xdr:col>46</xdr:col>
      <xdr:colOff>38100</xdr:colOff>
      <xdr:row>62</xdr:row>
      <xdr:rowOff>28702</xdr:rowOff>
    </xdr:to>
    <xdr:sp macro="" textlink="">
      <xdr:nvSpPr>
        <xdr:cNvPr id="253" name="楕円 252">
          <a:extLst>
            <a:ext uri="{FF2B5EF4-FFF2-40B4-BE49-F238E27FC236}">
              <a16:creationId xmlns:a16="http://schemas.microsoft.com/office/drawing/2014/main" id="{902F65C8-A7E8-4E5D-9D98-75F505D9953E}"/>
            </a:ext>
          </a:extLst>
        </xdr:cNvPr>
        <xdr:cNvSpPr/>
      </xdr:nvSpPr>
      <xdr:spPr>
        <a:xfrm>
          <a:off x="8699500" y="1055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137922</xdr:rowOff>
    </xdr:from>
    <xdr:to>
      <xdr:col>50</xdr:col>
      <xdr:colOff>114300</xdr:colOff>
      <xdr:row>61</xdr:row>
      <xdr:rowOff>149352</xdr:rowOff>
    </xdr:to>
    <xdr:cxnSp macro="">
      <xdr:nvCxnSpPr>
        <xdr:cNvPr id="254" name="直線コネクタ 253">
          <a:extLst>
            <a:ext uri="{FF2B5EF4-FFF2-40B4-BE49-F238E27FC236}">
              <a16:creationId xmlns:a16="http://schemas.microsoft.com/office/drawing/2014/main" id="{9280C150-5EE7-41E9-B86F-82E8571F24EB}"/>
            </a:ext>
          </a:extLst>
        </xdr:cNvPr>
        <xdr:cNvCxnSpPr/>
      </xdr:nvCxnSpPr>
      <xdr:spPr>
        <a:xfrm flipV="1">
          <a:off x="8750300" y="1059637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109982</xdr:rowOff>
    </xdr:from>
    <xdr:to>
      <xdr:col>41</xdr:col>
      <xdr:colOff>101600</xdr:colOff>
      <xdr:row>62</xdr:row>
      <xdr:rowOff>40132</xdr:rowOff>
    </xdr:to>
    <xdr:sp macro="" textlink="">
      <xdr:nvSpPr>
        <xdr:cNvPr id="255" name="楕円 254">
          <a:extLst>
            <a:ext uri="{FF2B5EF4-FFF2-40B4-BE49-F238E27FC236}">
              <a16:creationId xmlns:a16="http://schemas.microsoft.com/office/drawing/2014/main" id="{4EC059FB-33F3-40E9-8A3B-302439F08425}"/>
            </a:ext>
          </a:extLst>
        </xdr:cNvPr>
        <xdr:cNvSpPr/>
      </xdr:nvSpPr>
      <xdr:spPr>
        <a:xfrm>
          <a:off x="7810500" y="1056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149352</xdr:rowOff>
    </xdr:from>
    <xdr:to>
      <xdr:col>45</xdr:col>
      <xdr:colOff>177800</xdr:colOff>
      <xdr:row>61</xdr:row>
      <xdr:rowOff>160782</xdr:rowOff>
    </xdr:to>
    <xdr:cxnSp macro="">
      <xdr:nvCxnSpPr>
        <xdr:cNvPr id="256" name="直線コネクタ 255">
          <a:extLst>
            <a:ext uri="{FF2B5EF4-FFF2-40B4-BE49-F238E27FC236}">
              <a16:creationId xmlns:a16="http://schemas.microsoft.com/office/drawing/2014/main" id="{5F28BC67-042C-498A-B405-FF1476B8411E}"/>
            </a:ext>
          </a:extLst>
        </xdr:cNvPr>
        <xdr:cNvCxnSpPr/>
      </xdr:nvCxnSpPr>
      <xdr:spPr>
        <a:xfrm flipV="1">
          <a:off x="7861300" y="106078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119888</xdr:rowOff>
    </xdr:from>
    <xdr:to>
      <xdr:col>36</xdr:col>
      <xdr:colOff>165100</xdr:colOff>
      <xdr:row>62</xdr:row>
      <xdr:rowOff>50038</xdr:rowOff>
    </xdr:to>
    <xdr:sp macro="" textlink="">
      <xdr:nvSpPr>
        <xdr:cNvPr id="257" name="楕円 256">
          <a:extLst>
            <a:ext uri="{FF2B5EF4-FFF2-40B4-BE49-F238E27FC236}">
              <a16:creationId xmlns:a16="http://schemas.microsoft.com/office/drawing/2014/main" id="{C7F3D925-EFB1-4C94-B33F-0D6E8565626E}"/>
            </a:ext>
          </a:extLst>
        </xdr:cNvPr>
        <xdr:cNvSpPr/>
      </xdr:nvSpPr>
      <xdr:spPr>
        <a:xfrm>
          <a:off x="6921500" y="1057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160782</xdr:rowOff>
    </xdr:from>
    <xdr:to>
      <xdr:col>41</xdr:col>
      <xdr:colOff>50800</xdr:colOff>
      <xdr:row>61</xdr:row>
      <xdr:rowOff>170688</xdr:rowOff>
    </xdr:to>
    <xdr:cxnSp macro="">
      <xdr:nvCxnSpPr>
        <xdr:cNvPr id="258" name="直線コネクタ 257">
          <a:extLst>
            <a:ext uri="{FF2B5EF4-FFF2-40B4-BE49-F238E27FC236}">
              <a16:creationId xmlns:a16="http://schemas.microsoft.com/office/drawing/2014/main" id="{4702038F-6BD6-4D6D-8E93-918376643CC8}"/>
            </a:ext>
          </a:extLst>
        </xdr:cNvPr>
        <xdr:cNvCxnSpPr/>
      </xdr:nvCxnSpPr>
      <xdr:spPr>
        <a:xfrm flipV="1">
          <a:off x="6972300" y="1061923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160291</xdr:rowOff>
    </xdr:from>
    <xdr:ext cx="469744" cy="259045"/>
    <xdr:sp macro="" textlink="">
      <xdr:nvSpPr>
        <xdr:cNvPr id="259" name="n_1aveValue【体育館・プール】&#10;一人当たり面積">
          <a:extLst>
            <a:ext uri="{FF2B5EF4-FFF2-40B4-BE49-F238E27FC236}">
              <a16:creationId xmlns:a16="http://schemas.microsoft.com/office/drawing/2014/main" id="{F981F7BD-11F2-4C1C-822E-F31ABCC84962}"/>
            </a:ext>
          </a:extLst>
        </xdr:cNvPr>
        <xdr:cNvSpPr txBox="1"/>
      </xdr:nvSpPr>
      <xdr:spPr>
        <a:xfrm>
          <a:off x="9391727"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260" name="n_2aveValue【体育館・プール】&#10;一人当たり面積">
          <a:extLst>
            <a:ext uri="{FF2B5EF4-FFF2-40B4-BE49-F238E27FC236}">
              <a16:creationId xmlns:a16="http://schemas.microsoft.com/office/drawing/2014/main" id="{6D82C888-546C-4A2C-92F3-4E5E3191C324}"/>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164863</xdr:rowOff>
    </xdr:from>
    <xdr:ext cx="469744" cy="259045"/>
    <xdr:sp macro="" textlink="">
      <xdr:nvSpPr>
        <xdr:cNvPr id="261" name="n_3aveValue【体育館・プール】&#10;一人当たり面積">
          <a:extLst>
            <a:ext uri="{FF2B5EF4-FFF2-40B4-BE49-F238E27FC236}">
              <a16:creationId xmlns:a16="http://schemas.microsoft.com/office/drawing/2014/main" id="{84215131-BB8D-40E4-A041-AC3CD12F63A0}"/>
            </a:ext>
          </a:extLst>
        </xdr:cNvPr>
        <xdr:cNvSpPr txBox="1"/>
      </xdr:nvSpPr>
      <xdr:spPr>
        <a:xfrm>
          <a:off x="7626427" y="102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30751</xdr:rowOff>
    </xdr:from>
    <xdr:ext cx="469744" cy="259045"/>
    <xdr:sp macro="" textlink="">
      <xdr:nvSpPr>
        <xdr:cNvPr id="262" name="n_4aveValue【体育館・プール】&#10;一人当たり面積">
          <a:extLst>
            <a:ext uri="{FF2B5EF4-FFF2-40B4-BE49-F238E27FC236}">
              <a16:creationId xmlns:a16="http://schemas.microsoft.com/office/drawing/2014/main" id="{CBB64E2B-F6A0-41BF-BDD0-88B53F2BE2BC}"/>
            </a:ext>
          </a:extLst>
        </xdr:cNvPr>
        <xdr:cNvSpPr txBox="1"/>
      </xdr:nvSpPr>
      <xdr:spPr>
        <a:xfrm>
          <a:off x="6737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8399</xdr:rowOff>
    </xdr:from>
    <xdr:ext cx="469744" cy="259045"/>
    <xdr:sp macro="" textlink="">
      <xdr:nvSpPr>
        <xdr:cNvPr id="263" name="n_1mainValue【体育館・プール】&#10;一人当たり面積">
          <a:extLst>
            <a:ext uri="{FF2B5EF4-FFF2-40B4-BE49-F238E27FC236}">
              <a16:creationId xmlns:a16="http://schemas.microsoft.com/office/drawing/2014/main" id="{B1A0447F-D4E3-43AA-84CF-134D2E1F4DAE}"/>
            </a:ext>
          </a:extLst>
        </xdr:cNvPr>
        <xdr:cNvSpPr txBox="1"/>
      </xdr:nvSpPr>
      <xdr:spPr>
        <a:xfrm>
          <a:off x="9391727" y="1063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19829</xdr:rowOff>
    </xdr:from>
    <xdr:ext cx="469744" cy="259045"/>
    <xdr:sp macro="" textlink="">
      <xdr:nvSpPr>
        <xdr:cNvPr id="264" name="n_2mainValue【体育館・プール】&#10;一人当たり面積">
          <a:extLst>
            <a:ext uri="{FF2B5EF4-FFF2-40B4-BE49-F238E27FC236}">
              <a16:creationId xmlns:a16="http://schemas.microsoft.com/office/drawing/2014/main" id="{93BC5A02-C291-4123-A5CE-8B7E68E084BF}"/>
            </a:ext>
          </a:extLst>
        </xdr:cNvPr>
        <xdr:cNvSpPr txBox="1"/>
      </xdr:nvSpPr>
      <xdr:spPr>
        <a:xfrm>
          <a:off x="8515427" y="106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31259</xdr:rowOff>
    </xdr:from>
    <xdr:ext cx="469744" cy="259045"/>
    <xdr:sp macro="" textlink="">
      <xdr:nvSpPr>
        <xdr:cNvPr id="265" name="n_3mainValue【体育館・プール】&#10;一人当たり面積">
          <a:extLst>
            <a:ext uri="{FF2B5EF4-FFF2-40B4-BE49-F238E27FC236}">
              <a16:creationId xmlns:a16="http://schemas.microsoft.com/office/drawing/2014/main" id="{650D79CE-22FF-4EAB-8A69-2EF5686EFBDC}"/>
            </a:ext>
          </a:extLst>
        </xdr:cNvPr>
        <xdr:cNvSpPr txBox="1"/>
      </xdr:nvSpPr>
      <xdr:spPr>
        <a:xfrm>
          <a:off x="7626427" y="1066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41165</xdr:rowOff>
    </xdr:from>
    <xdr:ext cx="469744" cy="259045"/>
    <xdr:sp macro="" textlink="">
      <xdr:nvSpPr>
        <xdr:cNvPr id="266" name="n_4mainValue【体育館・プール】&#10;一人当たり面積">
          <a:extLst>
            <a:ext uri="{FF2B5EF4-FFF2-40B4-BE49-F238E27FC236}">
              <a16:creationId xmlns:a16="http://schemas.microsoft.com/office/drawing/2014/main" id="{B1CE9241-B89A-4C29-BD49-F3D45809A3A1}"/>
            </a:ext>
          </a:extLst>
        </xdr:cNvPr>
        <xdr:cNvSpPr txBox="1"/>
      </xdr:nvSpPr>
      <xdr:spPr>
        <a:xfrm>
          <a:off x="6737427" y="1067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E0D9A5F4-F1D7-4B6E-9EF6-1D998ABA737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608A069B-1BA5-4735-9B97-BDAB5164523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12F6F73B-3D6B-4E3D-B74A-F4DD2FA2F77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DCB2D85E-1497-4F8B-96C7-B77D33503B0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EF32A0FC-9E1F-418F-9C90-735C957B70C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B280FC03-542C-4CFF-985C-CC720EDB21C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43D63D74-086F-422C-90CC-A8DFE645DA5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F3345D73-B115-4DD1-84C2-E33F4C7FB92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3126A29B-BEF5-4180-9841-530F34997EF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390B20D2-8FDF-45D6-A31A-424EEF52D5A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F8BD3C14-77FC-4CDC-9136-E390C3AE381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52DC87E0-F951-4083-A548-3B52D0EAF72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39C79AB9-AD9F-4CE7-B342-641CEC24299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FF6DD6E5-A00E-41D7-BEDC-40DE58E6318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A83B6570-A46A-4DAA-94DE-941C196E5A2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7860CD07-0D3F-4763-A7F0-07D15CD4580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850CD15C-772B-4F32-A7A0-BA280055D2D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6F6288E5-6E2F-489D-9556-A0A637BE0EE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A3DDF9CD-56AE-4B3A-9E6F-DF0AD8ED2A2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803CB8C8-1F7D-478A-9FB0-BF364C25F88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B68A3C95-119F-48CF-A07E-C512CF3B0C6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E28BDAAF-2244-4829-A040-1FFC5983A37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BBF450FF-0865-40E9-AC99-DC83838A569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福祉施設】&#10;有形固定資産減価償却率グラフ枠">
          <a:extLst>
            <a:ext uri="{FF2B5EF4-FFF2-40B4-BE49-F238E27FC236}">
              <a16:creationId xmlns:a16="http://schemas.microsoft.com/office/drawing/2014/main" id="{7957FDB3-C105-47CD-BF85-501A9A18FB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160020</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CD4A2FDE-7D30-4D41-944A-3EAC8E7B8DCF}"/>
            </a:ext>
          </a:extLst>
        </xdr:cNvPr>
        <xdr:cNvCxnSpPr/>
      </xdr:nvCxnSpPr>
      <xdr:spPr>
        <a:xfrm flipV="1">
          <a:off x="4634865" y="135331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福祉施設】&#10;有形固定資産減価償却率最小値テキスト">
          <a:extLst>
            <a:ext uri="{FF2B5EF4-FFF2-40B4-BE49-F238E27FC236}">
              <a16:creationId xmlns:a16="http://schemas.microsoft.com/office/drawing/2014/main" id="{CCA9F910-2DE2-47E4-9639-CFE0EF00D87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62718BE2-1E82-4862-9607-17AB93D0B29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106697</xdr:rowOff>
    </xdr:from>
    <xdr:ext cx="405111" cy="259045"/>
    <xdr:sp macro="" textlink="">
      <xdr:nvSpPr>
        <xdr:cNvPr id="294" name="【福祉施設】&#10;有形固定資産減価償却率最大値テキスト">
          <a:extLst>
            <a:ext uri="{FF2B5EF4-FFF2-40B4-BE49-F238E27FC236}">
              <a16:creationId xmlns:a16="http://schemas.microsoft.com/office/drawing/2014/main" id="{7C7951DE-D596-4AB7-AF88-810515C20260}"/>
            </a:ext>
          </a:extLst>
        </xdr:cNvPr>
        <xdr:cNvSpPr txBox="1"/>
      </xdr:nvSpPr>
      <xdr:spPr>
        <a:xfrm>
          <a:off x="4673600" y="1330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160020</xdr:rowOff>
    </xdr:from>
    <xdr:to>
      <xdr:col>24</xdr:col>
      <xdr:colOff>152400</xdr:colOff>
      <xdr:row>78</xdr:row>
      <xdr:rowOff>160020</xdr:rowOff>
    </xdr:to>
    <xdr:cxnSp macro="">
      <xdr:nvCxnSpPr>
        <xdr:cNvPr id="295" name="直線コネクタ 294">
          <a:extLst>
            <a:ext uri="{FF2B5EF4-FFF2-40B4-BE49-F238E27FC236}">
              <a16:creationId xmlns:a16="http://schemas.microsoft.com/office/drawing/2014/main" id="{D3735256-A954-40ED-9F05-35289995329A}"/>
            </a:ext>
          </a:extLst>
        </xdr:cNvPr>
        <xdr:cNvCxnSpPr/>
      </xdr:nvCxnSpPr>
      <xdr:spPr>
        <a:xfrm>
          <a:off x="4546600" y="1353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6" name="【福祉施設】&#10;有形固定資産減価償却率平均値テキスト">
          <a:extLst>
            <a:ext uri="{FF2B5EF4-FFF2-40B4-BE49-F238E27FC236}">
              <a16:creationId xmlns:a16="http://schemas.microsoft.com/office/drawing/2014/main" id="{7632415B-3628-42FD-B24B-188B0881AA22}"/>
            </a:ext>
          </a:extLst>
        </xdr:cNvPr>
        <xdr:cNvSpPr txBox="1"/>
      </xdr:nvSpPr>
      <xdr:spPr>
        <a:xfrm>
          <a:off x="4673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7" name="フローチャート: 判断 296">
          <a:extLst>
            <a:ext uri="{FF2B5EF4-FFF2-40B4-BE49-F238E27FC236}">
              <a16:creationId xmlns:a16="http://schemas.microsoft.com/office/drawing/2014/main" id="{069BD1DC-52A0-4CDC-9A62-BA18BA402B9C}"/>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8" name="フローチャート: 判断 297">
          <a:extLst>
            <a:ext uri="{FF2B5EF4-FFF2-40B4-BE49-F238E27FC236}">
              <a16:creationId xmlns:a16="http://schemas.microsoft.com/office/drawing/2014/main" id="{D08A9B6F-8529-4C29-8A72-8A8CDB2DE333}"/>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95886</xdr:rowOff>
    </xdr:from>
    <xdr:to>
      <xdr:col>15</xdr:col>
      <xdr:colOff>101600</xdr:colOff>
      <xdr:row>82</xdr:row>
      <xdr:rowOff>26036</xdr:rowOff>
    </xdr:to>
    <xdr:sp macro="" textlink="">
      <xdr:nvSpPr>
        <xdr:cNvPr id="299" name="フローチャート: 判断 298">
          <a:extLst>
            <a:ext uri="{FF2B5EF4-FFF2-40B4-BE49-F238E27FC236}">
              <a16:creationId xmlns:a16="http://schemas.microsoft.com/office/drawing/2014/main" id="{5E2C2F93-4585-4990-A717-B89F337D2363}"/>
            </a:ext>
          </a:extLst>
        </xdr:cNvPr>
        <xdr:cNvSpPr/>
      </xdr:nvSpPr>
      <xdr:spPr>
        <a:xfrm>
          <a:off x="2857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137795</xdr:rowOff>
    </xdr:from>
    <xdr:to>
      <xdr:col>10</xdr:col>
      <xdr:colOff>165100</xdr:colOff>
      <xdr:row>82</xdr:row>
      <xdr:rowOff>67945</xdr:rowOff>
    </xdr:to>
    <xdr:sp macro="" textlink="">
      <xdr:nvSpPr>
        <xdr:cNvPr id="300" name="フローチャート: 判断 299">
          <a:extLst>
            <a:ext uri="{FF2B5EF4-FFF2-40B4-BE49-F238E27FC236}">
              <a16:creationId xmlns:a16="http://schemas.microsoft.com/office/drawing/2014/main" id="{3A81451A-E611-44DD-A1E0-2168FE3E1E26}"/>
            </a:ext>
          </a:extLst>
        </xdr:cNvPr>
        <xdr:cNvSpPr/>
      </xdr:nvSpPr>
      <xdr:spPr>
        <a:xfrm>
          <a:off x="1968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133986</xdr:rowOff>
    </xdr:from>
    <xdr:to>
      <xdr:col>6</xdr:col>
      <xdr:colOff>38100</xdr:colOff>
      <xdr:row>82</xdr:row>
      <xdr:rowOff>64136</xdr:rowOff>
    </xdr:to>
    <xdr:sp macro="" textlink="">
      <xdr:nvSpPr>
        <xdr:cNvPr id="301" name="フローチャート: 判断 300">
          <a:extLst>
            <a:ext uri="{FF2B5EF4-FFF2-40B4-BE49-F238E27FC236}">
              <a16:creationId xmlns:a16="http://schemas.microsoft.com/office/drawing/2014/main" id="{9ECF8F4A-6633-4677-A95C-2B6616497CA7}"/>
            </a:ext>
          </a:extLst>
        </xdr:cNvPr>
        <xdr:cNvSpPr/>
      </xdr:nvSpPr>
      <xdr:spPr>
        <a:xfrm>
          <a:off x="1079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B52DAF0-FE13-44AC-AEB7-8FC1B0134F7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20B64F7-7DE0-4F8E-979D-D5A51136DC8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881D371-FD62-46D3-A520-EBEF8930A57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C76AAAB-6598-4916-87DB-0E26FDEBA6B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2D43017F-6D6B-4856-B096-A15E4CB73E7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40639</xdr:rowOff>
    </xdr:from>
    <xdr:to>
      <xdr:col>24</xdr:col>
      <xdr:colOff>114300</xdr:colOff>
      <xdr:row>83</xdr:row>
      <xdr:rowOff>142239</xdr:rowOff>
    </xdr:to>
    <xdr:sp macro="" textlink="">
      <xdr:nvSpPr>
        <xdr:cNvPr id="307" name="楕円 306">
          <a:extLst>
            <a:ext uri="{FF2B5EF4-FFF2-40B4-BE49-F238E27FC236}">
              <a16:creationId xmlns:a16="http://schemas.microsoft.com/office/drawing/2014/main" id="{063D4795-FF77-4ACB-8CFC-138CA9E89631}"/>
            </a:ext>
          </a:extLst>
        </xdr:cNvPr>
        <xdr:cNvSpPr/>
      </xdr:nvSpPr>
      <xdr:spPr>
        <a:xfrm>
          <a:off x="45847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19066</xdr:rowOff>
    </xdr:from>
    <xdr:ext cx="405111" cy="259045"/>
    <xdr:sp macro="" textlink="">
      <xdr:nvSpPr>
        <xdr:cNvPr id="308" name="【福祉施設】&#10;有形固定資産減価償却率該当値テキスト">
          <a:extLst>
            <a:ext uri="{FF2B5EF4-FFF2-40B4-BE49-F238E27FC236}">
              <a16:creationId xmlns:a16="http://schemas.microsoft.com/office/drawing/2014/main" id="{E1E5BC0F-3438-4C36-AC29-B9F6F4C0D67F}"/>
            </a:ext>
          </a:extLst>
        </xdr:cNvPr>
        <xdr:cNvSpPr txBox="1"/>
      </xdr:nvSpPr>
      <xdr:spPr>
        <a:xfrm>
          <a:off x="4673600"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09" name="楕円 308">
          <a:extLst>
            <a:ext uri="{FF2B5EF4-FFF2-40B4-BE49-F238E27FC236}">
              <a16:creationId xmlns:a16="http://schemas.microsoft.com/office/drawing/2014/main" id="{735C473D-B711-4991-990E-C1E9CDBB925A}"/>
            </a:ext>
          </a:extLst>
        </xdr:cNvPr>
        <xdr:cNvSpPr/>
      </xdr:nvSpPr>
      <xdr:spPr>
        <a:xfrm>
          <a:off x="3746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91439</xdr:rowOff>
    </xdr:to>
    <xdr:cxnSp macro="">
      <xdr:nvCxnSpPr>
        <xdr:cNvPr id="310" name="直線コネクタ 309">
          <a:extLst>
            <a:ext uri="{FF2B5EF4-FFF2-40B4-BE49-F238E27FC236}">
              <a16:creationId xmlns:a16="http://schemas.microsoft.com/office/drawing/2014/main" id="{57C1C854-BEB1-46AB-BA34-8748F8EB4E6D}"/>
            </a:ext>
          </a:extLst>
        </xdr:cNvPr>
        <xdr:cNvCxnSpPr/>
      </xdr:nvCxnSpPr>
      <xdr:spPr>
        <a:xfrm>
          <a:off x="3797300" y="1424558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59689</xdr:rowOff>
    </xdr:from>
    <xdr:to>
      <xdr:col>15</xdr:col>
      <xdr:colOff>101600</xdr:colOff>
      <xdr:row>82</xdr:row>
      <xdr:rowOff>161289</xdr:rowOff>
    </xdr:to>
    <xdr:sp macro="" textlink="">
      <xdr:nvSpPr>
        <xdr:cNvPr id="311" name="楕円 310">
          <a:extLst>
            <a:ext uri="{FF2B5EF4-FFF2-40B4-BE49-F238E27FC236}">
              <a16:creationId xmlns:a16="http://schemas.microsoft.com/office/drawing/2014/main" id="{FD7F2E68-4D90-4E0C-B13B-CAD52AABBF9E}"/>
            </a:ext>
          </a:extLst>
        </xdr:cNvPr>
        <xdr:cNvSpPr/>
      </xdr:nvSpPr>
      <xdr:spPr>
        <a:xfrm>
          <a:off x="2857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110489</xdr:rowOff>
    </xdr:from>
    <xdr:to>
      <xdr:col>19</xdr:col>
      <xdr:colOff>177800</xdr:colOff>
      <xdr:row>83</xdr:row>
      <xdr:rowOff>15239</xdr:rowOff>
    </xdr:to>
    <xdr:cxnSp macro="">
      <xdr:nvCxnSpPr>
        <xdr:cNvPr id="312" name="直線コネクタ 311">
          <a:extLst>
            <a:ext uri="{FF2B5EF4-FFF2-40B4-BE49-F238E27FC236}">
              <a16:creationId xmlns:a16="http://schemas.microsoft.com/office/drawing/2014/main" id="{B1C3C589-B985-42F2-995C-79473D5AC8D6}"/>
            </a:ext>
          </a:extLst>
        </xdr:cNvPr>
        <xdr:cNvCxnSpPr/>
      </xdr:nvCxnSpPr>
      <xdr:spPr>
        <a:xfrm>
          <a:off x="2908300" y="1416938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151130</xdr:rowOff>
    </xdr:from>
    <xdr:to>
      <xdr:col>10</xdr:col>
      <xdr:colOff>165100</xdr:colOff>
      <xdr:row>82</xdr:row>
      <xdr:rowOff>81280</xdr:rowOff>
    </xdr:to>
    <xdr:sp macro="" textlink="">
      <xdr:nvSpPr>
        <xdr:cNvPr id="313" name="楕円 312">
          <a:extLst>
            <a:ext uri="{FF2B5EF4-FFF2-40B4-BE49-F238E27FC236}">
              <a16:creationId xmlns:a16="http://schemas.microsoft.com/office/drawing/2014/main" id="{4956D08C-0503-4F92-BEC9-5C21A64C7067}"/>
            </a:ext>
          </a:extLst>
        </xdr:cNvPr>
        <xdr:cNvSpPr/>
      </xdr:nvSpPr>
      <xdr:spPr>
        <a:xfrm>
          <a:off x="1968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30480</xdr:rowOff>
    </xdr:from>
    <xdr:to>
      <xdr:col>15</xdr:col>
      <xdr:colOff>50800</xdr:colOff>
      <xdr:row>82</xdr:row>
      <xdr:rowOff>110489</xdr:rowOff>
    </xdr:to>
    <xdr:cxnSp macro="">
      <xdr:nvCxnSpPr>
        <xdr:cNvPr id="314" name="直線コネクタ 313">
          <a:extLst>
            <a:ext uri="{FF2B5EF4-FFF2-40B4-BE49-F238E27FC236}">
              <a16:creationId xmlns:a16="http://schemas.microsoft.com/office/drawing/2014/main" id="{15008311-31D5-4B57-B3C1-721E759F5105}"/>
            </a:ext>
          </a:extLst>
        </xdr:cNvPr>
        <xdr:cNvCxnSpPr/>
      </xdr:nvCxnSpPr>
      <xdr:spPr>
        <a:xfrm>
          <a:off x="2019300" y="140893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82550</xdr:rowOff>
    </xdr:from>
    <xdr:to>
      <xdr:col>6</xdr:col>
      <xdr:colOff>38100</xdr:colOff>
      <xdr:row>82</xdr:row>
      <xdr:rowOff>12700</xdr:rowOff>
    </xdr:to>
    <xdr:sp macro="" textlink="">
      <xdr:nvSpPr>
        <xdr:cNvPr id="315" name="楕円 314">
          <a:extLst>
            <a:ext uri="{FF2B5EF4-FFF2-40B4-BE49-F238E27FC236}">
              <a16:creationId xmlns:a16="http://schemas.microsoft.com/office/drawing/2014/main" id="{963710FD-B0D9-43FD-A8BC-3E643C4DBAB0}"/>
            </a:ext>
          </a:extLst>
        </xdr:cNvPr>
        <xdr:cNvSpPr/>
      </xdr:nvSpPr>
      <xdr:spPr>
        <a:xfrm>
          <a:off x="1079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133350</xdr:rowOff>
    </xdr:from>
    <xdr:to>
      <xdr:col>10</xdr:col>
      <xdr:colOff>114300</xdr:colOff>
      <xdr:row>82</xdr:row>
      <xdr:rowOff>30480</xdr:rowOff>
    </xdr:to>
    <xdr:cxnSp macro="">
      <xdr:nvCxnSpPr>
        <xdr:cNvPr id="316" name="直線コネクタ 315">
          <a:extLst>
            <a:ext uri="{FF2B5EF4-FFF2-40B4-BE49-F238E27FC236}">
              <a16:creationId xmlns:a16="http://schemas.microsoft.com/office/drawing/2014/main" id="{D1BAC206-2AFF-4ED7-AEA7-C1CED0684922}"/>
            </a:ext>
          </a:extLst>
        </xdr:cNvPr>
        <xdr:cNvCxnSpPr/>
      </xdr:nvCxnSpPr>
      <xdr:spPr>
        <a:xfrm>
          <a:off x="1130300" y="14020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7" name="n_1aveValue【福祉施設】&#10;有形固定資産減価償却率">
          <a:extLst>
            <a:ext uri="{FF2B5EF4-FFF2-40B4-BE49-F238E27FC236}">
              <a16:creationId xmlns:a16="http://schemas.microsoft.com/office/drawing/2014/main" id="{33C82EA8-64DF-4716-80DF-73A396E5CA56}"/>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8" name="n_2aveValue【福祉施設】&#10;有形固定資産減価償却率">
          <a:extLst>
            <a:ext uri="{FF2B5EF4-FFF2-40B4-BE49-F238E27FC236}">
              <a16:creationId xmlns:a16="http://schemas.microsoft.com/office/drawing/2014/main" id="{A3835330-28CA-4478-88AA-0191015E8621}"/>
            </a:ext>
          </a:extLst>
        </xdr:cNvPr>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84472</xdr:rowOff>
    </xdr:from>
    <xdr:ext cx="405111" cy="259045"/>
    <xdr:sp macro="" textlink="">
      <xdr:nvSpPr>
        <xdr:cNvPr id="319" name="n_3aveValue【福祉施設】&#10;有形固定資産減価償却率">
          <a:extLst>
            <a:ext uri="{FF2B5EF4-FFF2-40B4-BE49-F238E27FC236}">
              <a16:creationId xmlns:a16="http://schemas.microsoft.com/office/drawing/2014/main" id="{09BBB968-8245-4FED-B9B6-A9CC92B9E54E}"/>
            </a:ext>
          </a:extLst>
        </xdr:cNvPr>
        <xdr:cNvSpPr txBox="1"/>
      </xdr:nvSpPr>
      <xdr:spPr>
        <a:xfrm>
          <a:off x="1816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55263</xdr:rowOff>
    </xdr:from>
    <xdr:ext cx="405111" cy="259045"/>
    <xdr:sp macro="" textlink="">
      <xdr:nvSpPr>
        <xdr:cNvPr id="320" name="n_4aveValue【福祉施設】&#10;有形固定資産減価償却率">
          <a:extLst>
            <a:ext uri="{FF2B5EF4-FFF2-40B4-BE49-F238E27FC236}">
              <a16:creationId xmlns:a16="http://schemas.microsoft.com/office/drawing/2014/main" id="{A545ECC2-8977-4300-98B0-D37D057BB74F}"/>
            </a:ext>
          </a:extLst>
        </xdr:cNvPr>
        <xdr:cNvSpPr txBox="1"/>
      </xdr:nvSpPr>
      <xdr:spPr>
        <a:xfrm>
          <a:off x="927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57166</xdr:rowOff>
    </xdr:from>
    <xdr:ext cx="405111" cy="259045"/>
    <xdr:sp macro="" textlink="">
      <xdr:nvSpPr>
        <xdr:cNvPr id="321" name="n_1mainValue【福祉施設】&#10;有形固定資産減価償却率">
          <a:extLst>
            <a:ext uri="{FF2B5EF4-FFF2-40B4-BE49-F238E27FC236}">
              <a16:creationId xmlns:a16="http://schemas.microsoft.com/office/drawing/2014/main" id="{B388FB1F-E520-4673-BD61-5DC3E2F4DC97}"/>
            </a:ext>
          </a:extLst>
        </xdr:cNvPr>
        <xdr:cNvSpPr txBox="1"/>
      </xdr:nvSpPr>
      <xdr:spPr>
        <a:xfrm>
          <a:off x="3582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152416</xdr:rowOff>
    </xdr:from>
    <xdr:ext cx="405111" cy="259045"/>
    <xdr:sp macro="" textlink="">
      <xdr:nvSpPr>
        <xdr:cNvPr id="322" name="n_2mainValue【福祉施設】&#10;有形固定資産減価償却率">
          <a:extLst>
            <a:ext uri="{FF2B5EF4-FFF2-40B4-BE49-F238E27FC236}">
              <a16:creationId xmlns:a16="http://schemas.microsoft.com/office/drawing/2014/main" id="{E04BE194-4767-4FCC-BCB5-B3F1A6C0A3EE}"/>
            </a:ext>
          </a:extLst>
        </xdr:cNvPr>
        <xdr:cNvSpPr txBox="1"/>
      </xdr:nvSpPr>
      <xdr:spPr>
        <a:xfrm>
          <a:off x="2705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72407</xdr:rowOff>
    </xdr:from>
    <xdr:ext cx="405111" cy="259045"/>
    <xdr:sp macro="" textlink="">
      <xdr:nvSpPr>
        <xdr:cNvPr id="323" name="n_3mainValue【福祉施設】&#10;有形固定資産減価償却率">
          <a:extLst>
            <a:ext uri="{FF2B5EF4-FFF2-40B4-BE49-F238E27FC236}">
              <a16:creationId xmlns:a16="http://schemas.microsoft.com/office/drawing/2014/main" id="{E8C1D28C-5E35-46A5-A65E-1234DE4A81D9}"/>
            </a:ext>
          </a:extLst>
        </xdr:cNvPr>
        <xdr:cNvSpPr txBox="1"/>
      </xdr:nvSpPr>
      <xdr:spPr>
        <a:xfrm>
          <a:off x="1816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29227</xdr:rowOff>
    </xdr:from>
    <xdr:ext cx="405111" cy="259045"/>
    <xdr:sp macro="" textlink="">
      <xdr:nvSpPr>
        <xdr:cNvPr id="324" name="n_4mainValue【福祉施設】&#10;有形固定資産減価償却率">
          <a:extLst>
            <a:ext uri="{FF2B5EF4-FFF2-40B4-BE49-F238E27FC236}">
              <a16:creationId xmlns:a16="http://schemas.microsoft.com/office/drawing/2014/main" id="{D1489820-9FD3-481E-8BF0-143AF77D987B}"/>
            </a:ext>
          </a:extLst>
        </xdr:cNvPr>
        <xdr:cNvSpPr txBox="1"/>
      </xdr:nvSpPr>
      <xdr:spPr>
        <a:xfrm>
          <a:off x="927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CC0BFAAE-1B1F-4644-88B1-249E3883FA5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89BC6E7B-4B16-4CEC-AB29-938FCD3A865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400EEB8D-B2EA-4D0D-A38D-8A1C0F2A84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809915CF-C396-4C67-9FD1-EC606ECADDF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20E5195A-35E5-46DC-90D7-E5ABC57D3D2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E991F777-F520-4079-8A33-C02FAAE0054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F87D6087-4A1F-445E-AE21-F59FC3C9D97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6BAA93A6-B7A3-46BC-A757-0C4C29F4849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685BD4C9-9F04-47DF-B933-D2724529ACF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942E5F21-58E3-4D76-B000-0C0345B2195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5" name="直線コネクタ 334">
          <a:extLst>
            <a:ext uri="{FF2B5EF4-FFF2-40B4-BE49-F238E27FC236}">
              <a16:creationId xmlns:a16="http://schemas.microsoft.com/office/drawing/2014/main" id="{54E415C7-B417-4767-8210-B66C1D000E8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6" name="テキスト ボックス 335">
          <a:extLst>
            <a:ext uri="{FF2B5EF4-FFF2-40B4-BE49-F238E27FC236}">
              <a16:creationId xmlns:a16="http://schemas.microsoft.com/office/drawing/2014/main" id="{0177F2E0-C005-4A7E-B6F0-DBB5F4EF355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250E5306-604C-487C-8D0A-2ABCB7FF7A4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673BCF62-7E3F-4E23-B5E2-655698B0F67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9" name="直線コネクタ 338">
          <a:extLst>
            <a:ext uri="{FF2B5EF4-FFF2-40B4-BE49-F238E27FC236}">
              <a16:creationId xmlns:a16="http://schemas.microsoft.com/office/drawing/2014/main" id="{CC0C7B93-24B2-4B48-AFAF-54B370195E7E}"/>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40" name="テキスト ボックス 339">
          <a:extLst>
            <a:ext uri="{FF2B5EF4-FFF2-40B4-BE49-F238E27FC236}">
              <a16:creationId xmlns:a16="http://schemas.microsoft.com/office/drawing/2014/main" id="{E665D2E2-24DB-482B-94D2-A783D456ACAB}"/>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14B7328-1BB1-434B-8DFC-0B842060507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DCF0B0F7-74A8-405C-902A-D1B0405E59A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7A05B5A-4CEF-4BF9-913B-620A546FA5C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17526</xdr:rowOff>
    </xdr:from>
    <xdr:to>
      <xdr:col>54</xdr:col>
      <xdr:colOff>189865</xdr:colOff>
      <xdr:row>85</xdr:row>
      <xdr:rowOff>75819</xdr:rowOff>
    </xdr:to>
    <xdr:cxnSp macro="">
      <xdr:nvCxnSpPr>
        <xdr:cNvPr id="344" name="直線コネクタ 343">
          <a:extLst>
            <a:ext uri="{FF2B5EF4-FFF2-40B4-BE49-F238E27FC236}">
              <a16:creationId xmlns:a16="http://schemas.microsoft.com/office/drawing/2014/main" id="{8CD0CE5A-A530-42D3-918E-9062FCCA3BF8}"/>
            </a:ext>
          </a:extLst>
        </xdr:cNvPr>
        <xdr:cNvCxnSpPr/>
      </xdr:nvCxnSpPr>
      <xdr:spPr>
        <a:xfrm flipV="1">
          <a:off x="10476865" y="1339062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45" name="【福祉施設】&#10;一人当たり面積最小値テキスト">
          <a:extLst>
            <a:ext uri="{FF2B5EF4-FFF2-40B4-BE49-F238E27FC236}">
              <a16:creationId xmlns:a16="http://schemas.microsoft.com/office/drawing/2014/main" id="{6CCEC391-60A9-4D45-AA4C-C1C5FAFEB8D8}"/>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46" name="直線コネクタ 345">
          <a:extLst>
            <a:ext uri="{FF2B5EF4-FFF2-40B4-BE49-F238E27FC236}">
              <a16:creationId xmlns:a16="http://schemas.microsoft.com/office/drawing/2014/main" id="{6E76DA72-A725-4F1D-AEF2-A810C1ECFA0B}"/>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135653</xdr:rowOff>
    </xdr:from>
    <xdr:ext cx="469744" cy="259045"/>
    <xdr:sp macro="" textlink="">
      <xdr:nvSpPr>
        <xdr:cNvPr id="347" name="【福祉施設】&#10;一人当たり面積最大値テキスト">
          <a:extLst>
            <a:ext uri="{FF2B5EF4-FFF2-40B4-BE49-F238E27FC236}">
              <a16:creationId xmlns:a16="http://schemas.microsoft.com/office/drawing/2014/main" id="{DBBDB635-BE6C-40DB-A641-EB8EFABAFF26}"/>
            </a:ext>
          </a:extLst>
        </xdr:cNvPr>
        <xdr:cNvSpPr txBox="1"/>
      </xdr:nvSpPr>
      <xdr:spPr>
        <a:xfrm>
          <a:off x="10515600" y="1316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17526</xdr:rowOff>
    </xdr:from>
    <xdr:to>
      <xdr:col>55</xdr:col>
      <xdr:colOff>88900</xdr:colOff>
      <xdr:row>78</xdr:row>
      <xdr:rowOff>17526</xdr:rowOff>
    </xdr:to>
    <xdr:cxnSp macro="">
      <xdr:nvCxnSpPr>
        <xdr:cNvPr id="348" name="直線コネクタ 347">
          <a:extLst>
            <a:ext uri="{FF2B5EF4-FFF2-40B4-BE49-F238E27FC236}">
              <a16:creationId xmlns:a16="http://schemas.microsoft.com/office/drawing/2014/main" id="{CBBB9275-688B-4A3E-80D1-06368D35573F}"/>
            </a:ext>
          </a:extLst>
        </xdr:cNvPr>
        <xdr:cNvCxnSpPr/>
      </xdr:nvCxnSpPr>
      <xdr:spPr>
        <a:xfrm>
          <a:off x="10388600" y="133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164482</xdr:rowOff>
    </xdr:from>
    <xdr:ext cx="469744" cy="259045"/>
    <xdr:sp macro="" textlink="">
      <xdr:nvSpPr>
        <xdr:cNvPr id="349" name="【福祉施設】&#10;一人当たり面積平均値テキスト">
          <a:extLst>
            <a:ext uri="{FF2B5EF4-FFF2-40B4-BE49-F238E27FC236}">
              <a16:creationId xmlns:a16="http://schemas.microsoft.com/office/drawing/2014/main" id="{31F805EF-9594-4E05-9EE3-C3B404CF80B7}"/>
            </a:ext>
          </a:extLst>
        </xdr:cNvPr>
        <xdr:cNvSpPr txBox="1"/>
      </xdr:nvSpPr>
      <xdr:spPr>
        <a:xfrm>
          <a:off x="10515600" y="14223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141605</xdr:rowOff>
    </xdr:from>
    <xdr:to>
      <xdr:col>55</xdr:col>
      <xdr:colOff>50800</xdr:colOff>
      <xdr:row>84</xdr:row>
      <xdr:rowOff>71755</xdr:rowOff>
    </xdr:to>
    <xdr:sp macro="" textlink="">
      <xdr:nvSpPr>
        <xdr:cNvPr id="350" name="フローチャート: 判断 349">
          <a:extLst>
            <a:ext uri="{FF2B5EF4-FFF2-40B4-BE49-F238E27FC236}">
              <a16:creationId xmlns:a16="http://schemas.microsoft.com/office/drawing/2014/main" id="{C2D36726-95FC-455B-93D9-64877D01E2D1}"/>
            </a:ext>
          </a:extLst>
        </xdr:cNvPr>
        <xdr:cNvSpPr/>
      </xdr:nvSpPr>
      <xdr:spPr>
        <a:xfrm>
          <a:off x="104267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147320</xdr:rowOff>
    </xdr:from>
    <xdr:to>
      <xdr:col>50</xdr:col>
      <xdr:colOff>165100</xdr:colOff>
      <xdr:row>84</xdr:row>
      <xdr:rowOff>77470</xdr:rowOff>
    </xdr:to>
    <xdr:sp macro="" textlink="">
      <xdr:nvSpPr>
        <xdr:cNvPr id="351" name="フローチャート: 判断 350">
          <a:extLst>
            <a:ext uri="{FF2B5EF4-FFF2-40B4-BE49-F238E27FC236}">
              <a16:creationId xmlns:a16="http://schemas.microsoft.com/office/drawing/2014/main" id="{1BAD582C-458F-45F2-BB7E-051375FF802F}"/>
            </a:ext>
          </a:extLst>
        </xdr:cNvPr>
        <xdr:cNvSpPr/>
      </xdr:nvSpPr>
      <xdr:spPr>
        <a:xfrm>
          <a:off x="9588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1015</xdr:rowOff>
    </xdr:from>
    <xdr:to>
      <xdr:col>46</xdr:col>
      <xdr:colOff>38100</xdr:colOff>
      <xdr:row>84</xdr:row>
      <xdr:rowOff>102615</xdr:rowOff>
    </xdr:to>
    <xdr:sp macro="" textlink="">
      <xdr:nvSpPr>
        <xdr:cNvPr id="352" name="フローチャート: 判断 351">
          <a:extLst>
            <a:ext uri="{FF2B5EF4-FFF2-40B4-BE49-F238E27FC236}">
              <a16:creationId xmlns:a16="http://schemas.microsoft.com/office/drawing/2014/main" id="{264C234D-7965-4401-9837-05760D5A704F}"/>
            </a:ext>
          </a:extLst>
        </xdr:cNvPr>
        <xdr:cNvSpPr/>
      </xdr:nvSpPr>
      <xdr:spPr>
        <a:xfrm>
          <a:off x="8699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141605</xdr:rowOff>
    </xdr:from>
    <xdr:to>
      <xdr:col>41</xdr:col>
      <xdr:colOff>101600</xdr:colOff>
      <xdr:row>84</xdr:row>
      <xdr:rowOff>71755</xdr:rowOff>
    </xdr:to>
    <xdr:sp macro="" textlink="">
      <xdr:nvSpPr>
        <xdr:cNvPr id="353" name="フローチャート: 判断 352">
          <a:extLst>
            <a:ext uri="{FF2B5EF4-FFF2-40B4-BE49-F238E27FC236}">
              <a16:creationId xmlns:a16="http://schemas.microsoft.com/office/drawing/2014/main" id="{21041502-6203-4F3E-B107-9A3E90ADDF2C}"/>
            </a:ext>
          </a:extLst>
        </xdr:cNvPr>
        <xdr:cNvSpPr/>
      </xdr:nvSpPr>
      <xdr:spPr>
        <a:xfrm>
          <a:off x="7810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153606</xdr:rowOff>
    </xdr:from>
    <xdr:to>
      <xdr:col>36</xdr:col>
      <xdr:colOff>165100</xdr:colOff>
      <xdr:row>84</xdr:row>
      <xdr:rowOff>83756</xdr:rowOff>
    </xdr:to>
    <xdr:sp macro="" textlink="">
      <xdr:nvSpPr>
        <xdr:cNvPr id="354" name="フローチャート: 判断 353">
          <a:extLst>
            <a:ext uri="{FF2B5EF4-FFF2-40B4-BE49-F238E27FC236}">
              <a16:creationId xmlns:a16="http://schemas.microsoft.com/office/drawing/2014/main" id="{2757F5F1-2727-4904-BD4C-73E13A14A977}"/>
            </a:ext>
          </a:extLst>
        </xdr:cNvPr>
        <xdr:cNvSpPr/>
      </xdr:nvSpPr>
      <xdr:spPr>
        <a:xfrm>
          <a:off x="6921500" y="1438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F4CCBD8-7617-4D7E-A443-859677EE02A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9F41EC4-8041-4F49-935E-54CDB899132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13092F8-8594-4900-B4BD-27BAA27B1F0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8A029EF-7EFB-4F96-8A50-CFC03C89B1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B7E4715-B934-4C0B-BF84-FBEC6F7F4A7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60" name="楕円 359">
          <a:extLst>
            <a:ext uri="{FF2B5EF4-FFF2-40B4-BE49-F238E27FC236}">
              <a16:creationId xmlns:a16="http://schemas.microsoft.com/office/drawing/2014/main" id="{3177E37D-CC34-46CD-9E4C-0F4333510426}"/>
            </a:ext>
          </a:extLst>
        </xdr:cNvPr>
        <xdr:cNvSpPr/>
      </xdr:nvSpPr>
      <xdr:spPr>
        <a:xfrm>
          <a:off x="104267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160038</xdr:rowOff>
    </xdr:from>
    <xdr:ext cx="469744" cy="259045"/>
    <xdr:sp macro="" textlink="">
      <xdr:nvSpPr>
        <xdr:cNvPr id="361" name="【福祉施設】&#10;一人当たり面積該当値テキスト">
          <a:extLst>
            <a:ext uri="{FF2B5EF4-FFF2-40B4-BE49-F238E27FC236}">
              <a16:creationId xmlns:a16="http://schemas.microsoft.com/office/drawing/2014/main" id="{7DD0600A-E76E-4EE0-8A53-0C1E83FABDA7}"/>
            </a:ext>
          </a:extLst>
        </xdr:cNvPr>
        <xdr:cNvSpPr txBox="1"/>
      </xdr:nvSpPr>
      <xdr:spPr>
        <a:xfrm>
          <a:off x="10515600"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14160</xdr:rowOff>
    </xdr:from>
    <xdr:to>
      <xdr:col>50</xdr:col>
      <xdr:colOff>165100</xdr:colOff>
      <xdr:row>84</xdr:row>
      <xdr:rowOff>115760</xdr:rowOff>
    </xdr:to>
    <xdr:sp macro="" textlink="">
      <xdr:nvSpPr>
        <xdr:cNvPr id="362" name="楕円 361">
          <a:extLst>
            <a:ext uri="{FF2B5EF4-FFF2-40B4-BE49-F238E27FC236}">
              <a16:creationId xmlns:a16="http://schemas.microsoft.com/office/drawing/2014/main" id="{F3B4D8EC-C9DE-4DA5-9DA3-560CDD40A97A}"/>
            </a:ext>
          </a:extLst>
        </xdr:cNvPr>
        <xdr:cNvSpPr/>
      </xdr:nvSpPr>
      <xdr:spPr>
        <a:xfrm>
          <a:off x="9588500" y="1441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60961</xdr:rowOff>
    </xdr:from>
    <xdr:to>
      <xdr:col>55</xdr:col>
      <xdr:colOff>0</xdr:colOff>
      <xdr:row>84</xdr:row>
      <xdr:rowOff>64960</xdr:rowOff>
    </xdr:to>
    <xdr:cxnSp macro="">
      <xdr:nvCxnSpPr>
        <xdr:cNvPr id="363" name="直線コネクタ 362">
          <a:extLst>
            <a:ext uri="{FF2B5EF4-FFF2-40B4-BE49-F238E27FC236}">
              <a16:creationId xmlns:a16="http://schemas.microsoft.com/office/drawing/2014/main" id="{6651078D-35F9-4485-ADD3-370557A44490}"/>
            </a:ext>
          </a:extLst>
        </xdr:cNvPr>
        <xdr:cNvCxnSpPr/>
      </xdr:nvCxnSpPr>
      <xdr:spPr>
        <a:xfrm flipV="1">
          <a:off x="9639300" y="14462761"/>
          <a:ext cx="8382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19304</xdr:rowOff>
    </xdr:from>
    <xdr:to>
      <xdr:col>46</xdr:col>
      <xdr:colOff>38100</xdr:colOff>
      <xdr:row>84</xdr:row>
      <xdr:rowOff>120904</xdr:rowOff>
    </xdr:to>
    <xdr:sp macro="" textlink="">
      <xdr:nvSpPr>
        <xdr:cNvPr id="364" name="楕円 363">
          <a:extLst>
            <a:ext uri="{FF2B5EF4-FFF2-40B4-BE49-F238E27FC236}">
              <a16:creationId xmlns:a16="http://schemas.microsoft.com/office/drawing/2014/main" id="{2BBA15F7-B4A5-4B56-95C6-3C54B00B7A7F}"/>
            </a:ext>
          </a:extLst>
        </xdr:cNvPr>
        <xdr:cNvSpPr/>
      </xdr:nvSpPr>
      <xdr:spPr>
        <a:xfrm>
          <a:off x="8699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64960</xdr:rowOff>
    </xdr:from>
    <xdr:to>
      <xdr:col>50</xdr:col>
      <xdr:colOff>114300</xdr:colOff>
      <xdr:row>84</xdr:row>
      <xdr:rowOff>70104</xdr:rowOff>
    </xdr:to>
    <xdr:cxnSp macro="">
      <xdr:nvCxnSpPr>
        <xdr:cNvPr id="365" name="直線コネクタ 364">
          <a:extLst>
            <a:ext uri="{FF2B5EF4-FFF2-40B4-BE49-F238E27FC236}">
              <a16:creationId xmlns:a16="http://schemas.microsoft.com/office/drawing/2014/main" id="{B74D4508-DFCD-408F-8DF1-2B9369D037CE}"/>
            </a:ext>
          </a:extLst>
        </xdr:cNvPr>
        <xdr:cNvCxnSpPr/>
      </xdr:nvCxnSpPr>
      <xdr:spPr>
        <a:xfrm flipV="1">
          <a:off x="8750300" y="14466760"/>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23876</xdr:rowOff>
    </xdr:from>
    <xdr:to>
      <xdr:col>41</xdr:col>
      <xdr:colOff>101600</xdr:colOff>
      <xdr:row>84</xdr:row>
      <xdr:rowOff>125476</xdr:rowOff>
    </xdr:to>
    <xdr:sp macro="" textlink="">
      <xdr:nvSpPr>
        <xdr:cNvPr id="366" name="楕円 365">
          <a:extLst>
            <a:ext uri="{FF2B5EF4-FFF2-40B4-BE49-F238E27FC236}">
              <a16:creationId xmlns:a16="http://schemas.microsoft.com/office/drawing/2014/main" id="{1704A8B1-E80A-45FD-A707-B1E685B5E4C9}"/>
            </a:ext>
          </a:extLst>
        </xdr:cNvPr>
        <xdr:cNvSpPr/>
      </xdr:nvSpPr>
      <xdr:spPr>
        <a:xfrm>
          <a:off x="7810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70104</xdr:rowOff>
    </xdr:from>
    <xdr:to>
      <xdr:col>45</xdr:col>
      <xdr:colOff>177800</xdr:colOff>
      <xdr:row>84</xdr:row>
      <xdr:rowOff>74676</xdr:rowOff>
    </xdr:to>
    <xdr:cxnSp macro="">
      <xdr:nvCxnSpPr>
        <xdr:cNvPr id="367" name="直線コネクタ 366">
          <a:extLst>
            <a:ext uri="{FF2B5EF4-FFF2-40B4-BE49-F238E27FC236}">
              <a16:creationId xmlns:a16="http://schemas.microsoft.com/office/drawing/2014/main" id="{30AACB9F-8319-4716-A76A-726CA8CEF1C0}"/>
            </a:ext>
          </a:extLst>
        </xdr:cNvPr>
        <xdr:cNvCxnSpPr/>
      </xdr:nvCxnSpPr>
      <xdr:spPr>
        <a:xfrm flipV="1">
          <a:off x="7861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29020</xdr:rowOff>
    </xdr:from>
    <xdr:to>
      <xdr:col>36</xdr:col>
      <xdr:colOff>165100</xdr:colOff>
      <xdr:row>84</xdr:row>
      <xdr:rowOff>130620</xdr:rowOff>
    </xdr:to>
    <xdr:sp macro="" textlink="">
      <xdr:nvSpPr>
        <xdr:cNvPr id="368" name="楕円 367">
          <a:extLst>
            <a:ext uri="{FF2B5EF4-FFF2-40B4-BE49-F238E27FC236}">
              <a16:creationId xmlns:a16="http://schemas.microsoft.com/office/drawing/2014/main" id="{0121F24B-6ADA-4696-9E48-3A392DC14AD7}"/>
            </a:ext>
          </a:extLst>
        </xdr:cNvPr>
        <xdr:cNvSpPr/>
      </xdr:nvSpPr>
      <xdr:spPr>
        <a:xfrm>
          <a:off x="6921500" y="1443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74676</xdr:rowOff>
    </xdr:from>
    <xdr:to>
      <xdr:col>41</xdr:col>
      <xdr:colOff>50800</xdr:colOff>
      <xdr:row>84</xdr:row>
      <xdr:rowOff>79820</xdr:rowOff>
    </xdr:to>
    <xdr:cxnSp macro="">
      <xdr:nvCxnSpPr>
        <xdr:cNvPr id="369" name="直線コネクタ 368">
          <a:extLst>
            <a:ext uri="{FF2B5EF4-FFF2-40B4-BE49-F238E27FC236}">
              <a16:creationId xmlns:a16="http://schemas.microsoft.com/office/drawing/2014/main" id="{6D542743-99E6-4006-BE1E-0A15D6E47E6E}"/>
            </a:ext>
          </a:extLst>
        </xdr:cNvPr>
        <xdr:cNvCxnSpPr/>
      </xdr:nvCxnSpPr>
      <xdr:spPr>
        <a:xfrm flipV="1">
          <a:off x="6972300" y="14476476"/>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93997</xdr:rowOff>
    </xdr:from>
    <xdr:ext cx="469744" cy="259045"/>
    <xdr:sp macro="" textlink="">
      <xdr:nvSpPr>
        <xdr:cNvPr id="370" name="n_1aveValue【福祉施設】&#10;一人当たり面積">
          <a:extLst>
            <a:ext uri="{FF2B5EF4-FFF2-40B4-BE49-F238E27FC236}">
              <a16:creationId xmlns:a16="http://schemas.microsoft.com/office/drawing/2014/main" id="{0F246BE1-8ECB-4702-9A5A-ED70DA962535}"/>
            </a:ext>
          </a:extLst>
        </xdr:cNvPr>
        <xdr:cNvSpPr txBox="1"/>
      </xdr:nvSpPr>
      <xdr:spPr>
        <a:xfrm>
          <a:off x="93917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119142</xdr:rowOff>
    </xdr:from>
    <xdr:ext cx="469744" cy="259045"/>
    <xdr:sp macro="" textlink="">
      <xdr:nvSpPr>
        <xdr:cNvPr id="371" name="n_2aveValue【福祉施設】&#10;一人当たり面積">
          <a:extLst>
            <a:ext uri="{FF2B5EF4-FFF2-40B4-BE49-F238E27FC236}">
              <a16:creationId xmlns:a16="http://schemas.microsoft.com/office/drawing/2014/main" id="{BA400D1C-E736-485A-A731-D40B36156916}"/>
            </a:ext>
          </a:extLst>
        </xdr:cNvPr>
        <xdr:cNvSpPr txBox="1"/>
      </xdr:nvSpPr>
      <xdr:spPr>
        <a:xfrm>
          <a:off x="8515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88282</xdr:rowOff>
    </xdr:from>
    <xdr:ext cx="469744" cy="259045"/>
    <xdr:sp macro="" textlink="">
      <xdr:nvSpPr>
        <xdr:cNvPr id="372" name="n_3aveValue【福祉施設】&#10;一人当たり面積">
          <a:extLst>
            <a:ext uri="{FF2B5EF4-FFF2-40B4-BE49-F238E27FC236}">
              <a16:creationId xmlns:a16="http://schemas.microsoft.com/office/drawing/2014/main" id="{983F67AB-05A2-4CB0-BEB6-8686CAF8E942}"/>
            </a:ext>
          </a:extLst>
        </xdr:cNvPr>
        <xdr:cNvSpPr txBox="1"/>
      </xdr:nvSpPr>
      <xdr:spPr>
        <a:xfrm>
          <a:off x="7626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100283</xdr:rowOff>
    </xdr:from>
    <xdr:ext cx="469744" cy="259045"/>
    <xdr:sp macro="" textlink="">
      <xdr:nvSpPr>
        <xdr:cNvPr id="373" name="n_4aveValue【福祉施設】&#10;一人当たり面積">
          <a:extLst>
            <a:ext uri="{FF2B5EF4-FFF2-40B4-BE49-F238E27FC236}">
              <a16:creationId xmlns:a16="http://schemas.microsoft.com/office/drawing/2014/main" id="{85C66DFD-D8BC-4218-9715-29BCB40185E3}"/>
            </a:ext>
          </a:extLst>
        </xdr:cNvPr>
        <xdr:cNvSpPr txBox="1"/>
      </xdr:nvSpPr>
      <xdr:spPr>
        <a:xfrm>
          <a:off x="6737427" y="1415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106887</xdr:rowOff>
    </xdr:from>
    <xdr:ext cx="469744" cy="259045"/>
    <xdr:sp macro="" textlink="">
      <xdr:nvSpPr>
        <xdr:cNvPr id="374" name="n_1mainValue【福祉施設】&#10;一人当たり面積">
          <a:extLst>
            <a:ext uri="{FF2B5EF4-FFF2-40B4-BE49-F238E27FC236}">
              <a16:creationId xmlns:a16="http://schemas.microsoft.com/office/drawing/2014/main" id="{ADE2CCF7-F328-4964-96A6-721D796C0790}"/>
            </a:ext>
          </a:extLst>
        </xdr:cNvPr>
        <xdr:cNvSpPr txBox="1"/>
      </xdr:nvSpPr>
      <xdr:spPr>
        <a:xfrm>
          <a:off x="9391727" y="1450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112031</xdr:rowOff>
    </xdr:from>
    <xdr:ext cx="469744" cy="259045"/>
    <xdr:sp macro="" textlink="">
      <xdr:nvSpPr>
        <xdr:cNvPr id="375" name="n_2mainValue【福祉施設】&#10;一人当たり面積">
          <a:extLst>
            <a:ext uri="{FF2B5EF4-FFF2-40B4-BE49-F238E27FC236}">
              <a16:creationId xmlns:a16="http://schemas.microsoft.com/office/drawing/2014/main" id="{C8E28C78-4870-43A8-9843-D9A6BDC36CD4}"/>
            </a:ext>
          </a:extLst>
        </xdr:cNvPr>
        <xdr:cNvSpPr txBox="1"/>
      </xdr:nvSpPr>
      <xdr:spPr>
        <a:xfrm>
          <a:off x="8515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116603</xdr:rowOff>
    </xdr:from>
    <xdr:ext cx="469744" cy="259045"/>
    <xdr:sp macro="" textlink="">
      <xdr:nvSpPr>
        <xdr:cNvPr id="376" name="n_3mainValue【福祉施設】&#10;一人当たり面積">
          <a:extLst>
            <a:ext uri="{FF2B5EF4-FFF2-40B4-BE49-F238E27FC236}">
              <a16:creationId xmlns:a16="http://schemas.microsoft.com/office/drawing/2014/main" id="{95A027D9-4663-4D59-9338-96A8D1DA100E}"/>
            </a:ext>
          </a:extLst>
        </xdr:cNvPr>
        <xdr:cNvSpPr txBox="1"/>
      </xdr:nvSpPr>
      <xdr:spPr>
        <a:xfrm>
          <a:off x="7626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121747</xdr:rowOff>
    </xdr:from>
    <xdr:ext cx="469744" cy="259045"/>
    <xdr:sp macro="" textlink="">
      <xdr:nvSpPr>
        <xdr:cNvPr id="377" name="n_4mainValue【福祉施設】&#10;一人当たり面積">
          <a:extLst>
            <a:ext uri="{FF2B5EF4-FFF2-40B4-BE49-F238E27FC236}">
              <a16:creationId xmlns:a16="http://schemas.microsoft.com/office/drawing/2014/main" id="{BC82EE44-1374-43E5-93D9-0A0C90ECDFCA}"/>
            </a:ext>
          </a:extLst>
        </xdr:cNvPr>
        <xdr:cNvSpPr txBox="1"/>
      </xdr:nvSpPr>
      <xdr:spPr>
        <a:xfrm>
          <a:off x="6737427" y="1452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1C0F059-D9E6-4648-970A-099013F79A6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105A406A-73DB-429B-BE4C-639578EBB80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3182C17-E7B3-4DE0-B417-E1E71596912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75BC81-AFA7-4098-9FCF-918B9D1312F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809CA68-FDA0-433C-92F5-BC7E6ED74A0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B4313595-632A-4A20-AF19-3D69B7FFC1D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9F01113-6906-4283-A329-98BC0F480F1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658C138-3A09-4447-BCE0-52161CD2B73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C321B75-8081-4BDA-B2B9-38D1BBD71F5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A20D8DA4-6899-4243-A836-54191660F42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299EED68-95C3-4A1E-A13A-DB89AFB810F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A9F80B47-8547-460D-9084-9803F1281CD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6F861F68-5B99-421F-B1AE-B32BEFAE434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63442CDF-C713-40F4-8F68-83DFE900E27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B312EDFE-77CB-4899-B7DD-C94ED301F1D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EB6630FD-4BDD-4141-9B20-E2288741088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78A34F98-AFB4-4850-B3A1-32C16E43634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F5348996-022B-4A49-831D-BC7DF8B553B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61336C96-2094-4C50-AA3F-5E800797252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E672993A-A8BB-48F4-82EC-6B77790A030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9EA4024-9334-443B-9FC5-873808C75BE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66B7DA4E-4EBD-4EF2-9719-357F7EA915D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1B1576D9-7656-4A84-9FA5-B9B1D1957C0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2B33173-61CB-41E7-803A-2042B8D14D2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C90315C8-F09B-41A2-AD29-73E9A3420A4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84ACB0BF-35A2-45E6-8643-E29A07291DE1}"/>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9DBD17C1-0393-4765-BD8E-0FE774613D2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F008E812-6D4D-4030-B19F-9FFA753F036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A98A8A8E-1DD0-439E-A182-14A6731D1271}"/>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7" name="直線コネクタ 406">
          <a:extLst>
            <a:ext uri="{FF2B5EF4-FFF2-40B4-BE49-F238E27FC236}">
              <a16:creationId xmlns:a16="http://schemas.microsoft.com/office/drawing/2014/main" id="{5E466B63-2733-479A-BDB1-C144F84E6FF9}"/>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165479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E944470E-BD60-4058-88CF-8575462915A3}"/>
            </a:ext>
          </a:extLst>
        </xdr:cNvPr>
        <xdr:cNvSpPr txBox="1"/>
      </xdr:nvSpPr>
      <xdr:spPr>
        <a:xfrm>
          <a:off x="4673600" y="179962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15602</xdr:rowOff>
    </xdr:from>
    <xdr:to>
      <xdr:col>24</xdr:col>
      <xdr:colOff>114300</xdr:colOff>
      <xdr:row>105</xdr:row>
      <xdr:rowOff>117202</xdr:rowOff>
    </xdr:to>
    <xdr:sp macro="" textlink="">
      <xdr:nvSpPr>
        <xdr:cNvPr id="409" name="フローチャート: 判断 408">
          <a:extLst>
            <a:ext uri="{FF2B5EF4-FFF2-40B4-BE49-F238E27FC236}">
              <a16:creationId xmlns:a16="http://schemas.microsoft.com/office/drawing/2014/main" id="{A8B99B1C-D62E-486E-8813-41E6741130B3}"/>
            </a:ext>
          </a:extLst>
        </xdr:cNvPr>
        <xdr:cNvSpPr/>
      </xdr:nvSpPr>
      <xdr:spPr>
        <a:xfrm>
          <a:off x="45847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151130</xdr:rowOff>
    </xdr:from>
    <xdr:to>
      <xdr:col>20</xdr:col>
      <xdr:colOff>38100</xdr:colOff>
      <xdr:row>105</xdr:row>
      <xdr:rowOff>81280</xdr:rowOff>
    </xdr:to>
    <xdr:sp macro="" textlink="">
      <xdr:nvSpPr>
        <xdr:cNvPr id="410" name="フローチャート: 判断 409">
          <a:extLst>
            <a:ext uri="{FF2B5EF4-FFF2-40B4-BE49-F238E27FC236}">
              <a16:creationId xmlns:a16="http://schemas.microsoft.com/office/drawing/2014/main" id="{CFEF246B-0EDF-4A81-8553-A61FFA5CB83F}"/>
            </a:ext>
          </a:extLst>
        </xdr:cNvPr>
        <xdr:cNvSpPr/>
      </xdr:nvSpPr>
      <xdr:spPr>
        <a:xfrm>
          <a:off x="3746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11" name="フローチャート: 判断 410">
          <a:extLst>
            <a:ext uri="{FF2B5EF4-FFF2-40B4-BE49-F238E27FC236}">
              <a16:creationId xmlns:a16="http://schemas.microsoft.com/office/drawing/2014/main" id="{FBEAB3F8-DF6A-4313-8F9E-742BF9710AA7}"/>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110308</xdr:rowOff>
    </xdr:from>
    <xdr:to>
      <xdr:col>10</xdr:col>
      <xdr:colOff>165100</xdr:colOff>
      <xdr:row>105</xdr:row>
      <xdr:rowOff>40458</xdr:rowOff>
    </xdr:to>
    <xdr:sp macro="" textlink="">
      <xdr:nvSpPr>
        <xdr:cNvPr id="412" name="フローチャート: 判断 411">
          <a:extLst>
            <a:ext uri="{FF2B5EF4-FFF2-40B4-BE49-F238E27FC236}">
              <a16:creationId xmlns:a16="http://schemas.microsoft.com/office/drawing/2014/main" id="{1DE373F9-0D1C-4ACF-ACC7-9FABCDE99316}"/>
            </a:ext>
          </a:extLst>
        </xdr:cNvPr>
        <xdr:cNvSpPr/>
      </xdr:nvSpPr>
      <xdr:spPr>
        <a:xfrm>
          <a:off x="1968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87449</xdr:rowOff>
    </xdr:from>
    <xdr:to>
      <xdr:col>6</xdr:col>
      <xdr:colOff>38100</xdr:colOff>
      <xdr:row>105</xdr:row>
      <xdr:rowOff>17599</xdr:rowOff>
    </xdr:to>
    <xdr:sp macro="" textlink="">
      <xdr:nvSpPr>
        <xdr:cNvPr id="413" name="フローチャート: 判断 412">
          <a:extLst>
            <a:ext uri="{FF2B5EF4-FFF2-40B4-BE49-F238E27FC236}">
              <a16:creationId xmlns:a16="http://schemas.microsoft.com/office/drawing/2014/main" id="{4EAA87EC-4B70-47FA-B48D-F6D0CC685225}"/>
            </a:ext>
          </a:extLst>
        </xdr:cNvPr>
        <xdr:cNvSpPr/>
      </xdr:nvSpPr>
      <xdr:spPr>
        <a:xfrm>
          <a:off x="1079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9DB1A76-E312-4A72-ACB2-FCF39CEBDA5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A689117-C1C8-4B67-B94D-33339E18799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776E8DE-B076-404E-98DB-81AF018D247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945B04B-2926-4843-963B-38EA512A441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125C673-6954-4A45-8286-5208159B35B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19" name="楕円 418">
          <a:extLst>
            <a:ext uri="{FF2B5EF4-FFF2-40B4-BE49-F238E27FC236}">
              <a16:creationId xmlns:a16="http://schemas.microsoft.com/office/drawing/2014/main" id="{AE11C0D2-4B95-41D8-84B1-37496B53B4F6}"/>
            </a:ext>
          </a:extLst>
        </xdr:cNvPr>
        <xdr:cNvSpPr/>
      </xdr:nvSpPr>
      <xdr:spPr>
        <a:xfrm>
          <a:off x="45847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33582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93B9B5F9-E378-40A6-9996-EC6F6A6FF621}"/>
            </a:ext>
          </a:extLst>
        </xdr:cNvPr>
        <xdr:cNvSpPr txBox="1"/>
      </xdr:nvSpPr>
      <xdr:spPr>
        <a:xfrm>
          <a:off x="4673600" y="1786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138068</xdr:rowOff>
    </xdr:from>
    <xdr:to>
      <xdr:col>20</xdr:col>
      <xdr:colOff>38100</xdr:colOff>
      <xdr:row>105</xdr:row>
      <xdr:rowOff>68218</xdr:rowOff>
    </xdr:to>
    <xdr:sp macro="" textlink="">
      <xdr:nvSpPr>
        <xdr:cNvPr id="421" name="楕円 420">
          <a:extLst>
            <a:ext uri="{FF2B5EF4-FFF2-40B4-BE49-F238E27FC236}">
              <a16:creationId xmlns:a16="http://schemas.microsoft.com/office/drawing/2014/main" id="{14DA63C0-F210-44F5-9384-81E6278C9F93}"/>
            </a:ext>
          </a:extLst>
        </xdr:cNvPr>
        <xdr:cNvSpPr/>
      </xdr:nvSpPr>
      <xdr:spPr>
        <a:xfrm>
          <a:off x="3746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17418</xdr:rowOff>
    </xdr:from>
    <xdr:to>
      <xdr:col>24</xdr:col>
      <xdr:colOff>63500</xdr:colOff>
      <xdr:row>105</xdr:row>
      <xdr:rowOff>61505</xdr:rowOff>
    </xdr:to>
    <xdr:cxnSp macro="">
      <xdr:nvCxnSpPr>
        <xdr:cNvPr id="422" name="直線コネクタ 421">
          <a:extLst>
            <a:ext uri="{FF2B5EF4-FFF2-40B4-BE49-F238E27FC236}">
              <a16:creationId xmlns:a16="http://schemas.microsoft.com/office/drawing/2014/main" id="{3CE270A6-50C7-4A9E-9DE4-260A0F1C23CC}"/>
            </a:ext>
          </a:extLst>
        </xdr:cNvPr>
        <xdr:cNvCxnSpPr/>
      </xdr:nvCxnSpPr>
      <xdr:spPr>
        <a:xfrm>
          <a:off x="3797300" y="18019668"/>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93980</xdr:rowOff>
    </xdr:from>
    <xdr:to>
      <xdr:col>15</xdr:col>
      <xdr:colOff>101600</xdr:colOff>
      <xdr:row>105</xdr:row>
      <xdr:rowOff>24130</xdr:rowOff>
    </xdr:to>
    <xdr:sp macro="" textlink="">
      <xdr:nvSpPr>
        <xdr:cNvPr id="423" name="楕円 422">
          <a:extLst>
            <a:ext uri="{FF2B5EF4-FFF2-40B4-BE49-F238E27FC236}">
              <a16:creationId xmlns:a16="http://schemas.microsoft.com/office/drawing/2014/main" id="{C6DB7F1E-5779-46F0-BE2C-43C5D735807C}"/>
            </a:ext>
          </a:extLst>
        </xdr:cNvPr>
        <xdr:cNvSpPr/>
      </xdr:nvSpPr>
      <xdr:spPr>
        <a:xfrm>
          <a:off x="2857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144780</xdr:rowOff>
    </xdr:from>
    <xdr:to>
      <xdr:col>19</xdr:col>
      <xdr:colOff>177800</xdr:colOff>
      <xdr:row>105</xdr:row>
      <xdr:rowOff>17418</xdr:rowOff>
    </xdr:to>
    <xdr:cxnSp macro="">
      <xdr:nvCxnSpPr>
        <xdr:cNvPr id="424" name="直線コネクタ 423">
          <a:extLst>
            <a:ext uri="{FF2B5EF4-FFF2-40B4-BE49-F238E27FC236}">
              <a16:creationId xmlns:a16="http://schemas.microsoft.com/office/drawing/2014/main" id="{14BF0831-4F1F-46BD-9E55-97D966353227}"/>
            </a:ext>
          </a:extLst>
        </xdr:cNvPr>
        <xdr:cNvCxnSpPr/>
      </xdr:nvCxnSpPr>
      <xdr:spPr>
        <a:xfrm>
          <a:off x="2908300" y="17975580"/>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25" name="楕円 424">
          <a:extLst>
            <a:ext uri="{FF2B5EF4-FFF2-40B4-BE49-F238E27FC236}">
              <a16:creationId xmlns:a16="http://schemas.microsoft.com/office/drawing/2014/main" id="{A0F9576A-87CA-4CE5-B608-F87F5FAEF941}"/>
            </a:ext>
          </a:extLst>
        </xdr:cNvPr>
        <xdr:cNvSpPr/>
      </xdr:nvSpPr>
      <xdr:spPr>
        <a:xfrm>
          <a:off x="1968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144780</xdr:rowOff>
    </xdr:from>
    <xdr:to>
      <xdr:col>15</xdr:col>
      <xdr:colOff>50800</xdr:colOff>
      <xdr:row>105</xdr:row>
      <xdr:rowOff>35379</xdr:rowOff>
    </xdr:to>
    <xdr:cxnSp macro="">
      <xdr:nvCxnSpPr>
        <xdr:cNvPr id="426" name="直線コネクタ 425">
          <a:extLst>
            <a:ext uri="{FF2B5EF4-FFF2-40B4-BE49-F238E27FC236}">
              <a16:creationId xmlns:a16="http://schemas.microsoft.com/office/drawing/2014/main" id="{FF671268-3D90-49D1-AF99-2E1E43C3A82D}"/>
            </a:ext>
          </a:extLst>
        </xdr:cNvPr>
        <xdr:cNvCxnSpPr/>
      </xdr:nvCxnSpPr>
      <xdr:spPr>
        <a:xfrm flipV="1">
          <a:off x="2019300" y="1797558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123371</xdr:rowOff>
    </xdr:from>
    <xdr:to>
      <xdr:col>6</xdr:col>
      <xdr:colOff>38100</xdr:colOff>
      <xdr:row>105</xdr:row>
      <xdr:rowOff>53521</xdr:rowOff>
    </xdr:to>
    <xdr:sp macro="" textlink="">
      <xdr:nvSpPr>
        <xdr:cNvPr id="427" name="楕円 426">
          <a:extLst>
            <a:ext uri="{FF2B5EF4-FFF2-40B4-BE49-F238E27FC236}">
              <a16:creationId xmlns:a16="http://schemas.microsoft.com/office/drawing/2014/main" id="{A191D580-8747-4E2A-910A-16811EB46F3E}"/>
            </a:ext>
          </a:extLst>
        </xdr:cNvPr>
        <xdr:cNvSpPr/>
      </xdr:nvSpPr>
      <xdr:spPr>
        <a:xfrm>
          <a:off x="1079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2721</xdr:rowOff>
    </xdr:from>
    <xdr:to>
      <xdr:col>10</xdr:col>
      <xdr:colOff>114300</xdr:colOff>
      <xdr:row>105</xdr:row>
      <xdr:rowOff>35379</xdr:rowOff>
    </xdr:to>
    <xdr:cxnSp macro="">
      <xdr:nvCxnSpPr>
        <xdr:cNvPr id="428" name="直線コネクタ 427">
          <a:extLst>
            <a:ext uri="{FF2B5EF4-FFF2-40B4-BE49-F238E27FC236}">
              <a16:creationId xmlns:a16="http://schemas.microsoft.com/office/drawing/2014/main" id="{2D3C53A7-A2D1-4D20-A363-CF0DB21E4030}"/>
            </a:ext>
          </a:extLst>
        </xdr:cNvPr>
        <xdr:cNvCxnSpPr/>
      </xdr:nvCxnSpPr>
      <xdr:spPr>
        <a:xfrm>
          <a:off x="1130300" y="180049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72407</xdr:rowOff>
    </xdr:from>
    <xdr:ext cx="405111" cy="259045"/>
    <xdr:sp macro="" textlink="">
      <xdr:nvSpPr>
        <xdr:cNvPr id="429" name="n_1aveValue【市民会館】&#10;有形固定資産減価償却率">
          <a:extLst>
            <a:ext uri="{FF2B5EF4-FFF2-40B4-BE49-F238E27FC236}">
              <a16:creationId xmlns:a16="http://schemas.microsoft.com/office/drawing/2014/main" id="{76AAE693-7A48-49B5-8A1C-9A02750D3A96}"/>
            </a:ext>
          </a:extLst>
        </xdr:cNvPr>
        <xdr:cNvSpPr txBox="1"/>
      </xdr:nvSpPr>
      <xdr:spPr>
        <a:xfrm>
          <a:off x="35820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77306</xdr:rowOff>
    </xdr:from>
    <xdr:ext cx="405111" cy="259045"/>
    <xdr:sp macro="" textlink="">
      <xdr:nvSpPr>
        <xdr:cNvPr id="430" name="n_2aveValue【市民会館】&#10;有形固定資産減価償却率">
          <a:extLst>
            <a:ext uri="{FF2B5EF4-FFF2-40B4-BE49-F238E27FC236}">
              <a16:creationId xmlns:a16="http://schemas.microsoft.com/office/drawing/2014/main" id="{E039BD84-81E7-4B89-B0D3-9F41E51FC2F1}"/>
            </a:ext>
          </a:extLst>
        </xdr:cNvPr>
        <xdr:cNvSpPr txBox="1"/>
      </xdr:nvSpPr>
      <xdr:spPr>
        <a:xfrm>
          <a:off x="2705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56985</xdr:rowOff>
    </xdr:from>
    <xdr:ext cx="405111" cy="259045"/>
    <xdr:sp macro="" textlink="">
      <xdr:nvSpPr>
        <xdr:cNvPr id="431" name="n_3aveValue【市民会館】&#10;有形固定資産減価償却率">
          <a:extLst>
            <a:ext uri="{FF2B5EF4-FFF2-40B4-BE49-F238E27FC236}">
              <a16:creationId xmlns:a16="http://schemas.microsoft.com/office/drawing/2014/main" id="{A378CCCE-AC39-4B19-82DC-8F314161B10B}"/>
            </a:ext>
          </a:extLst>
        </xdr:cNvPr>
        <xdr:cNvSpPr txBox="1"/>
      </xdr:nvSpPr>
      <xdr:spPr>
        <a:xfrm>
          <a:off x="1816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34126</xdr:rowOff>
    </xdr:from>
    <xdr:ext cx="405111" cy="259045"/>
    <xdr:sp macro="" textlink="">
      <xdr:nvSpPr>
        <xdr:cNvPr id="432" name="n_4aveValue【市民会館】&#10;有形固定資産減価償却率">
          <a:extLst>
            <a:ext uri="{FF2B5EF4-FFF2-40B4-BE49-F238E27FC236}">
              <a16:creationId xmlns:a16="http://schemas.microsoft.com/office/drawing/2014/main" id="{9C84B83C-FCBE-4AD2-8562-E7A072332B13}"/>
            </a:ext>
          </a:extLst>
        </xdr:cNvPr>
        <xdr:cNvSpPr txBox="1"/>
      </xdr:nvSpPr>
      <xdr:spPr>
        <a:xfrm>
          <a:off x="927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84745</xdr:rowOff>
    </xdr:from>
    <xdr:ext cx="405111" cy="259045"/>
    <xdr:sp macro="" textlink="">
      <xdr:nvSpPr>
        <xdr:cNvPr id="433" name="n_1mainValue【市民会館】&#10;有形固定資産減価償却率">
          <a:extLst>
            <a:ext uri="{FF2B5EF4-FFF2-40B4-BE49-F238E27FC236}">
              <a16:creationId xmlns:a16="http://schemas.microsoft.com/office/drawing/2014/main" id="{F05E539E-BDEF-41C7-B790-68F9ACE1289F}"/>
            </a:ext>
          </a:extLst>
        </xdr:cNvPr>
        <xdr:cNvSpPr txBox="1"/>
      </xdr:nvSpPr>
      <xdr:spPr>
        <a:xfrm>
          <a:off x="35820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40657</xdr:rowOff>
    </xdr:from>
    <xdr:ext cx="405111" cy="259045"/>
    <xdr:sp macro="" textlink="">
      <xdr:nvSpPr>
        <xdr:cNvPr id="434" name="n_2mainValue【市民会館】&#10;有形固定資産減価償却率">
          <a:extLst>
            <a:ext uri="{FF2B5EF4-FFF2-40B4-BE49-F238E27FC236}">
              <a16:creationId xmlns:a16="http://schemas.microsoft.com/office/drawing/2014/main" id="{8AB4ED81-D26E-48BE-9E47-6BA7BDEBF7EF}"/>
            </a:ext>
          </a:extLst>
        </xdr:cNvPr>
        <xdr:cNvSpPr txBox="1"/>
      </xdr:nvSpPr>
      <xdr:spPr>
        <a:xfrm>
          <a:off x="2705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435" name="n_3mainValue【市民会館】&#10;有形固定資産減価償却率">
          <a:extLst>
            <a:ext uri="{FF2B5EF4-FFF2-40B4-BE49-F238E27FC236}">
              <a16:creationId xmlns:a16="http://schemas.microsoft.com/office/drawing/2014/main" id="{5A92AA18-A684-4E85-B3BA-5C45C8A46966}"/>
            </a:ext>
          </a:extLst>
        </xdr:cNvPr>
        <xdr:cNvSpPr txBox="1"/>
      </xdr:nvSpPr>
      <xdr:spPr>
        <a:xfrm>
          <a:off x="1816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44648</xdr:rowOff>
    </xdr:from>
    <xdr:ext cx="405111" cy="259045"/>
    <xdr:sp macro="" textlink="">
      <xdr:nvSpPr>
        <xdr:cNvPr id="436" name="n_4mainValue【市民会館】&#10;有形固定資産減価償却率">
          <a:extLst>
            <a:ext uri="{FF2B5EF4-FFF2-40B4-BE49-F238E27FC236}">
              <a16:creationId xmlns:a16="http://schemas.microsoft.com/office/drawing/2014/main" id="{1728EBB2-5D28-4B0E-84FF-68CC87A42774}"/>
            </a:ext>
          </a:extLst>
        </xdr:cNvPr>
        <xdr:cNvSpPr txBox="1"/>
      </xdr:nvSpPr>
      <xdr:spPr>
        <a:xfrm>
          <a:off x="927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2013ABED-6C02-4895-9009-F5254E92496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D53F83D-DA9C-4294-95BC-A668AF59680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8575292D-7C67-4BC0-BAAA-E565171D31D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1704CCD-71B8-407B-A947-CC52758285E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2625B9D-139A-49D7-A499-EF84FDD79D3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69082742-0905-4A22-8BDB-C9FCAEA1E4A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AFE7E12-A806-4814-98BF-B0B3A03BF32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C596F9A3-343D-4E64-BD4E-AF294DE9861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48B13007-6005-44EB-880B-C501A1AD09C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5D8AE83C-2B67-460F-9696-310D39B8C58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81B49CC7-816D-4C28-8CAA-752F92E1BA3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92FB7C4C-9CB3-4159-99CB-E3DBF65C178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BE2860DF-6765-45CB-A71B-04349B66D8E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A4C95DFE-7779-4CC1-908B-538F3AD6CD0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C8088582-CBC4-444D-82C2-6C7B476959B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688F4560-A07F-4099-9E9C-789FFA98603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F886FD85-2D7D-4502-9098-B33E6C9A1B2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2895DBE5-D792-45E2-8A5F-0FDB8E5E2B0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5636C299-200C-4330-B467-C964AEA1ED3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169123ED-11AE-47A8-B53E-C99C657201F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F77BE9C0-4F77-4B05-A626-4991CF26FBE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F79FFCC0-B19E-4F9B-8F40-C47DBD52A69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21EC06F9-8E02-42E9-AF7C-128DDBC0709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141732</xdr:rowOff>
    </xdr:to>
    <xdr:cxnSp macro="">
      <xdr:nvCxnSpPr>
        <xdr:cNvPr id="460" name="直線コネクタ 459">
          <a:extLst>
            <a:ext uri="{FF2B5EF4-FFF2-40B4-BE49-F238E27FC236}">
              <a16:creationId xmlns:a16="http://schemas.microsoft.com/office/drawing/2014/main" id="{1F87BD1C-8CDE-4079-ADDA-300D654C01C8}"/>
            </a:ext>
          </a:extLst>
        </xdr:cNvPr>
        <xdr:cNvCxnSpPr/>
      </xdr:nvCxnSpPr>
      <xdr:spPr>
        <a:xfrm flipV="1">
          <a:off x="10476865" y="17385030"/>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61" name="【市民会館】&#10;一人当たり面積最小値テキスト">
          <a:extLst>
            <a:ext uri="{FF2B5EF4-FFF2-40B4-BE49-F238E27FC236}">
              <a16:creationId xmlns:a16="http://schemas.microsoft.com/office/drawing/2014/main" id="{8C6335D7-108A-4DE5-85B4-CEDE7829E44D}"/>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62" name="直線コネクタ 461">
          <a:extLst>
            <a:ext uri="{FF2B5EF4-FFF2-40B4-BE49-F238E27FC236}">
              <a16:creationId xmlns:a16="http://schemas.microsoft.com/office/drawing/2014/main" id="{F258FF42-A29A-4444-9634-ED8468D7F7BA}"/>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32BE5A34-9062-4EB2-A82E-973655A2F18C}"/>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35C0E925-5112-4A0C-ACBB-1692221B8B15}"/>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158766</xdr:rowOff>
    </xdr:from>
    <xdr:ext cx="469744" cy="259045"/>
    <xdr:sp macro="" textlink="">
      <xdr:nvSpPr>
        <xdr:cNvPr id="465" name="【市民会館】&#10;一人当たり面積平均値テキスト">
          <a:extLst>
            <a:ext uri="{FF2B5EF4-FFF2-40B4-BE49-F238E27FC236}">
              <a16:creationId xmlns:a16="http://schemas.microsoft.com/office/drawing/2014/main" id="{857605B6-BF46-4FC2-B5DA-6588C3EC93D1}"/>
            </a:ext>
          </a:extLst>
        </xdr:cNvPr>
        <xdr:cNvSpPr txBox="1"/>
      </xdr:nvSpPr>
      <xdr:spPr>
        <a:xfrm>
          <a:off x="10515600" y="18161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135889</xdr:rowOff>
    </xdr:from>
    <xdr:to>
      <xdr:col>55</xdr:col>
      <xdr:colOff>50800</xdr:colOff>
      <xdr:row>107</xdr:row>
      <xdr:rowOff>66039</xdr:rowOff>
    </xdr:to>
    <xdr:sp macro="" textlink="">
      <xdr:nvSpPr>
        <xdr:cNvPr id="466" name="フローチャート: 判断 465">
          <a:extLst>
            <a:ext uri="{FF2B5EF4-FFF2-40B4-BE49-F238E27FC236}">
              <a16:creationId xmlns:a16="http://schemas.microsoft.com/office/drawing/2014/main" id="{98BF61A6-3B23-4F30-A051-6884040BB48F}"/>
            </a:ext>
          </a:extLst>
        </xdr:cNvPr>
        <xdr:cNvSpPr/>
      </xdr:nvSpPr>
      <xdr:spPr>
        <a:xfrm>
          <a:off x="104267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131318</xdr:rowOff>
    </xdr:from>
    <xdr:to>
      <xdr:col>50</xdr:col>
      <xdr:colOff>165100</xdr:colOff>
      <xdr:row>107</xdr:row>
      <xdr:rowOff>61468</xdr:rowOff>
    </xdr:to>
    <xdr:sp macro="" textlink="">
      <xdr:nvSpPr>
        <xdr:cNvPr id="467" name="フローチャート: 判断 466">
          <a:extLst>
            <a:ext uri="{FF2B5EF4-FFF2-40B4-BE49-F238E27FC236}">
              <a16:creationId xmlns:a16="http://schemas.microsoft.com/office/drawing/2014/main" id="{A391008C-8D11-460D-B249-7EAB57BDA03E}"/>
            </a:ext>
          </a:extLst>
        </xdr:cNvPr>
        <xdr:cNvSpPr/>
      </xdr:nvSpPr>
      <xdr:spPr>
        <a:xfrm>
          <a:off x="9588500" y="1830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142748</xdr:rowOff>
    </xdr:from>
    <xdr:to>
      <xdr:col>46</xdr:col>
      <xdr:colOff>38100</xdr:colOff>
      <xdr:row>107</xdr:row>
      <xdr:rowOff>72898</xdr:rowOff>
    </xdr:to>
    <xdr:sp macro="" textlink="">
      <xdr:nvSpPr>
        <xdr:cNvPr id="468" name="フローチャート: 判断 467">
          <a:extLst>
            <a:ext uri="{FF2B5EF4-FFF2-40B4-BE49-F238E27FC236}">
              <a16:creationId xmlns:a16="http://schemas.microsoft.com/office/drawing/2014/main" id="{A3EA8EEA-B4A6-4D2D-8EB4-8D91BCB2B177}"/>
            </a:ext>
          </a:extLst>
        </xdr:cNvPr>
        <xdr:cNvSpPr/>
      </xdr:nvSpPr>
      <xdr:spPr>
        <a:xfrm>
          <a:off x="8699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148844</xdr:rowOff>
    </xdr:from>
    <xdr:to>
      <xdr:col>41</xdr:col>
      <xdr:colOff>101600</xdr:colOff>
      <xdr:row>107</xdr:row>
      <xdr:rowOff>78994</xdr:rowOff>
    </xdr:to>
    <xdr:sp macro="" textlink="">
      <xdr:nvSpPr>
        <xdr:cNvPr id="469" name="フローチャート: 判断 468">
          <a:extLst>
            <a:ext uri="{FF2B5EF4-FFF2-40B4-BE49-F238E27FC236}">
              <a16:creationId xmlns:a16="http://schemas.microsoft.com/office/drawing/2014/main" id="{42C58DA1-5366-4096-B50C-C49B5406B1AD}"/>
            </a:ext>
          </a:extLst>
        </xdr:cNvPr>
        <xdr:cNvSpPr/>
      </xdr:nvSpPr>
      <xdr:spPr>
        <a:xfrm>
          <a:off x="7810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39115</xdr:rowOff>
    </xdr:from>
    <xdr:to>
      <xdr:col>36</xdr:col>
      <xdr:colOff>165100</xdr:colOff>
      <xdr:row>107</xdr:row>
      <xdr:rowOff>140715</xdr:rowOff>
    </xdr:to>
    <xdr:sp macro="" textlink="">
      <xdr:nvSpPr>
        <xdr:cNvPr id="470" name="フローチャート: 判断 469">
          <a:extLst>
            <a:ext uri="{FF2B5EF4-FFF2-40B4-BE49-F238E27FC236}">
              <a16:creationId xmlns:a16="http://schemas.microsoft.com/office/drawing/2014/main" id="{DC5C4551-8E02-441B-BD9F-B9B90B502833}"/>
            </a:ext>
          </a:extLst>
        </xdr:cNvPr>
        <xdr:cNvSpPr/>
      </xdr:nvSpPr>
      <xdr:spPr>
        <a:xfrm>
          <a:off x="6921500" y="183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A797CD9-0FB9-4713-9007-D539DA5F4B7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1A99E27-07CB-4B34-A603-AB7303F7ECF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5D9C418-07CE-46AC-AC8F-ED5A56FC096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DEE17C0-AED7-4689-B49A-028D56DA9B2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211DE34-B115-4E7B-9530-9A1EE7A906A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84837</xdr:rowOff>
    </xdr:from>
    <xdr:to>
      <xdr:col>55</xdr:col>
      <xdr:colOff>50800</xdr:colOff>
      <xdr:row>108</xdr:row>
      <xdr:rowOff>14987</xdr:rowOff>
    </xdr:to>
    <xdr:sp macro="" textlink="">
      <xdr:nvSpPr>
        <xdr:cNvPr id="476" name="楕円 475">
          <a:extLst>
            <a:ext uri="{FF2B5EF4-FFF2-40B4-BE49-F238E27FC236}">
              <a16:creationId xmlns:a16="http://schemas.microsoft.com/office/drawing/2014/main" id="{6646336E-C042-4FBB-836A-0C112940927E}"/>
            </a:ext>
          </a:extLst>
        </xdr:cNvPr>
        <xdr:cNvSpPr/>
      </xdr:nvSpPr>
      <xdr:spPr>
        <a:xfrm>
          <a:off x="10426700" y="1842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63264</xdr:rowOff>
    </xdr:from>
    <xdr:ext cx="469744" cy="259045"/>
    <xdr:sp macro="" textlink="">
      <xdr:nvSpPr>
        <xdr:cNvPr id="477" name="【市民会館】&#10;一人当たり面積該当値テキスト">
          <a:extLst>
            <a:ext uri="{FF2B5EF4-FFF2-40B4-BE49-F238E27FC236}">
              <a16:creationId xmlns:a16="http://schemas.microsoft.com/office/drawing/2014/main" id="{BA34E17C-3CCE-481F-9065-11CC4ED555E3}"/>
            </a:ext>
          </a:extLst>
        </xdr:cNvPr>
        <xdr:cNvSpPr txBox="1"/>
      </xdr:nvSpPr>
      <xdr:spPr>
        <a:xfrm>
          <a:off x="10515600"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88646</xdr:rowOff>
    </xdr:from>
    <xdr:to>
      <xdr:col>50</xdr:col>
      <xdr:colOff>165100</xdr:colOff>
      <xdr:row>108</xdr:row>
      <xdr:rowOff>18796</xdr:rowOff>
    </xdr:to>
    <xdr:sp macro="" textlink="">
      <xdr:nvSpPr>
        <xdr:cNvPr id="478" name="楕円 477">
          <a:extLst>
            <a:ext uri="{FF2B5EF4-FFF2-40B4-BE49-F238E27FC236}">
              <a16:creationId xmlns:a16="http://schemas.microsoft.com/office/drawing/2014/main" id="{D1886C9B-FA43-4A82-ADFF-249CA5CB743B}"/>
            </a:ext>
          </a:extLst>
        </xdr:cNvPr>
        <xdr:cNvSpPr/>
      </xdr:nvSpPr>
      <xdr:spPr>
        <a:xfrm>
          <a:off x="9588500" y="184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135637</xdr:rowOff>
    </xdr:from>
    <xdr:to>
      <xdr:col>55</xdr:col>
      <xdr:colOff>0</xdr:colOff>
      <xdr:row>107</xdr:row>
      <xdr:rowOff>139446</xdr:rowOff>
    </xdr:to>
    <xdr:cxnSp macro="">
      <xdr:nvCxnSpPr>
        <xdr:cNvPr id="479" name="直線コネクタ 478">
          <a:extLst>
            <a:ext uri="{FF2B5EF4-FFF2-40B4-BE49-F238E27FC236}">
              <a16:creationId xmlns:a16="http://schemas.microsoft.com/office/drawing/2014/main" id="{BA97757B-DB7B-4315-A003-930E419169FD}"/>
            </a:ext>
          </a:extLst>
        </xdr:cNvPr>
        <xdr:cNvCxnSpPr/>
      </xdr:nvCxnSpPr>
      <xdr:spPr>
        <a:xfrm flipV="1">
          <a:off x="9639300" y="18480787"/>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93218</xdr:rowOff>
    </xdr:from>
    <xdr:to>
      <xdr:col>46</xdr:col>
      <xdr:colOff>38100</xdr:colOff>
      <xdr:row>108</xdr:row>
      <xdr:rowOff>23368</xdr:rowOff>
    </xdr:to>
    <xdr:sp macro="" textlink="">
      <xdr:nvSpPr>
        <xdr:cNvPr id="480" name="楕円 479">
          <a:extLst>
            <a:ext uri="{FF2B5EF4-FFF2-40B4-BE49-F238E27FC236}">
              <a16:creationId xmlns:a16="http://schemas.microsoft.com/office/drawing/2014/main" id="{A803157E-D87C-413C-BEAB-35F05BE15110}"/>
            </a:ext>
          </a:extLst>
        </xdr:cNvPr>
        <xdr:cNvSpPr/>
      </xdr:nvSpPr>
      <xdr:spPr>
        <a:xfrm>
          <a:off x="8699500" y="1843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139446</xdr:rowOff>
    </xdr:from>
    <xdr:to>
      <xdr:col>50</xdr:col>
      <xdr:colOff>114300</xdr:colOff>
      <xdr:row>107</xdr:row>
      <xdr:rowOff>144018</xdr:rowOff>
    </xdr:to>
    <xdr:cxnSp macro="">
      <xdr:nvCxnSpPr>
        <xdr:cNvPr id="481" name="直線コネクタ 480">
          <a:extLst>
            <a:ext uri="{FF2B5EF4-FFF2-40B4-BE49-F238E27FC236}">
              <a16:creationId xmlns:a16="http://schemas.microsoft.com/office/drawing/2014/main" id="{3A02C3D6-8A02-49BE-ABE2-C1803A50FAD1}"/>
            </a:ext>
          </a:extLst>
        </xdr:cNvPr>
        <xdr:cNvCxnSpPr/>
      </xdr:nvCxnSpPr>
      <xdr:spPr>
        <a:xfrm flipV="1">
          <a:off x="8750300" y="184845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97789</xdr:rowOff>
    </xdr:from>
    <xdr:to>
      <xdr:col>41</xdr:col>
      <xdr:colOff>101600</xdr:colOff>
      <xdr:row>108</xdr:row>
      <xdr:rowOff>27939</xdr:rowOff>
    </xdr:to>
    <xdr:sp macro="" textlink="">
      <xdr:nvSpPr>
        <xdr:cNvPr id="482" name="楕円 481">
          <a:extLst>
            <a:ext uri="{FF2B5EF4-FFF2-40B4-BE49-F238E27FC236}">
              <a16:creationId xmlns:a16="http://schemas.microsoft.com/office/drawing/2014/main" id="{FFDFAAED-61CC-4CBF-9DA7-40132E9495E4}"/>
            </a:ext>
          </a:extLst>
        </xdr:cNvPr>
        <xdr:cNvSpPr/>
      </xdr:nvSpPr>
      <xdr:spPr>
        <a:xfrm>
          <a:off x="7810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144018</xdr:rowOff>
    </xdr:from>
    <xdr:to>
      <xdr:col>45</xdr:col>
      <xdr:colOff>177800</xdr:colOff>
      <xdr:row>107</xdr:row>
      <xdr:rowOff>148589</xdr:rowOff>
    </xdr:to>
    <xdr:cxnSp macro="">
      <xdr:nvCxnSpPr>
        <xdr:cNvPr id="483" name="直線コネクタ 482">
          <a:extLst>
            <a:ext uri="{FF2B5EF4-FFF2-40B4-BE49-F238E27FC236}">
              <a16:creationId xmlns:a16="http://schemas.microsoft.com/office/drawing/2014/main" id="{B43B046D-A71F-43D2-92DC-6E286BDDE193}"/>
            </a:ext>
          </a:extLst>
        </xdr:cNvPr>
        <xdr:cNvCxnSpPr/>
      </xdr:nvCxnSpPr>
      <xdr:spPr>
        <a:xfrm flipV="1">
          <a:off x="7861300" y="184891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102363</xdr:rowOff>
    </xdr:from>
    <xdr:to>
      <xdr:col>36</xdr:col>
      <xdr:colOff>165100</xdr:colOff>
      <xdr:row>108</xdr:row>
      <xdr:rowOff>32513</xdr:rowOff>
    </xdr:to>
    <xdr:sp macro="" textlink="">
      <xdr:nvSpPr>
        <xdr:cNvPr id="484" name="楕円 483">
          <a:extLst>
            <a:ext uri="{FF2B5EF4-FFF2-40B4-BE49-F238E27FC236}">
              <a16:creationId xmlns:a16="http://schemas.microsoft.com/office/drawing/2014/main" id="{890A1F75-1286-47EA-9D58-15F554E2BEF8}"/>
            </a:ext>
          </a:extLst>
        </xdr:cNvPr>
        <xdr:cNvSpPr/>
      </xdr:nvSpPr>
      <xdr:spPr>
        <a:xfrm>
          <a:off x="6921500" y="1844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148589</xdr:rowOff>
    </xdr:from>
    <xdr:to>
      <xdr:col>41</xdr:col>
      <xdr:colOff>50800</xdr:colOff>
      <xdr:row>107</xdr:row>
      <xdr:rowOff>153163</xdr:rowOff>
    </xdr:to>
    <xdr:cxnSp macro="">
      <xdr:nvCxnSpPr>
        <xdr:cNvPr id="485" name="直線コネクタ 484">
          <a:extLst>
            <a:ext uri="{FF2B5EF4-FFF2-40B4-BE49-F238E27FC236}">
              <a16:creationId xmlns:a16="http://schemas.microsoft.com/office/drawing/2014/main" id="{2989D3F0-57BD-4483-B7B8-C1E9F0D6A194}"/>
            </a:ext>
          </a:extLst>
        </xdr:cNvPr>
        <xdr:cNvCxnSpPr/>
      </xdr:nvCxnSpPr>
      <xdr:spPr>
        <a:xfrm flipV="1">
          <a:off x="6972300" y="184937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77995</xdr:rowOff>
    </xdr:from>
    <xdr:ext cx="469744" cy="259045"/>
    <xdr:sp macro="" textlink="">
      <xdr:nvSpPr>
        <xdr:cNvPr id="486" name="n_1aveValue【市民会館】&#10;一人当たり面積">
          <a:extLst>
            <a:ext uri="{FF2B5EF4-FFF2-40B4-BE49-F238E27FC236}">
              <a16:creationId xmlns:a16="http://schemas.microsoft.com/office/drawing/2014/main" id="{936D8C81-7B53-43ED-934B-EA46BB34D540}"/>
            </a:ext>
          </a:extLst>
        </xdr:cNvPr>
        <xdr:cNvSpPr txBox="1"/>
      </xdr:nvSpPr>
      <xdr:spPr>
        <a:xfrm>
          <a:off x="9391727" y="180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89425</xdr:rowOff>
    </xdr:from>
    <xdr:ext cx="469744" cy="259045"/>
    <xdr:sp macro="" textlink="">
      <xdr:nvSpPr>
        <xdr:cNvPr id="487" name="n_2aveValue【市民会館】&#10;一人当たり面積">
          <a:extLst>
            <a:ext uri="{FF2B5EF4-FFF2-40B4-BE49-F238E27FC236}">
              <a16:creationId xmlns:a16="http://schemas.microsoft.com/office/drawing/2014/main" id="{AC4653A7-977A-4006-AABC-DC345809B50D}"/>
            </a:ext>
          </a:extLst>
        </xdr:cNvPr>
        <xdr:cNvSpPr txBox="1"/>
      </xdr:nvSpPr>
      <xdr:spPr>
        <a:xfrm>
          <a:off x="8515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95521</xdr:rowOff>
    </xdr:from>
    <xdr:ext cx="469744" cy="259045"/>
    <xdr:sp macro="" textlink="">
      <xdr:nvSpPr>
        <xdr:cNvPr id="488" name="n_3aveValue【市民会館】&#10;一人当たり面積">
          <a:extLst>
            <a:ext uri="{FF2B5EF4-FFF2-40B4-BE49-F238E27FC236}">
              <a16:creationId xmlns:a16="http://schemas.microsoft.com/office/drawing/2014/main" id="{67D8C21D-A7A9-49F3-84FB-663FB222FB5E}"/>
            </a:ext>
          </a:extLst>
        </xdr:cNvPr>
        <xdr:cNvSpPr txBox="1"/>
      </xdr:nvSpPr>
      <xdr:spPr>
        <a:xfrm>
          <a:off x="7626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157242</xdr:rowOff>
    </xdr:from>
    <xdr:ext cx="469744" cy="259045"/>
    <xdr:sp macro="" textlink="">
      <xdr:nvSpPr>
        <xdr:cNvPr id="489" name="n_4aveValue【市民会館】&#10;一人当たり面積">
          <a:extLst>
            <a:ext uri="{FF2B5EF4-FFF2-40B4-BE49-F238E27FC236}">
              <a16:creationId xmlns:a16="http://schemas.microsoft.com/office/drawing/2014/main" id="{74375909-08B1-4723-AA5F-5C118EE2DB42}"/>
            </a:ext>
          </a:extLst>
        </xdr:cNvPr>
        <xdr:cNvSpPr txBox="1"/>
      </xdr:nvSpPr>
      <xdr:spPr>
        <a:xfrm>
          <a:off x="6737427" y="181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9923</xdr:rowOff>
    </xdr:from>
    <xdr:ext cx="469744" cy="259045"/>
    <xdr:sp macro="" textlink="">
      <xdr:nvSpPr>
        <xdr:cNvPr id="490" name="n_1mainValue【市民会館】&#10;一人当たり面積">
          <a:extLst>
            <a:ext uri="{FF2B5EF4-FFF2-40B4-BE49-F238E27FC236}">
              <a16:creationId xmlns:a16="http://schemas.microsoft.com/office/drawing/2014/main" id="{124E1821-9E77-4912-8703-2FA5DEE4D7C3}"/>
            </a:ext>
          </a:extLst>
        </xdr:cNvPr>
        <xdr:cNvSpPr txBox="1"/>
      </xdr:nvSpPr>
      <xdr:spPr>
        <a:xfrm>
          <a:off x="9391727" y="1852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14495</xdr:rowOff>
    </xdr:from>
    <xdr:ext cx="469744" cy="259045"/>
    <xdr:sp macro="" textlink="">
      <xdr:nvSpPr>
        <xdr:cNvPr id="491" name="n_2mainValue【市民会館】&#10;一人当たり面積">
          <a:extLst>
            <a:ext uri="{FF2B5EF4-FFF2-40B4-BE49-F238E27FC236}">
              <a16:creationId xmlns:a16="http://schemas.microsoft.com/office/drawing/2014/main" id="{85480F9F-4C93-4C5C-B68E-ED04BE8603BC}"/>
            </a:ext>
          </a:extLst>
        </xdr:cNvPr>
        <xdr:cNvSpPr txBox="1"/>
      </xdr:nvSpPr>
      <xdr:spPr>
        <a:xfrm>
          <a:off x="8515427" y="1853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19066</xdr:rowOff>
    </xdr:from>
    <xdr:ext cx="469744" cy="259045"/>
    <xdr:sp macro="" textlink="">
      <xdr:nvSpPr>
        <xdr:cNvPr id="492" name="n_3mainValue【市民会館】&#10;一人当たり面積">
          <a:extLst>
            <a:ext uri="{FF2B5EF4-FFF2-40B4-BE49-F238E27FC236}">
              <a16:creationId xmlns:a16="http://schemas.microsoft.com/office/drawing/2014/main" id="{07A267BB-1052-4F88-8D31-2DFC158A6758}"/>
            </a:ext>
          </a:extLst>
        </xdr:cNvPr>
        <xdr:cNvSpPr txBox="1"/>
      </xdr:nvSpPr>
      <xdr:spPr>
        <a:xfrm>
          <a:off x="7626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23640</xdr:rowOff>
    </xdr:from>
    <xdr:ext cx="469744" cy="259045"/>
    <xdr:sp macro="" textlink="">
      <xdr:nvSpPr>
        <xdr:cNvPr id="493" name="n_4mainValue【市民会館】&#10;一人当たり面積">
          <a:extLst>
            <a:ext uri="{FF2B5EF4-FFF2-40B4-BE49-F238E27FC236}">
              <a16:creationId xmlns:a16="http://schemas.microsoft.com/office/drawing/2014/main" id="{34B1E58A-7E1A-404A-9CAA-BD9CB6EE046B}"/>
            </a:ext>
          </a:extLst>
        </xdr:cNvPr>
        <xdr:cNvSpPr txBox="1"/>
      </xdr:nvSpPr>
      <xdr:spPr>
        <a:xfrm>
          <a:off x="6737427" y="1854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0A2FD3B-D2A2-41C9-9EF4-213D43D3661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D5B94C7-80A1-42EE-9D7C-A9DF14193E2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21B5685-E8B2-4A0F-B198-4E373C363B5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A483362-8510-45F0-B448-B15A0832B53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7B36D69-3D14-4B9C-A234-FEC3706E5F7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E066FBC-A937-4335-85D6-F7D238C694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C909D0A-7AC3-48B2-8417-E49BB9356CA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A5692CC-3081-4414-AD11-480F734BFF0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508E6CBE-F8EF-43BF-961E-52F9D746D77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3F79DB8C-6B34-498A-B123-E25D3467240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34A0351-8F3E-4837-9E22-10FB1F33315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3ADC4801-F648-4F0F-B09F-CD528DB8250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153CBF2D-DFDF-47A5-A4FE-45FA5F7DCC8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37FE0C95-EEB6-4740-B2D2-5904574123C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DF2F1978-4F61-4358-B07B-45535DF3FEA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925B29F2-85C7-4D26-A401-9E813E7F2E4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FDD0F067-0A9F-447D-964F-52048EBBCD0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D4D07D36-DF8E-4FB8-BAF6-6765B674F07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C039366B-B15E-40E2-A282-F367E528823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11404407-07FF-44EC-A47B-64D068B3772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C537415E-5195-4F9D-8459-9B99028C561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6DDEBD85-02CE-418A-A3F0-9A22155E438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6E96D67A-9E72-4502-BD91-BB6B65CD2A1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48DA120D-87E9-4BA3-B215-1F505360DF0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55F44D11-FB9D-451B-9690-4049A63CC8EF}"/>
            </a:ext>
          </a:extLst>
        </xdr:cNvPr>
        <xdr:cNvCxnSpPr/>
      </xdr:nvCxnSpPr>
      <xdr:spPr>
        <a:xfrm flipV="1">
          <a:off x="16318864" y="582549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9DF748E7-4A21-4D55-B7FE-9AAC92B03BB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F06A6E48-06FD-4FBF-9431-06858D7F80F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3B697185-F85D-4759-BB95-9AFE58D6E68F}"/>
            </a:ext>
          </a:extLst>
        </xdr:cNvPr>
        <xdr:cNvSpPr txBox="1"/>
      </xdr:nvSpPr>
      <xdr:spPr>
        <a:xfrm>
          <a:off x="16357600"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167640</xdr:rowOff>
    </xdr:from>
    <xdr:to>
      <xdr:col>86</xdr:col>
      <xdr:colOff>25400</xdr:colOff>
      <xdr:row>33</xdr:row>
      <xdr:rowOff>167640</xdr:rowOff>
    </xdr:to>
    <xdr:cxnSp macro="">
      <xdr:nvCxnSpPr>
        <xdr:cNvPr id="522" name="直線コネクタ 521">
          <a:extLst>
            <a:ext uri="{FF2B5EF4-FFF2-40B4-BE49-F238E27FC236}">
              <a16:creationId xmlns:a16="http://schemas.microsoft.com/office/drawing/2014/main" id="{FB9C1335-9A14-44CD-AD61-9E9D9205C33E}"/>
            </a:ext>
          </a:extLst>
        </xdr:cNvPr>
        <xdr:cNvCxnSpPr/>
      </xdr:nvCxnSpPr>
      <xdr:spPr>
        <a:xfrm>
          <a:off x="16230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21607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CDD7C839-2AE3-48BC-A089-251155E827C9}"/>
            </a:ext>
          </a:extLst>
        </xdr:cNvPr>
        <xdr:cNvSpPr txBox="1"/>
      </xdr:nvSpPr>
      <xdr:spPr>
        <a:xfrm>
          <a:off x="1635760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524" name="フローチャート: 判断 523">
          <a:extLst>
            <a:ext uri="{FF2B5EF4-FFF2-40B4-BE49-F238E27FC236}">
              <a16:creationId xmlns:a16="http://schemas.microsoft.com/office/drawing/2014/main" id="{A7E6FC48-F255-48D3-94DA-70A23751BA96}"/>
            </a:ext>
          </a:extLst>
        </xdr:cNvPr>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25400</xdr:rowOff>
    </xdr:from>
    <xdr:to>
      <xdr:col>81</xdr:col>
      <xdr:colOff>101600</xdr:colOff>
      <xdr:row>38</xdr:row>
      <xdr:rowOff>127000</xdr:rowOff>
    </xdr:to>
    <xdr:sp macro="" textlink="">
      <xdr:nvSpPr>
        <xdr:cNvPr id="525" name="フローチャート: 判断 524">
          <a:extLst>
            <a:ext uri="{FF2B5EF4-FFF2-40B4-BE49-F238E27FC236}">
              <a16:creationId xmlns:a16="http://schemas.microsoft.com/office/drawing/2014/main" id="{1E0302CE-6F78-448D-BBDA-7562563A851A}"/>
            </a:ext>
          </a:extLst>
        </xdr:cNvPr>
        <xdr:cNvSpPr/>
      </xdr:nvSpPr>
      <xdr:spPr>
        <a:xfrm>
          <a:off x="15430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130175</xdr:rowOff>
    </xdr:from>
    <xdr:to>
      <xdr:col>76</xdr:col>
      <xdr:colOff>165100</xdr:colOff>
      <xdr:row>38</xdr:row>
      <xdr:rowOff>60325</xdr:rowOff>
    </xdr:to>
    <xdr:sp macro="" textlink="">
      <xdr:nvSpPr>
        <xdr:cNvPr id="526" name="フローチャート: 判断 525">
          <a:extLst>
            <a:ext uri="{FF2B5EF4-FFF2-40B4-BE49-F238E27FC236}">
              <a16:creationId xmlns:a16="http://schemas.microsoft.com/office/drawing/2014/main" id="{56001F96-78D7-4E31-AAE7-A86D2BC3872C}"/>
            </a:ext>
          </a:extLst>
        </xdr:cNvPr>
        <xdr:cNvSpPr/>
      </xdr:nvSpPr>
      <xdr:spPr>
        <a:xfrm>
          <a:off x="14541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99695</xdr:rowOff>
    </xdr:from>
    <xdr:to>
      <xdr:col>72</xdr:col>
      <xdr:colOff>38100</xdr:colOff>
      <xdr:row>38</xdr:row>
      <xdr:rowOff>29845</xdr:rowOff>
    </xdr:to>
    <xdr:sp macro="" textlink="">
      <xdr:nvSpPr>
        <xdr:cNvPr id="527" name="フローチャート: 判断 526">
          <a:extLst>
            <a:ext uri="{FF2B5EF4-FFF2-40B4-BE49-F238E27FC236}">
              <a16:creationId xmlns:a16="http://schemas.microsoft.com/office/drawing/2014/main" id="{C386FBB2-0993-47E9-9AB5-DAC192D40BA6}"/>
            </a:ext>
          </a:extLst>
        </xdr:cNvPr>
        <xdr:cNvSpPr/>
      </xdr:nvSpPr>
      <xdr:spPr>
        <a:xfrm>
          <a:off x="13652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27305</xdr:rowOff>
    </xdr:from>
    <xdr:to>
      <xdr:col>67</xdr:col>
      <xdr:colOff>101600</xdr:colOff>
      <xdr:row>37</xdr:row>
      <xdr:rowOff>128905</xdr:rowOff>
    </xdr:to>
    <xdr:sp macro="" textlink="">
      <xdr:nvSpPr>
        <xdr:cNvPr id="528" name="フローチャート: 判断 527">
          <a:extLst>
            <a:ext uri="{FF2B5EF4-FFF2-40B4-BE49-F238E27FC236}">
              <a16:creationId xmlns:a16="http://schemas.microsoft.com/office/drawing/2014/main" id="{FB56F40F-514C-45D4-BE40-FF366C1FAD50}"/>
            </a:ext>
          </a:extLst>
        </xdr:cNvPr>
        <xdr:cNvSpPr/>
      </xdr:nvSpPr>
      <xdr:spPr>
        <a:xfrm>
          <a:off x="12763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BDD6D2E-BB32-4ACA-B72C-9E43ACDC4A4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EF51263-BB5A-444E-8F60-F9840DB4227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B63914F-7D95-4A1E-A7A2-98B4A7169F9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CCA4535-32A8-43ED-A5B5-AFC0AE4D20F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1D6CC29-166C-4455-9ACB-00E27D26280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78740</xdr:rowOff>
    </xdr:from>
    <xdr:to>
      <xdr:col>85</xdr:col>
      <xdr:colOff>177800</xdr:colOff>
      <xdr:row>40</xdr:row>
      <xdr:rowOff>8890</xdr:rowOff>
    </xdr:to>
    <xdr:sp macro="" textlink="">
      <xdr:nvSpPr>
        <xdr:cNvPr id="534" name="楕円 533">
          <a:extLst>
            <a:ext uri="{FF2B5EF4-FFF2-40B4-BE49-F238E27FC236}">
              <a16:creationId xmlns:a16="http://schemas.microsoft.com/office/drawing/2014/main" id="{03444898-5B7F-4285-8417-31F1F1980F46}"/>
            </a:ext>
          </a:extLst>
        </xdr:cNvPr>
        <xdr:cNvSpPr/>
      </xdr:nvSpPr>
      <xdr:spPr>
        <a:xfrm>
          <a:off x="162687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57167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5E6FA2B-F8DF-4FF6-B798-D363E7057F2F}"/>
            </a:ext>
          </a:extLst>
        </xdr:cNvPr>
        <xdr:cNvSpPr txBox="1"/>
      </xdr:nvSpPr>
      <xdr:spPr>
        <a:xfrm>
          <a:off x="16357600"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53975</xdr:rowOff>
    </xdr:from>
    <xdr:to>
      <xdr:col>81</xdr:col>
      <xdr:colOff>101600</xdr:colOff>
      <xdr:row>39</xdr:row>
      <xdr:rowOff>155575</xdr:rowOff>
    </xdr:to>
    <xdr:sp macro="" textlink="">
      <xdr:nvSpPr>
        <xdr:cNvPr id="536" name="楕円 535">
          <a:extLst>
            <a:ext uri="{FF2B5EF4-FFF2-40B4-BE49-F238E27FC236}">
              <a16:creationId xmlns:a16="http://schemas.microsoft.com/office/drawing/2014/main" id="{3166DEC0-1D14-4B6B-8363-BDCFE6078AC2}"/>
            </a:ext>
          </a:extLst>
        </xdr:cNvPr>
        <xdr:cNvSpPr/>
      </xdr:nvSpPr>
      <xdr:spPr>
        <a:xfrm>
          <a:off x="15430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104775</xdr:rowOff>
    </xdr:from>
    <xdr:to>
      <xdr:col>85</xdr:col>
      <xdr:colOff>127000</xdr:colOff>
      <xdr:row>39</xdr:row>
      <xdr:rowOff>129540</xdr:rowOff>
    </xdr:to>
    <xdr:cxnSp macro="">
      <xdr:nvCxnSpPr>
        <xdr:cNvPr id="537" name="直線コネクタ 536">
          <a:extLst>
            <a:ext uri="{FF2B5EF4-FFF2-40B4-BE49-F238E27FC236}">
              <a16:creationId xmlns:a16="http://schemas.microsoft.com/office/drawing/2014/main" id="{CB884C9A-DA6C-4BAD-9DFC-9DBAA14FBA40}"/>
            </a:ext>
          </a:extLst>
        </xdr:cNvPr>
        <xdr:cNvCxnSpPr/>
      </xdr:nvCxnSpPr>
      <xdr:spPr>
        <a:xfrm>
          <a:off x="15481300" y="679132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25400</xdr:rowOff>
    </xdr:from>
    <xdr:to>
      <xdr:col>76</xdr:col>
      <xdr:colOff>165100</xdr:colOff>
      <xdr:row>39</xdr:row>
      <xdr:rowOff>127000</xdr:rowOff>
    </xdr:to>
    <xdr:sp macro="" textlink="">
      <xdr:nvSpPr>
        <xdr:cNvPr id="538" name="楕円 537">
          <a:extLst>
            <a:ext uri="{FF2B5EF4-FFF2-40B4-BE49-F238E27FC236}">
              <a16:creationId xmlns:a16="http://schemas.microsoft.com/office/drawing/2014/main" id="{D890FA13-D944-4B19-87E8-3ACF0DD8DAE0}"/>
            </a:ext>
          </a:extLst>
        </xdr:cNvPr>
        <xdr:cNvSpPr/>
      </xdr:nvSpPr>
      <xdr:spPr>
        <a:xfrm>
          <a:off x="14541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76200</xdr:rowOff>
    </xdr:from>
    <xdr:to>
      <xdr:col>81</xdr:col>
      <xdr:colOff>50800</xdr:colOff>
      <xdr:row>39</xdr:row>
      <xdr:rowOff>104775</xdr:rowOff>
    </xdr:to>
    <xdr:cxnSp macro="">
      <xdr:nvCxnSpPr>
        <xdr:cNvPr id="539" name="直線コネクタ 538">
          <a:extLst>
            <a:ext uri="{FF2B5EF4-FFF2-40B4-BE49-F238E27FC236}">
              <a16:creationId xmlns:a16="http://schemas.microsoft.com/office/drawing/2014/main" id="{0A2602F4-F4C7-4CCA-BB1E-DAB45E08E5CC}"/>
            </a:ext>
          </a:extLst>
        </xdr:cNvPr>
        <xdr:cNvCxnSpPr/>
      </xdr:nvCxnSpPr>
      <xdr:spPr>
        <a:xfrm>
          <a:off x="14592300" y="67627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154940</xdr:rowOff>
    </xdr:from>
    <xdr:to>
      <xdr:col>72</xdr:col>
      <xdr:colOff>38100</xdr:colOff>
      <xdr:row>39</xdr:row>
      <xdr:rowOff>85090</xdr:rowOff>
    </xdr:to>
    <xdr:sp macro="" textlink="">
      <xdr:nvSpPr>
        <xdr:cNvPr id="540" name="楕円 539">
          <a:extLst>
            <a:ext uri="{FF2B5EF4-FFF2-40B4-BE49-F238E27FC236}">
              <a16:creationId xmlns:a16="http://schemas.microsoft.com/office/drawing/2014/main" id="{8ADA196F-F895-4C4B-918F-80280804BF9F}"/>
            </a:ext>
          </a:extLst>
        </xdr:cNvPr>
        <xdr:cNvSpPr/>
      </xdr:nvSpPr>
      <xdr:spPr>
        <a:xfrm>
          <a:off x="13652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34290</xdr:rowOff>
    </xdr:from>
    <xdr:to>
      <xdr:col>76</xdr:col>
      <xdr:colOff>114300</xdr:colOff>
      <xdr:row>39</xdr:row>
      <xdr:rowOff>76200</xdr:rowOff>
    </xdr:to>
    <xdr:cxnSp macro="">
      <xdr:nvCxnSpPr>
        <xdr:cNvPr id="541" name="直線コネクタ 540">
          <a:extLst>
            <a:ext uri="{FF2B5EF4-FFF2-40B4-BE49-F238E27FC236}">
              <a16:creationId xmlns:a16="http://schemas.microsoft.com/office/drawing/2014/main" id="{100D3B4C-EDE2-4451-9B82-E4FE943F74B9}"/>
            </a:ext>
          </a:extLst>
        </xdr:cNvPr>
        <xdr:cNvCxnSpPr/>
      </xdr:nvCxnSpPr>
      <xdr:spPr>
        <a:xfrm>
          <a:off x="13703300" y="6720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135890</xdr:rowOff>
    </xdr:from>
    <xdr:to>
      <xdr:col>67</xdr:col>
      <xdr:colOff>101600</xdr:colOff>
      <xdr:row>39</xdr:row>
      <xdr:rowOff>66040</xdr:rowOff>
    </xdr:to>
    <xdr:sp macro="" textlink="">
      <xdr:nvSpPr>
        <xdr:cNvPr id="542" name="楕円 541">
          <a:extLst>
            <a:ext uri="{FF2B5EF4-FFF2-40B4-BE49-F238E27FC236}">
              <a16:creationId xmlns:a16="http://schemas.microsoft.com/office/drawing/2014/main" id="{FAA3880E-0ED1-4A3C-AD85-4BA60C9381C2}"/>
            </a:ext>
          </a:extLst>
        </xdr:cNvPr>
        <xdr:cNvSpPr/>
      </xdr:nvSpPr>
      <xdr:spPr>
        <a:xfrm>
          <a:off x="12763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15240</xdr:rowOff>
    </xdr:from>
    <xdr:to>
      <xdr:col>71</xdr:col>
      <xdr:colOff>177800</xdr:colOff>
      <xdr:row>39</xdr:row>
      <xdr:rowOff>34290</xdr:rowOff>
    </xdr:to>
    <xdr:cxnSp macro="">
      <xdr:nvCxnSpPr>
        <xdr:cNvPr id="543" name="直線コネクタ 542">
          <a:extLst>
            <a:ext uri="{FF2B5EF4-FFF2-40B4-BE49-F238E27FC236}">
              <a16:creationId xmlns:a16="http://schemas.microsoft.com/office/drawing/2014/main" id="{F9B72C03-5091-47B2-B10D-6B27698B75EC}"/>
            </a:ext>
          </a:extLst>
        </xdr:cNvPr>
        <xdr:cNvCxnSpPr/>
      </xdr:nvCxnSpPr>
      <xdr:spPr>
        <a:xfrm>
          <a:off x="12814300" y="67017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143527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23A80DC9-7AA9-4AB7-B8C1-0E142EBDFC9A}"/>
            </a:ext>
          </a:extLst>
        </xdr:cNvPr>
        <xdr:cNvSpPr txBox="1"/>
      </xdr:nvSpPr>
      <xdr:spPr>
        <a:xfrm>
          <a:off x="152660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76852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26DA0BDA-7FE1-4045-B9C1-01E94FA0D5A4}"/>
            </a:ext>
          </a:extLst>
        </xdr:cNvPr>
        <xdr:cNvSpPr txBox="1"/>
      </xdr:nvSpPr>
      <xdr:spPr>
        <a:xfrm>
          <a:off x="14389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46372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CB88E54E-41B2-4692-BA16-24CADA3DBAB7}"/>
            </a:ext>
          </a:extLst>
        </xdr:cNvPr>
        <xdr:cNvSpPr txBox="1"/>
      </xdr:nvSpPr>
      <xdr:spPr>
        <a:xfrm>
          <a:off x="13500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145432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CCE01677-6B98-4C35-A1BD-4EFEA3F89050}"/>
            </a:ext>
          </a:extLst>
        </xdr:cNvPr>
        <xdr:cNvSpPr txBox="1"/>
      </xdr:nvSpPr>
      <xdr:spPr>
        <a:xfrm>
          <a:off x="12611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146702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310956A0-C644-4A47-9D0C-B8DCDE1A7AC1}"/>
            </a:ext>
          </a:extLst>
        </xdr:cNvPr>
        <xdr:cNvSpPr txBox="1"/>
      </xdr:nvSpPr>
      <xdr:spPr>
        <a:xfrm>
          <a:off x="152660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118127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F69C7EA4-52AC-491C-884C-2F16D5E06FAF}"/>
            </a:ext>
          </a:extLst>
        </xdr:cNvPr>
        <xdr:cNvSpPr txBox="1"/>
      </xdr:nvSpPr>
      <xdr:spPr>
        <a:xfrm>
          <a:off x="143897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76217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E8F41020-7CEF-4DBF-87D8-7B6EB0879FDE}"/>
            </a:ext>
          </a:extLst>
        </xdr:cNvPr>
        <xdr:cNvSpPr txBox="1"/>
      </xdr:nvSpPr>
      <xdr:spPr>
        <a:xfrm>
          <a:off x="13500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57167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CC27C601-4664-4957-9528-CF4BBE0D5445}"/>
            </a:ext>
          </a:extLst>
        </xdr:cNvPr>
        <xdr:cNvSpPr txBox="1"/>
      </xdr:nvSpPr>
      <xdr:spPr>
        <a:xfrm>
          <a:off x="12611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1748B004-A316-4918-8CC3-153347204C9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D4695AC1-2E3F-4EBE-9BD7-A2E6352B82B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DC10E688-342E-45C7-81DD-A5296072620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3A14F95-ED72-4B1D-B3B4-4CA3120921C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0937768-1ABD-4BBC-8BA9-98D014F040D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3CE882B-542F-4E4D-880B-9042D8F2EDD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E4F62EFD-8C63-471C-9A1C-D20D38A55E2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649715E-F703-4145-B3BD-6EA0300BD67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CA96B1A5-293D-4818-BD91-03224F8089C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8B7E3E8E-71AF-4504-BF39-87DD0835824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a:extLst>
            <a:ext uri="{FF2B5EF4-FFF2-40B4-BE49-F238E27FC236}">
              <a16:creationId xmlns:a16="http://schemas.microsoft.com/office/drawing/2014/main" id="{2F05A582-7433-4493-8CF3-130CF9720553}"/>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3" name="テキスト ボックス 562">
          <a:extLst>
            <a:ext uri="{FF2B5EF4-FFF2-40B4-BE49-F238E27FC236}">
              <a16:creationId xmlns:a16="http://schemas.microsoft.com/office/drawing/2014/main" id="{E8500185-3420-4848-91A9-4DEA7BF4124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a:extLst>
            <a:ext uri="{FF2B5EF4-FFF2-40B4-BE49-F238E27FC236}">
              <a16:creationId xmlns:a16="http://schemas.microsoft.com/office/drawing/2014/main" id="{10A6AF80-CE1F-4E6E-BE17-8E81348095F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65" name="テキスト ボックス 564">
          <a:extLst>
            <a:ext uri="{FF2B5EF4-FFF2-40B4-BE49-F238E27FC236}">
              <a16:creationId xmlns:a16="http://schemas.microsoft.com/office/drawing/2014/main" id="{A0C90400-A6BD-4F60-93FD-284E1B00E611}"/>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a:extLst>
            <a:ext uri="{FF2B5EF4-FFF2-40B4-BE49-F238E27FC236}">
              <a16:creationId xmlns:a16="http://schemas.microsoft.com/office/drawing/2014/main" id="{0F77E479-6A30-4C4A-9260-8F8B7516F4FF}"/>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67" name="テキスト ボックス 566">
          <a:extLst>
            <a:ext uri="{FF2B5EF4-FFF2-40B4-BE49-F238E27FC236}">
              <a16:creationId xmlns:a16="http://schemas.microsoft.com/office/drawing/2014/main" id="{3DCEBCCC-563C-4EE6-A8B3-45DE28933E1B}"/>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a:extLst>
            <a:ext uri="{FF2B5EF4-FFF2-40B4-BE49-F238E27FC236}">
              <a16:creationId xmlns:a16="http://schemas.microsoft.com/office/drawing/2014/main" id="{63E27BFE-A0C8-43A4-8E9D-CAD7385A6B85}"/>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9" name="テキスト ボックス 568">
          <a:extLst>
            <a:ext uri="{FF2B5EF4-FFF2-40B4-BE49-F238E27FC236}">
              <a16:creationId xmlns:a16="http://schemas.microsoft.com/office/drawing/2014/main" id="{FFA278C4-E082-4A3B-B3EA-4B6DBAC9010B}"/>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a:extLst>
            <a:ext uri="{FF2B5EF4-FFF2-40B4-BE49-F238E27FC236}">
              <a16:creationId xmlns:a16="http://schemas.microsoft.com/office/drawing/2014/main" id="{F54E1631-06AD-4B49-A83C-AA3593DCD1D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1" name="テキスト ボックス 570">
          <a:extLst>
            <a:ext uri="{FF2B5EF4-FFF2-40B4-BE49-F238E27FC236}">
              <a16:creationId xmlns:a16="http://schemas.microsoft.com/office/drawing/2014/main" id="{A45C34B3-F67B-475F-A9AB-CCA5079430D0}"/>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a:extLst>
            <a:ext uri="{FF2B5EF4-FFF2-40B4-BE49-F238E27FC236}">
              <a16:creationId xmlns:a16="http://schemas.microsoft.com/office/drawing/2014/main" id="{AC5ACBE4-B052-437B-B172-D31D35B12F3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3" name="テキスト ボックス 572">
          <a:extLst>
            <a:ext uri="{FF2B5EF4-FFF2-40B4-BE49-F238E27FC236}">
              <a16:creationId xmlns:a16="http://schemas.microsoft.com/office/drawing/2014/main" id="{057DCFB5-E72E-497B-B54E-37B7184831F7}"/>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C5599BB0-9212-4295-84FC-AF0F6C08BF9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3AD04702-1978-45D1-B691-1E8355496AC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B29CCEDC-F63A-4973-8520-626B41EE1C8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135901</xdr:rowOff>
    </xdr:from>
    <xdr:to>
      <xdr:col>116</xdr:col>
      <xdr:colOff>62864</xdr:colOff>
      <xdr:row>42</xdr:row>
      <xdr:rowOff>84149</xdr:rowOff>
    </xdr:to>
    <xdr:cxnSp macro="">
      <xdr:nvCxnSpPr>
        <xdr:cNvPr id="577" name="直線コネクタ 576">
          <a:extLst>
            <a:ext uri="{FF2B5EF4-FFF2-40B4-BE49-F238E27FC236}">
              <a16:creationId xmlns:a16="http://schemas.microsoft.com/office/drawing/2014/main" id="{069725F2-9695-4E06-AF26-474614539F67}"/>
            </a:ext>
          </a:extLst>
        </xdr:cNvPr>
        <xdr:cNvCxnSpPr/>
      </xdr:nvCxnSpPr>
      <xdr:spPr>
        <a:xfrm flipV="1">
          <a:off x="22160864" y="5793751"/>
          <a:ext cx="0" cy="149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87976</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DADED625-14A0-4EB0-8858-258F30EE7950}"/>
            </a:ext>
          </a:extLst>
        </xdr:cNvPr>
        <xdr:cNvSpPr txBox="1"/>
      </xdr:nvSpPr>
      <xdr:spPr>
        <a:xfrm>
          <a:off x="22199600" y="728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84149</xdr:rowOff>
    </xdr:from>
    <xdr:to>
      <xdr:col>116</xdr:col>
      <xdr:colOff>152400</xdr:colOff>
      <xdr:row>42</xdr:row>
      <xdr:rowOff>84149</xdr:rowOff>
    </xdr:to>
    <xdr:cxnSp macro="">
      <xdr:nvCxnSpPr>
        <xdr:cNvPr id="579" name="直線コネクタ 578">
          <a:extLst>
            <a:ext uri="{FF2B5EF4-FFF2-40B4-BE49-F238E27FC236}">
              <a16:creationId xmlns:a16="http://schemas.microsoft.com/office/drawing/2014/main" id="{426986A6-9899-4C78-9821-DCE43069DD2A}"/>
            </a:ext>
          </a:extLst>
        </xdr:cNvPr>
        <xdr:cNvCxnSpPr/>
      </xdr:nvCxnSpPr>
      <xdr:spPr>
        <a:xfrm>
          <a:off x="22072600" y="728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82578</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DDB42618-39C8-49CC-A5E2-011E9DB3D3AE}"/>
            </a:ext>
          </a:extLst>
        </xdr:cNvPr>
        <xdr:cNvSpPr txBox="1"/>
      </xdr:nvSpPr>
      <xdr:spPr>
        <a:xfrm>
          <a:off x="22199600" y="556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135901</xdr:rowOff>
    </xdr:from>
    <xdr:to>
      <xdr:col>116</xdr:col>
      <xdr:colOff>152400</xdr:colOff>
      <xdr:row>33</xdr:row>
      <xdr:rowOff>135901</xdr:rowOff>
    </xdr:to>
    <xdr:cxnSp macro="">
      <xdr:nvCxnSpPr>
        <xdr:cNvPr id="581" name="直線コネクタ 580">
          <a:extLst>
            <a:ext uri="{FF2B5EF4-FFF2-40B4-BE49-F238E27FC236}">
              <a16:creationId xmlns:a16="http://schemas.microsoft.com/office/drawing/2014/main" id="{5FFF7A10-CD7A-4132-ADC8-C6C223D503F1}"/>
            </a:ext>
          </a:extLst>
        </xdr:cNvPr>
        <xdr:cNvCxnSpPr/>
      </xdr:nvCxnSpPr>
      <xdr:spPr>
        <a:xfrm>
          <a:off x="22072600" y="5793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11900</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7C27EF5D-A35B-43AA-AD82-9B0376B363CE}"/>
            </a:ext>
          </a:extLst>
        </xdr:cNvPr>
        <xdr:cNvSpPr txBox="1"/>
      </xdr:nvSpPr>
      <xdr:spPr>
        <a:xfrm>
          <a:off x="22199600" y="6527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160473</xdr:rowOff>
    </xdr:from>
    <xdr:to>
      <xdr:col>116</xdr:col>
      <xdr:colOff>114300</xdr:colOff>
      <xdr:row>39</xdr:row>
      <xdr:rowOff>90623</xdr:rowOff>
    </xdr:to>
    <xdr:sp macro="" textlink="">
      <xdr:nvSpPr>
        <xdr:cNvPr id="583" name="フローチャート: 判断 582">
          <a:extLst>
            <a:ext uri="{FF2B5EF4-FFF2-40B4-BE49-F238E27FC236}">
              <a16:creationId xmlns:a16="http://schemas.microsoft.com/office/drawing/2014/main" id="{1FDFA089-DB55-4BE2-AFC2-003AFC4F0053}"/>
            </a:ext>
          </a:extLst>
        </xdr:cNvPr>
        <xdr:cNvSpPr/>
      </xdr:nvSpPr>
      <xdr:spPr>
        <a:xfrm>
          <a:off x="22110700" y="667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49527</xdr:rowOff>
    </xdr:from>
    <xdr:to>
      <xdr:col>112</xdr:col>
      <xdr:colOff>38100</xdr:colOff>
      <xdr:row>39</xdr:row>
      <xdr:rowOff>151127</xdr:rowOff>
    </xdr:to>
    <xdr:sp macro="" textlink="">
      <xdr:nvSpPr>
        <xdr:cNvPr id="584" name="フローチャート: 判断 583">
          <a:extLst>
            <a:ext uri="{FF2B5EF4-FFF2-40B4-BE49-F238E27FC236}">
              <a16:creationId xmlns:a16="http://schemas.microsoft.com/office/drawing/2014/main" id="{40A3EDE8-FF64-4B30-B787-AB9DE07880F5}"/>
            </a:ext>
          </a:extLst>
        </xdr:cNvPr>
        <xdr:cNvSpPr/>
      </xdr:nvSpPr>
      <xdr:spPr>
        <a:xfrm>
          <a:off x="21272500" y="6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55993</xdr:rowOff>
    </xdr:from>
    <xdr:to>
      <xdr:col>107</xdr:col>
      <xdr:colOff>101600</xdr:colOff>
      <xdr:row>39</xdr:row>
      <xdr:rowOff>157593</xdr:rowOff>
    </xdr:to>
    <xdr:sp macro="" textlink="">
      <xdr:nvSpPr>
        <xdr:cNvPr id="585" name="フローチャート: 判断 584">
          <a:extLst>
            <a:ext uri="{FF2B5EF4-FFF2-40B4-BE49-F238E27FC236}">
              <a16:creationId xmlns:a16="http://schemas.microsoft.com/office/drawing/2014/main" id="{058CDD37-2120-419A-B695-DA08530EB743}"/>
            </a:ext>
          </a:extLst>
        </xdr:cNvPr>
        <xdr:cNvSpPr/>
      </xdr:nvSpPr>
      <xdr:spPr>
        <a:xfrm>
          <a:off x="20383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76646</xdr:rowOff>
    </xdr:from>
    <xdr:to>
      <xdr:col>102</xdr:col>
      <xdr:colOff>165100</xdr:colOff>
      <xdr:row>40</xdr:row>
      <xdr:rowOff>6796</xdr:rowOff>
    </xdr:to>
    <xdr:sp macro="" textlink="">
      <xdr:nvSpPr>
        <xdr:cNvPr id="586" name="フローチャート: 判断 585">
          <a:extLst>
            <a:ext uri="{FF2B5EF4-FFF2-40B4-BE49-F238E27FC236}">
              <a16:creationId xmlns:a16="http://schemas.microsoft.com/office/drawing/2014/main" id="{7F37D85B-AF37-4656-B17F-72C89BA41776}"/>
            </a:ext>
          </a:extLst>
        </xdr:cNvPr>
        <xdr:cNvSpPr/>
      </xdr:nvSpPr>
      <xdr:spPr>
        <a:xfrm>
          <a:off x="19494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73070</xdr:rowOff>
    </xdr:from>
    <xdr:to>
      <xdr:col>98</xdr:col>
      <xdr:colOff>38100</xdr:colOff>
      <xdr:row>40</xdr:row>
      <xdr:rowOff>3220</xdr:rowOff>
    </xdr:to>
    <xdr:sp macro="" textlink="">
      <xdr:nvSpPr>
        <xdr:cNvPr id="587" name="フローチャート: 判断 586">
          <a:extLst>
            <a:ext uri="{FF2B5EF4-FFF2-40B4-BE49-F238E27FC236}">
              <a16:creationId xmlns:a16="http://schemas.microsoft.com/office/drawing/2014/main" id="{72730752-62E5-40E2-BD9D-FC7C73DAC004}"/>
            </a:ext>
          </a:extLst>
        </xdr:cNvPr>
        <xdr:cNvSpPr/>
      </xdr:nvSpPr>
      <xdr:spPr>
        <a:xfrm>
          <a:off x="18605500" y="675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B1691EB-BE28-4404-A3D0-18669CCC98A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BFC364-31BB-4246-AB84-9BAF3D9D3ED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1F47E6D-8C1C-4283-AEDC-F0210A76A57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58F73952-A4C4-47B8-8283-F1C2F2BA749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403CD6CE-9D38-42EB-A02C-7F41BB04D65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125406</xdr:rowOff>
    </xdr:from>
    <xdr:to>
      <xdr:col>116</xdr:col>
      <xdr:colOff>114300</xdr:colOff>
      <xdr:row>41</xdr:row>
      <xdr:rowOff>55556</xdr:rowOff>
    </xdr:to>
    <xdr:sp macro="" textlink="">
      <xdr:nvSpPr>
        <xdr:cNvPr id="593" name="楕円 592">
          <a:extLst>
            <a:ext uri="{FF2B5EF4-FFF2-40B4-BE49-F238E27FC236}">
              <a16:creationId xmlns:a16="http://schemas.microsoft.com/office/drawing/2014/main" id="{B18D6EB1-6818-4A34-A0EC-56A94BE81634}"/>
            </a:ext>
          </a:extLst>
        </xdr:cNvPr>
        <xdr:cNvSpPr/>
      </xdr:nvSpPr>
      <xdr:spPr>
        <a:xfrm>
          <a:off x="22110700" y="698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103833</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D9443B8F-8F70-4B7A-8F83-D76C40A94537}"/>
            </a:ext>
          </a:extLst>
        </xdr:cNvPr>
        <xdr:cNvSpPr txBox="1"/>
      </xdr:nvSpPr>
      <xdr:spPr>
        <a:xfrm>
          <a:off x="22199600" y="696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132587</xdr:rowOff>
    </xdr:from>
    <xdr:to>
      <xdr:col>112</xdr:col>
      <xdr:colOff>38100</xdr:colOff>
      <xdr:row>41</xdr:row>
      <xdr:rowOff>62737</xdr:rowOff>
    </xdr:to>
    <xdr:sp macro="" textlink="">
      <xdr:nvSpPr>
        <xdr:cNvPr id="595" name="楕円 594">
          <a:extLst>
            <a:ext uri="{FF2B5EF4-FFF2-40B4-BE49-F238E27FC236}">
              <a16:creationId xmlns:a16="http://schemas.microsoft.com/office/drawing/2014/main" id="{D887D382-D2CA-42BE-80B1-A5C9444EFFDC}"/>
            </a:ext>
          </a:extLst>
        </xdr:cNvPr>
        <xdr:cNvSpPr/>
      </xdr:nvSpPr>
      <xdr:spPr>
        <a:xfrm>
          <a:off x="21272500" y="699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4756</xdr:rowOff>
    </xdr:from>
    <xdr:to>
      <xdr:col>116</xdr:col>
      <xdr:colOff>63500</xdr:colOff>
      <xdr:row>41</xdr:row>
      <xdr:rowOff>11937</xdr:rowOff>
    </xdr:to>
    <xdr:cxnSp macro="">
      <xdr:nvCxnSpPr>
        <xdr:cNvPr id="596" name="直線コネクタ 595">
          <a:extLst>
            <a:ext uri="{FF2B5EF4-FFF2-40B4-BE49-F238E27FC236}">
              <a16:creationId xmlns:a16="http://schemas.microsoft.com/office/drawing/2014/main" id="{0FB014E3-72FC-4147-BF57-18258F1D891A}"/>
            </a:ext>
          </a:extLst>
        </xdr:cNvPr>
        <xdr:cNvCxnSpPr/>
      </xdr:nvCxnSpPr>
      <xdr:spPr>
        <a:xfrm flipV="1">
          <a:off x="21323300" y="7034206"/>
          <a:ext cx="838200" cy="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140970</xdr:rowOff>
    </xdr:from>
    <xdr:to>
      <xdr:col>107</xdr:col>
      <xdr:colOff>101600</xdr:colOff>
      <xdr:row>41</xdr:row>
      <xdr:rowOff>71120</xdr:rowOff>
    </xdr:to>
    <xdr:sp macro="" textlink="">
      <xdr:nvSpPr>
        <xdr:cNvPr id="597" name="楕円 596">
          <a:extLst>
            <a:ext uri="{FF2B5EF4-FFF2-40B4-BE49-F238E27FC236}">
              <a16:creationId xmlns:a16="http://schemas.microsoft.com/office/drawing/2014/main" id="{21BD6E2F-5959-4163-A39E-F0810B0DC15F}"/>
            </a:ext>
          </a:extLst>
        </xdr:cNvPr>
        <xdr:cNvSpPr/>
      </xdr:nvSpPr>
      <xdr:spPr>
        <a:xfrm>
          <a:off x="20383500" y="699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11937</xdr:rowOff>
    </xdr:from>
    <xdr:to>
      <xdr:col>111</xdr:col>
      <xdr:colOff>177800</xdr:colOff>
      <xdr:row>41</xdr:row>
      <xdr:rowOff>20320</xdr:rowOff>
    </xdr:to>
    <xdr:cxnSp macro="">
      <xdr:nvCxnSpPr>
        <xdr:cNvPr id="598" name="直線コネクタ 597">
          <a:extLst>
            <a:ext uri="{FF2B5EF4-FFF2-40B4-BE49-F238E27FC236}">
              <a16:creationId xmlns:a16="http://schemas.microsoft.com/office/drawing/2014/main" id="{7F4EDE29-9593-40B8-A4A9-FEFC653990E5}"/>
            </a:ext>
          </a:extLst>
        </xdr:cNvPr>
        <xdr:cNvCxnSpPr/>
      </xdr:nvCxnSpPr>
      <xdr:spPr>
        <a:xfrm flipV="1">
          <a:off x="20434300" y="7041387"/>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148151</xdr:rowOff>
    </xdr:from>
    <xdr:to>
      <xdr:col>102</xdr:col>
      <xdr:colOff>165100</xdr:colOff>
      <xdr:row>41</xdr:row>
      <xdr:rowOff>78301</xdr:rowOff>
    </xdr:to>
    <xdr:sp macro="" textlink="">
      <xdr:nvSpPr>
        <xdr:cNvPr id="599" name="楕円 598">
          <a:extLst>
            <a:ext uri="{FF2B5EF4-FFF2-40B4-BE49-F238E27FC236}">
              <a16:creationId xmlns:a16="http://schemas.microsoft.com/office/drawing/2014/main" id="{5FFFC67C-B505-490F-9F20-50A25365F3AA}"/>
            </a:ext>
          </a:extLst>
        </xdr:cNvPr>
        <xdr:cNvSpPr/>
      </xdr:nvSpPr>
      <xdr:spPr>
        <a:xfrm>
          <a:off x="19494500" y="700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20320</xdr:rowOff>
    </xdr:from>
    <xdr:to>
      <xdr:col>107</xdr:col>
      <xdr:colOff>50800</xdr:colOff>
      <xdr:row>41</xdr:row>
      <xdr:rowOff>27501</xdr:rowOff>
    </xdr:to>
    <xdr:cxnSp macro="">
      <xdr:nvCxnSpPr>
        <xdr:cNvPr id="600" name="直線コネクタ 599">
          <a:extLst>
            <a:ext uri="{FF2B5EF4-FFF2-40B4-BE49-F238E27FC236}">
              <a16:creationId xmlns:a16="http://schemas.microsoft.com/office/drawing/2014/main" id="{C93ABB5D-9791-4792-9DCA-9B1BCEE4F0F1}"/>
            </a:ext>
          </a:extLst>
        </xdr:cNvPr>
        <xdr:cNvCxnSpPr/>
      </xdr:nvCxnSpPr>
      <xdr:spPr>
        <a:xfrm flipV="1">
          <a:off x="19545300" y="7049770"/>
          <a:ext cx="889000" cy="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157325</xdr:rowOff>
    </xdr:from>
    <xdr:to>
      <xdr:col>98</xdr:col>
      <xdr:colOff>38100</xdr:colOff>
      <xdr:row>41</xdr:row>
      <xdr:rowOff>87475</xdr:rowOff>
    </xdr:to>
    <xdr:sp macro="" textlink="">
      <xdr:nvSpPr>
        <xdr:cNvPr id="601" name="楕円 600">
          <a:extLst>
            <a:ext uri="{FF2B5EF4-FFF2-40B4-BE49-F238E27FC236}">
              <a16:creationId xmlns:a16="http://schemas.microsoft.com/office/drawing/2014/main" id="{647A2C39-3155-43CE-ACED-94996817B35F}"/>
            </a:ext>
          </a:extLst>
        </xdr:cNvPr>
        <xdr:cNvSpPr/>
      </xdr:nvSpPr>
      <xdr:spPr>
        <a:xfrm>
          <a:off x="18605500" y="701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27501</xdr:rowOff>
    </xdr:from>
    <xdr:to>
      <xdr:col>102</xdr:col>
      <xdr:colOff>114300</xdr:colOff>
      <xdr:row>41</xdr:row>
      <xdr:rowOff>36675</xdr:rowOff>
    </xdr:to>
    <xdr:cxnSp macro="">
      <xdr:nvCxnSpPr>
        <xdr:cNvPr id="602" name="直線コネクタ 601">
          <a:extLst>
            <a:ext uri="{FF2B5EF4-FFF2-40B4-BE49-F238E27FC236}">
              <a16:creationId xmlns:a16="http://schemas.microsoft.com/office/drawing/2014/main" id="{5DD561C3-B2C4-4089-B71D-1C9887A4F187}"/>
            </a:ext>
          </a:extLst>
        </xdr:cNvPr>
        <xdr:cNvCxnSpPr/>
      </xdr:nvCxnSpPr>
      <xdr:spPr>
        <a:xfrm flipV="1">
          <a:off x="18656300" y="7056951"/>
          <a:ext cx="889000" cy="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167654</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3BB2900D-C3E1-4035-B942-99D99803E8D7}"/>
            </a:ext>
          </a:extLst>
        </xdr:cNvPr>
        <xdr:cNvSpPr txBox="1"/>
      </xdr:nvSpPr>
      <xdr:spPr>
        <a:xfrm>
          <a:off x="21011095" y="6511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2670</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BE1DD9C6-C727-41A7-9C35-9769E19D91E0}"/>
            </a:ext>
          </a:extLst>
        </xdr:cNvPr>
        <xdr:cNvSpPr txBox="1"/>
      </xdr:nvSpPr>
      <xdr:spPr>
        <a:xfrm>
          <a:off x="20134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23323</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50B59305-240C-42CE-9196-168E2DB131FC}"/>
            </a:ext>
          </a:extLst>
        </xdr:cNvPr>
        <xdr:cNvSpPr txBox="1"/>
      </xdr:nvSpPr>
      <xdr:spPr>
        <a:xfrm>
          <a:off x="19245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19747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9050AFA2-5CED-4FB2-88C9-67BF8980D151}"/>
            </a:ext>
          </a:extLst>
        </xdr:cNvPr>
        <xdr:cNvSpPr txBox="1"/>
      </xdr:nvSpPr>
      <xdr:spPr>
        <a:xfrm>
          <a:off x="18356795" y="653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53864</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7BFEA7D9-43AD-423E-8899-1E36B1065564}"/>
            </a:ext>
          </a:extLst>
        </xdr:cNvPr>
        <xdr:cNvSpPr txBox="1"/>
      </xdr:nvSpPr>
      <xdr:spPr>
        <a:xfrm>
          <a:off x="21043411" y="708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62247</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CE0AE2B9-F00E-4CA0-AEB5-7BC6B3D27D66}"/>
            </a:ext>
          </a:extLst>
        </xdr:cNvPr>
        <xdr:cNvSpPr txBox="1"/>
      </xdr:nvSpPr>
      <xdr:spPr>
        <a:xfrm>
          <a:off x="20167111" y="709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69428</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CC0ED4BE-8AFD-4388-8E83-44B9FACE2A90}"/>
            </a:ext>
          </a:extLst>
        </xdr:cNvPr>
        <xdr:cNvSpPr txBox="1"/>
      </xdr:nvSpPr>
      <xdr:spPr>
        <a:xfrm>
          <a:off x="19278111" y="709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78602</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74F49E83-A8A2-488C-BB70-840788B065B6}"/>
            </a:ext>
          </a:extLst>
        </xdr:cNvPr>
        <xdr:cNvSpPr txBox="1"/>
      </xdr:nvSpPr>
      <xdr:spPr>
        <a:xfrm>
          <a:off x="18389111" y="710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EE8BC9B4-78DD-473F-9651-F46DA29FA59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AD64E4E0-4451-4E0F-8514-7079F9E951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C3B7D4B6-A7B7-4FBE-927F-AC0B7FABF0C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6FBA6CEE-DE16-4654-915A-4B92A71E8D8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D056895C-24B8-4D08-B92C-87F24B0D49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48D54F47-BEF1-4FEF-A425-A2BA7D27DD1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377D97F2-BAF7-4F83-BB6E-495CAE108FA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6719DCC3-4636-48CB-A0A2-F986DB573B1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F2013C16-4836-439B-83DD-5832397FEC3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D619D685-3D6D-4EE1-9EFD-03EC134D96B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C7A9E37-82A4-455F-90EB-ECEF3342FA8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2FD53D32-E6FA-466F-B67D-E9A37248691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3C538003-F560-4C94-9E30-FF1D863BE8FF}"/>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546281C5-29D3-4B31-82F7-FCC6AD4E0A7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69D356C0-F996-44B8-86D5-A748A21D04D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B1EF6FF9-47D4-45AE-BD55-9E139CDA4DB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5A495614-EBA6-45A7-A5D7-8EF8A886F6B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7E9469E3-33E1-47AC-A570-A3C88B3B6EF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5F91D0DD-F5EF-470E-80C8-B9DF37E4686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BA88F2AE-033F-4566-8662-CE15351CAA6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0B3AA5A8-B5E5-4798-8730-C7E4E266CFC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E99BE75B-44C4-44A4-9421-F1A3759DEA0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B890F72D-3422-402E-8A23-BABA4F728DF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77B2392E-5A24-4548-8513-09DD994EF62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9EC5ED35-7454-4781-82E2-B1CFD60A1D8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80010</xdr:rowOff>
    </xdr:from>
    <xdr:to>
      <xdr:col>85</xdr:col>
      <xdr:colOff>126364</xdr:colOff>
      <xdr:row>64</xdr:row>
      <xdr:rowOff>115933</xdr:rowOff>
    </xdr:to>
    <xdr:cxnSp macro="">
      <xdr:nvCxnSpPr>
        <xdr:cNvPr id="636" name="直線コネクタ 635">
          <a:extLst>
            <a:ext uri="{FF2B5EF4-FFF2-40B4-BE49-F238E27FC236}">
              <a16:creationId xmlns:a16="http://schemas.microsoft.com/office/drawing/2014/main" id="{7E404F2F-31D4-4957-9D98-D38E8AC44C29}"/>
            </a:ext>
          </a:extLst>
        </xdr:cNvPr>
        <xdr:cNvCxnSpPr/>
      </xdr:nvCxnSpPr>
      <xdr:spPr>
        <a:xfrm flipV="1">
          <a:off x="16318864" y="9509760"/>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119760</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6025A2F4-53EA-4290-A863-EE3CA90B1B6B}"/>
            </a:ext>
          </a:extLst>
        </xdr:cNvPr>
        <xdr:cNvSpPr txBox="1"/>
      </xdr:nvSpPr>
      <xdr:spPr>
        <a:xfrm>
          <a:off x="16357600" y="1109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115933</xdr:rowOff>
    </xdr:from>
    <xdr:to>
      <xdr:col>86</xdr:col>
      <xdr:colOff>25400</xdr:colOff>
      <xdr:row>64</xdr:row>
      <xdr:rowOff>115933</xdr:rowOff>
    </xdr:to>
    <xdr:cxnSp macro="">
      <xdr:nvCxnSpPr>
        <xdr:cNvPr id="638" name="直線コネクタ 637">
          <a:extLst>
            <a:ext uri="{FF2B5EF4-FFF2-40B4-BE49-F238E27FC236}">
              <a16:creationId xmlns:a16="http://schemas.microsoft.com/office/drawing/2014/main" id="{408FD833-7985-4822-BAC8-F8B4570ECA7E}"/>
            </a:ext>
          </a:extLst>
        </xdr:cNvPr>
        <xdr:cNvCxnSpPr/>
      </xdr:nvCxnSpPr>
      <xdr:spPr>
        <a:xfrm>
          <a:off x="16230600" y="1108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26687</xdr:rowOff>
    </xdr:from>
    <xdr:ext cx="340478" cy="259045"/>
    <xdr:sp macro="" textlink="">
      <xdr:nvSpPr>
        <xdr:cNvPr id="639" name="【保健センター・保健所】&#10;有形固定資産減価償却率最大値テキスト">
          <a:extLst>
            <a:ext uri="{FF2B5EF4-FFF2-40B4-BE49-F238E27FC236}">
              <a16:creationId xmlns:a16="http://schemas.microsoft.com/office/drawing/2014/main" id="{261B0DA5-3F1E-4A3F-A484-925CDC31226E}"/>
            </a:ext>
          </a:extLst>
        </xdr:cNvPr>
        <xdr:cNvSpPr txBox="1"/>
      </xdr:nvSpPr>
      <xdr:spPr>
        <a:xfrm>
          <a:off x="16357600" y="928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80010</xdr:rowOff>
    </xdr:from>
    <xdr:to>
      <xdr:col>86</xdr:col>
      <xdr:colOff>25400</xdr:colOff>
      <xdr:row>55</xdr:row>
      <xdr:rowOff>80010</xdr:rowOff>
    </xdr:to>
    <xdr:cxnSp macro="">
      <xdr:nvCxnSpPr>
        <xdr:cNvPr id="640" name="直線コネクタ 639">
          <a:extLst>
            <a:ext uri="{FF2B5EF4-FFF2-40B4-BE49-F238E27FC236}">
              <a16:creationId xmlns:a16="http://schemas.microsoft.com/office/drawing/2014/main" id="{0369CB66-C80A-4EED-8E5D-7DACADE847B4}"/>
            </a:ext>
          </a:extLst>
        </xdr:cNvPr>
        <xdr:cNvCxnSpPr/>
      </xdr:nvCxnSpPr>
      <xdr:spPr>
        <a:xfrm>
          <a:off x="16230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24328</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A598ADF9-6E92-45B4-B508-5EE3AE9B3D45}"/>
            </a:ext>
          </a:extLst>
        </xdr:cNvPr>
        <xdr:cNvSpPr txBox="1"/>
      </xdr:nvSpPr>
      <xdr:spPr>
        <a:xfrm>
          <a:off x="16357600" y="10139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xdr:rowOff>
    </xdr:from>
    <xdr:to>
      <xdr:col>85</xdr:col>
      <xdr:colOff>177800</xdr:colOff>
      <xdr:row>60</xdr:row>
      <xdr:rowOff>103051</xdr:rowOff>
    </xdr:to>
    <xdr:sp macro="" textlink="">
      <xdr:nvSpPr>
        <xdr:cNvPr id="642" name="フローチャート: 判断 641">
          <a:extLst>
            <a:ext uri="{FF2B5EF4-FFF2-40B4-BE49-F238E27FC236}">
              <a16:creationId xmlns:a16="http://schemas.microsoft.com/office/drawing/2014/main" id="{7659D328-1E3F-4030-A2C3-5BEE6E2B551D}"/>
            </a:ext>
          </a:extLst>
        </xdr:cNvPr>
        <xdr:cNvSpPr/>
      </xdr:nvSpPr>
      <xdr:spPr>
        <a:xfrm>
          <a:off x="162687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9616</xdr:rowOff>
    </xdr:from>
    <xdr:to>
      <xdr:col>81</xdr:col>
      <xdr:colOff>101600</xdr:colOff>
      <xdr:row>60</xdr:row>
      <xdr:rowOff>111216</xdr:rowOff>
    </xdr:to>
    <xdr:sp macro="" textlink="">
      <xdr:nvSpPr>
        <xdr:cNvPr id="643" name="フローチャート: 判断 642">
          <a:extLst>
            <a:ext uri="{FF2B5EF4-FFF2-40B4-BE49-F238E27FC236}">
              <a16:creationId xmlns:a16="http://schemas.microsoft.com/office/drawing/2014/main" id="{B8883C5C-8315-4E14-B6B7-FB50EE832A26}"/>
            </a:ext>
          </a:extLst>
        </xdr:cNvPr>
        <xdr:cNvSpPr/>
      </xdr:nvSpPr>
      <xdr:spPr>
        <a:xfrm>
          <a:off x="15430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140244</xdr:rowOff>
    </xdr:from>
    <xdr:to>
      <xdr:col>76</xdr:col>
      <xdr:colOff>165100</xdr:colOff>
      <xdr:row>60</xdr:row>
      <xdr:rowOff>70394</xdr:rowOff>
    </xdr:to>
    <xdr:sp macro="" textlink="">
      <xdr:nvSpPr>
        <xdr:cNvPr id="644" name="フローチャート: 判断 643">
          <a:extLst>
            <a:ext uri="{FF2B5EF4-FFF2-40B4-BE49-F238E27FC236}">
              <a16:creationId xmlns:a16="http://schemas.microsoft.com/office/drawing/2014/main" id="{33263EF6-278D-4329-AA0F-B8F2CECCBB92}"/>
            </a:ext>
          </a:extLst>
        </xdr:cNvPr>
        <xdr:cNvSpPr/>
      </xdr:nvSpPr>
      <xdr:spPr>
        <a:xfrm>
          <a:off x="14541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136978</xdr:rowOff>
    </xdr:from>
    <xdr:to>
      <xdr:col>72</xdr:col>
      <xdr:colOff>38100</xdr:colOff>
      <xdr:row>60</xdr:row>
      <xdr:rowOff>67128</xdr:rowOff>
    </xdr:to>
    <xdr:sp macro="" textlink="">
      <xdr:nvSpPr>
        <xdr:cNvPr id="645" name="フローチャート: 判断 644">
          <a:extLst>
            <a:ext uri="{FF2B5EF4-FFF2-40B4-BE49-F238E27FC236}">
              <a16:creationId xmlns:a16="http://schemas.microsoft.com/office/drawing/2014/main" id="{FA758FB3-01B6-4D07-BBCC-A1015B434081}"/>
            </a:ext>
          </a:extLst>
        </xdr:cNvPr>
        <xdr:cNvSpPr/>
      </xdr:nvSpPr>
      <xdr:spPr>
        <a:xfrm>
          <a:off x="13652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120650</xdr:rowOff>
    </xdr:from>
    <xdr:to>
      <xdr:col>67</xdr:col>
      <xdr:colOff>101600</xdr:colOff>
      <xdr:row>60</xdr:row>
      <xdr:rowOff>50800</xdr:rowOff>
    </xdr:to>
    <xdr:sp macro="" textlink="">
      <xdr:nvSpPr>
        <xdr:cNvPr id="646" name="フローチャート: 判断 645">
          <a:extLst>
            <a:ext uri="{FF2B5EF4-FFF2-40B4-BE49-F238E27FC236}">
              <a16:creationId xmlns:a16="http://schemas.microsoft.com/office/drawing/2014/main" id="{A8A99470-CB12-440F-B712-12D42BA1BB2B}"/>
            </a:ext>
          </a:extLst>
        </xdr:cNvPr>
        <xdr:cNvSpPr/>
      </xdr:nvSpPr>
      <xdr:spPr>
        <a:xfrm>
          <a:off x="12763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4FBF03B-5F43-498C-920C-3A0DCAED36F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63E40417-F33C-4D4F-A70F-B4A1478B809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2047544-B346-4F30-B6C6-9A2E95F8569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8FF77D22-2DFF-49BC-890F-D0955CB0EBB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3AA6DECC-C07D-4D11-8AFA-088A8531A79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47172</xdr:rowOff>
    </xdr:from>
    <xdr:to>
      <xdr:col>85</xdr:col>
      <xdr:colOff>177800</xdr:colOff>
      <xdr:row>62</xdr:row>
      <xdr:rowOff>148772</xdr:rowOff>
    </xdr:to>
    <xdr:sp macro="" textlink="">
      <xdr:nvSpPr>
        <xdr:cNvPr id="652" name="楕円 651">
          <a:extLst>
            <a:ext uri="{FF2B5EF4-FFF2-40B4-BE49-F238E27FC236}">
              <a16:creationId xmlns:a16="http://schemas.microsoft.com/office/drawing/2014/main" id="{05A570FE-91AD-46C8-8D49-969CFB811170}"/>
            </a:ext>
          </a:extLst>
        </xdr:cNvPr>
        <xdr:cNvSpPr/>
      </xdr:nvSpPr>
      <xdr:spPr>
        <a:xfrm>
          <a:off x="162687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25599</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F9A407E5-1A1C-46D3-B6D2-3D83F635992E}"/>
            </a:ext>
          </a:extLst>
        </xdr:cNvPr>
        <xdr:cNvSpPr txBox="1"/>
      </xdr:nvSpPr>
      <xdr:spPr>
        <a:xfrm>
          <a:off x="16357600"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xdr:rowOff>
    </xdr:from>
    <xdr:to>
      <xdr:col>81</xdr:col>
      <xdr:colOff>101600</xdr:colOff>
      <xdr:row>62</xdr:row>
      <xdr:rowOff>107950</xdr:rowOff>
    </xdr:to>
    <xdr:sp macro="" textlink="">
      <xdr:nvSpPr>
        <xdr:cNvPr id="654" name="楕円 653">
          <a:extLst>
            <a:ext uri="{FF2B5EF4-FFF2-40B4-BE49-F238E27FC236}">
              <a16:creationId xmlns:a16="http://schemas.microsoft.com/office/drawing/2014/main" id="{99FBF31C-167E-4194-978D-5F78AE3D9CA9}"/>
            </a:ext>
          </a:extLst>
        </xdr:cNvPr>
        <xdr:cNvSpPr/>
      </xdr:nvSpPr>
      <xdr:spPr>
        <a:xfrm>
          <a:off x="15430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57150</xdr:rowOff>
    </xdr:from>
    <xdr:to>
      <xdr:col>85</xdr:col>
      <xdr:colOff>127000</xdr:colOff>
      <xdr:row>62</xdr:row>
      <xdr:rowOff>97972</xdr:rowOff>
    </xdr:to>
    <xdr:cxnSp macro="">
      <xdr:nvCxnSpPr>
        <xdr:cNvPr id="655" name="直線コネクタ 654">
          <a:extLst>
            <a:ext uri="{FF2B5EF4-FFF2-40B4-BE49-F238E27FC236}">
              <a16:creationId xmlns:a16="http://schemas.microsoft.com/office/drawing/2014/main" id="{205B5861-DC09-421C-884D-F8E721FCE2DF}"/>
            </a:ext>
          </a:extLst>
        </xdr:cNvPr>
        <xdr:cNvCxnSpPr/>
      </xdr:nvCxnSpPr>
      <xdr:spPr>
        <a:xfrm>
          <a:off x="15481300" y="1068705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159838</xdr:rowOff>
    </xdr:from>
    <xdr:to>
      <xdr:col>76</xdr:col>
      <xdr:colOff>165100</xdr:colOff>
      <xdr:row>63</xdr:row>
      <xdr:rowOff>89988</xdr:rowOff>
    </xdr:to>
    <xdr:sp macro="" textlink="">
      <xdr:nvSpPr>
        <xdr:cNvPr id="656" name="楕円 655">
          <a:extLst>
            <a:ext uri="{FF2B5EF4-FFF2-40B4-BE49-F238E27FC236}">
              <a16:creationId xmlns:a16="http://schemas.microsoft.com/office/drawing/2014/main" id="{BEE7C0B2-EAAD-4C10-8990-BF82715AF32F}"/>
            </a:ext>
          </a:extLst>
        </xdr:cNvPr>
        <xdr:cNvSpPr/>
      </xdr:nvSpPr>
      <xdr:spPr>
        <a:xfrm>
          <a:off x="14541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57150</xdr:rowOff>
    </xdr:from>
    <xdr:to>
      <xdr:col>81</xdr:col>
      <xdr:colOff>50800</xdr:colOff>
      <xdr:row>63</xdr:row>
      <xdr:rowOff>39188</xdr:rowOff>
    </xdr:to>
    <xdr:cxnSp macro="">
      <xdr:nvCxnSpPr>
        <xdr:cNvPr id="657" name="直線コネクタ 656">
          <a:extLst>
            <a:ext uri="{FF2B5EF4-FFF2-40B4-BE49-F238E27FC236}">
              <a16:creationId xmlns:a16="http://schemas.microsoft.com/office/drawing/2014/main" id="{2DF140EB-96D5-41A2-8812-DC52AD6D1436}"/>
            </a:ext>
          </a:extLst>
        </xdr:cNvPr>
        <xdr:cNvCxnSpPr/>
      </xdr:nvCxnSpPr>
      <xdr:spPr>
        <a:xfrm flipV="1">
          <a:off x="14592300" y="10687050"/>
          <a:ext cx="889000" cy="15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127181</xdr:rowOff>
    </xdr:from>
    <xdr:to>
      <xdr:col>72</xdr:col>
      <xdr:colOff>38100</xdr:colOff>
      <xdr:row>63</xdr:row>
      <xdr:rowOff>57331</xdr:rowOff>
    </xdr:to>
    <xdr:sp macro="" textlink="">
      <xdr:nvSpPr>
        <xdr:cNvPr id="658" name="楕円 657">
          <a:extLst>
            <a:ext uri="{FF2B5EF4-FFF2-40B4-BE49-F238E27FC236}">
              <a16:creationId xmlns:a16="http://schemas.microsoft.com/office/drawing/2014/main" id="{1E2A31A4-5167-4484-A84F-694CF9611887}"/>
            </a:ext>
          </a:extLst>
        </xdr:cNvPr>
        <xdr:cNvSpPr/>
      </xdr:nvSpPr>
      <xdr:spPr>
        <a:xfrm>
          <a:off x="136525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6531</xdr:rowOff>
    </xdr:from>
    <xdr:to>
      <xdr:col>76</xdr:col>
      <xdr:colOff>114300</xdr:colOff>
      <xdr:row>63</xdr:row>
      <xdr:rowOff>39188</xdr:rowOff>
    </xdr:to>
    <xdr:cxnSp macro="">
      <xdr:nvCxnSpPr>
        <xdr:cNvPr id="659" name="直線コネクタ 658">
          <a:extLst>
            <a:ext uri="{FF2B5EF4-FFF2-40B4-BE49-F238E27FC236}">
              <a16:creationId xmlns:a16="http://schemas.microsoft.com/office/drawing/2014/main" id="{E8FA8856-8B92-4716-9AB8-829B92EECF21}"/>
            </a:ext>
          </a:extLst>
        </xdr:cNvPr>
        <xdr:cNvCxnSpPr/>
      </xdr:nvCxnSpPr>
      <xdr:spPr>
        <a:xfrm>
          <a:off x="13703300" y="1080788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91259</xdr:rowOff>
    </xdr:from>
    <xdr:to>
      <xdr:col>67</xdr:col>
      <xdr:colOff>101600</xdr:colOff>
      <xdr:row>63</xdr:row>
      <xdr:rowOff>21409</xdr:rowOff>
    </xdr:to>
    <xdr:sp macro="" textlink="">
      <xdr:nvSpPr>
        <xdr:cNvPr id="660" name="楕円 659">
          <a:extLst>
            <a:ext uri="{FF2B5EF4-FFF2-40B4-BE49-F238E27FC236}">
              <a16:creationId xmlns:a16="http://schemas.microsoft.com/office/drawing/2014/main" id="{557AAFC8-50FD-4190-A93D-2AB7B3A63364}"/>
            </a:ext>
          </a:extLst>
        </xdr:cNvPr>
        <xdr:cNvSpPr/>
      </xdr:nvSpPr>
      <xdr:spPr>
        <a:xfrm>
          <a:off x="12763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142059</xdr:rowOff>
    </xdr:from>
    <xdr:to>
      <xdr:col>71</xdr:col>
      <xdr:colOff>177800</xdr:colOff>
      <xdr:row>63</xdr:row>
      <xdr:rowOff>6531</xdr:rowOff>
    </xdr:to>
    <xdr:cxnSp macro="">
      <xdr:nvCxnSpPr>
        <xdr:cNvPr id="661" name="直線コネクタ 660">
          <a:extLst>
            <a:ext uri="{FF2B5EF4-FFF2-40B4-BE49-F238E27FC236}">
              <a16:creationId xmlns:a16="http://schemas.microsoft.com/office/drawing/2014/main" id="{D7CC0BCA-C4F0-4A4F-B6B3-BF8898738954}"/>
            </a:ext>
          </a:extLst>
        </xdr:cNvPr>
        <xdr:cNvCxnSpPr/>
      </xdr:nvCxnSpPr>
      <xdr:spPr>
        <a:xfrm>
          <a:off x="12814300" y="1077195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127743</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321AC048-4FA7-4F88-80D6-EB857034E060}"/>
            </a:ext>
          </a:extLst>
        </xdr:cNvPr>
        <xdr:cNvSpPr txBox="1"/>
      </xdr:nvSpPr>
      <xdr:spPr>
        <a:xfrm>
          <a:off x="152660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86921</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52247BC7-0AF5-49CE-9071-EA25254B00C7}"/>
            </a:ext>
          </a:extLst>
        </xdr:cNvPr>
        <xdr:cNvSpPr txBox="1"/>
      </xdr:nvSpPr>
      <xdr:spPr>
        <a:xfrm>
          <a:off x="14389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83655</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19002F4E-258A-4C73-8441-76E7AE5C7279}"/>
            </a:ext>
          </a:extLst>
        </xdr:cNvPr>
        <xdr:cNvSpPr txBox="1"/>
      </xdr:nvSpPr>
      <xdr:spPr>
        <a:xfrm>
          <a:off x="13500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67327</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5FB336C9-A989-4884-A0FE-5BE2161E3714}"/>
            </a:ext>
          </a:extLst>
        </xdr:cNvPr>
        <xdr:cNvSpPr txBox="1"/>
      </xdr:nvSpPr>
      <xdr:spPr>
        <a:xfrm>
          <a:off x="12611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99077</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57D41396-7080-4EAA-89AB-C97C554F5C4A}"/>
            </a:ext>
          </a:extLst>
        </xdr:cNvPr>
        <xdr:cNvSpPr txBox="1"/>
      </xdr:nvSpPr>
      <xdr:spPr>
        <a:xfrm>
          <a:off x="15266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81115</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27320115-4D77-4983-A052-00DE05A71AC5}"/>
            </a:ext>
          </a:extLst>
        </xdr:cNvPr>
        <xdr:cNvSpPr txBox="1"/>
      </xdr:nvSpPr>
      <xdr:spPr>
        <a:xfrm>
          <a:off x="14389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48458</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572EDC4C-9D24-4432-9E3A-9F89F29B17F1}"/>
            </a:ext>
          </a:extLst>
        </xdr:cNvPr>
        <xdr:cNvSpPr txBox="1"/>
      </xdr:nvSpPr>
      <xdr:spPr>
        <a:xfrm>
          <a:off x="13500744" y="108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12536</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317F206D-F2B5-4249-87E9-EDD655FA0F50}"/>
            </a:ext>
          </a:extLst>
        </xdr:cNvPr>
        <xdr:cNvSpPr txBox="1"/>
      </xdr:nvSpPr>
      <xdr:spPr>
        <a:xfrm>
          <a:off x="12611744" y="1081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4A44F3EB-DFEE-40A3-835C-2B1D4B0D397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4A1674DC-1B5A-4BC4-A8C4-BF664BDFA87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9BCB74EA-E352-495E-AAB6-B3BABEF55BD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ED849445-5A9A-4090-9A13-F85FD85C78D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54BC2390-9809-44F9-B0DB-2271FEB21CF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BBC33747-0EFE-4CF5-A96D-8B3F9AB0114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D3D6BAC3-2997-4935-838A-184AA92CB0A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450E7F8B-25CC-40C7-A3A4-D4154BCB92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603AFE84-0D3C-4311-99D2-2F7BED42AB9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14D4394E-56B3-41E4-9465-36C9D16683B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ECBFB5C1-7035-4126-81BD-1075B41D494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43905C06-BB33-4ABD-8B5A-03AD71138D7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85415DFD-D3C9-4736-BF20-1DA40901C84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D7FF2D22-89A6-4FA3-AC08-1019BE8774A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F47A8721-D826-47BE-B573-2FFEB68770A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2350CFDE-6D2A-496A-97B6-A46089269C4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0E06D3F2-D337-4D48-B81E-0B772D31BC5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25669A73-440E-4E9F-BD54-6A0FBE8DC69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4BC87982-0DA5-44A4-B7EE-13399181EFA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3FCC32CF-D08B-4CFC-84F6-DFA5F2C111C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DE4B975D-43A5-475D-9F49-EF32B257E0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54864</xdr:rowOff>
    </xdr:from>
    <xdr:to>
      <xdr:col>116</xdr:col>
      <xdr:colOff>62864</xdr:colOff>
      <xdr:row>63</xdr:row>
      <xdr:rowOff>59436</xdr:rowOff>
    </xdr:to>
    <xdr:cxnSp macro="">
      <xdr:nvCxnSpPr>
        <xdr:cNvPr id="691" name="直線コネクタ 690">
          <a:extLst>
            <a:ext uri="{FF2B5EF4-FFF2-40B4-BE49-F238E27FC236}">
              <a16:creationId xmlns:a16="http://schemas.microsoft.com/office/drawing/2014/main" id="{F4E682AA-1F2F-4BDE-9A78-B15D01C9E356}"/>
            </a:ext>
          </a:extLst>
        </xdr:cNvPr>
        <xdr:cNvCxnSpPr/>
      </xdr:nvCxnSpPr>
      <xdr:spPr>
        <a:xfrm flipV="1">
          <a:off x="22160864" y="9484614"/>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63263</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AF105AE5-8546-4832-8849-1202FFD3E618}"/>
            </a:ext>
          </a:extLst>
        </xdr:cNvPr>
        <xdr:cNvSpPr txBox="1"/>
      </xdr:nvSpPr>
      <xdr:spPr>
        <a:xfrm>
          <a:off x="22199600" y="1086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59436</xdr:rowOff>
    </xdr:from>
    <xdr:to>
      <xdr:col>116</xdr:col>
      <xdr:colOff>152400</xdr:colOff>
      <xdr:row>63</xdr:row>
      <xdr:rowOff>59436</xdr:rowOff>
    </xdr:to>
    <xdr:cxnSp macro="">
      <xdr:nvCxnSpPr>
        <xdr:cNvPr id="693" name="直線コネクタ 692">
          <a:extLst>
            <a:ext uri="{FF2B5EF4-FFF2-40B4-BE49-F238E27FC236}">
              <a16:creationId xmlns:a16="http://schemas.microsoft.com/office/drawing/2014/main" id="{2C365596-8A0A-4482-A586-A78C62ABEAB8}"/>
            </a:ext>
          </a:extLst>
        </xdr:cNvPr>
        <xdr:cNvCxnSpPr/>
      </xdr:nvCxnSpPr>
      <xdr:spPr>
        <a:xfrm>
          <a:off x="22072600" y="1086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1541</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3353007A-A88F-4F38-9BB7-B09A0F424F52}"/>
            </a:ext>
          </a:extLst>
        </xdr:cNvPr>
        <xdr:cNvSpPr txBox="1"/>
      </xdr:nvSpPr>
      <xdr:spPr>
        <a:xfrm>
          <a:off x="22199600" y="925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54864</xdr:rowOff>
    </xdr:from>
    <xdr:to>
      <xdr:col>116</xdr:col>
      <xdr:colOff>152400</xdr:colOff>
      <xdr:row>55</xdr:row>
      <xdr:rowOff>54864</xdr:rowOff>
    </xdr:to>
    <xdr:cxnSp macro="">
      <xdr:nvCxnSpPr>
        <xdr:cNvPr id="695" name="直線コネクタ 694">
          <a:extLst>
            <a:ext uri="{FF2B5EF4-FFF2-40B4-BE49-F238E27FC236}">
              <a16:creationId xmlns:a16="http://schemas.microsoft.com/office/drawing/2014/main" id="{04B763E1-A635-44D2-A022-A07CA01D50A5}"/>
            </a:ext>
          </a:extLst>
        </xdr:cNvPr>
        <xdr:cNvCxnSpPr/>
      </xdr:nvCxnSpPr>
      <xdr:spPr>
        <a:xfrm>
          <a:off x="22072600" y="9484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104665</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CAA9EC74-0E7C-429D-9D80-694D6DFBF539}"/>
            </a:ext>
          </a:extLst>
        </xdr:cNvPr>
        <xdr:cNvSpPr txBox="1"/>
      </xdr:nvSpPr>
      <xdr:spPr>
        <a:xfrm>
          <a:off x="22199600" y="103916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81788</xdr:rowOff>
    </xdr:from>
    <xdr:to>
      <xdr:col>116</xdr:col>
      <xdr:colOff>114300</xdr:colOff>
      <xdr:row>62</xdr:row>
      <xdr:rowOff>11938</xdr:rowOff>
    </xdr:to>
    <xdr:sp macro="" textlink="">
      <xdr:nvSpPr>
        <xdr:cNvPr id="697" name="フローチャート: 判断 696">
          <a:extLst>
            <a:ext uri="{FF2B5EF4-FFF2-40B4-BE49-F238E27FC236}">
              <a16:creationId xmlns:a16="http://schemas.microsoft.com/office/drawing/2014/main" id="{C24026D1-4186-4C69-9DD7-A7A99EA561C7}"/>
            </a:ext>
          </a:extLst>
        </xdr:cNvPr>
        <xdr:cNvSpPr/>
      </xdr:nvSpPr>
      <xdr:spPr>
        <a:xfrm>
          <a:off x="22110700" y="1054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68072</xdr:rowOff>
    </xdr:from>
    <xdr:to>
      <xdr:col>112</xdr:col>
      <xdr:colOff>38100</xdr:colOff>
      <xdr:row>61</xdr:row>
      <xdr:rowOff>169672</xdr:rowOff>
    </xdr:to>
    <xdr:sp macro="" textlink="">
      <xdr:nvSpPr>
        <xdr:cNvPr id="698" name="フローチャート: 判断 697">
          <a:extLst>
            <a:ext uri="{FF2B5EF4-FFF2-40B4-BE49-F238E27FC236}">
              <a16:creationId xmlns:a16="http://schemas.microsoft.com/office/drawing/2014/main" id="{82AA3F38-6BB6-4273-97E2-358C5D7E21E6}"/>
            </a:ext>
          </a:extLst>
        </xdr:cNvPr>
        <xdr:cNvSpPr/>
      </xdr:nvSpPr>
      <xdr:spPr>
        <a:xfrm>
          <a:off x="21272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70358</xdr:rowOff>
    </xdr:from>
    <xdr:to>
      <xdr:col>107</xdr:col>
      <xdr:colOff>101600</xdr:colOff>
      <xdr:row>62</xdr:row>
      <xdr:rowOff>508</xdr:rowOff>
    </xdr:to>
    <xdr:sp macro="" textlink="">
      <xdr:nvSpPr>
        <xdr:cNvPr id="699" name="フローチャート: 判断 698">
          <a:extLst>
            <a:ext uri="{FF2B5EF4-FFF2-40B4-BE49-F238E27FC236}">
              <a16:creationId xmlns:a16="http://schemas.microsoft.com/office/drawing/2014/main" id="{5EBC484C-20ED-4782-9FB6-C25DDF5F922B}"/>
            </a:ext>
          </a:extLst>
        </xdr:cNvPr>
        <xdr:cNvSpPr/>
      </xdr:nvSpPr>
      <xdr:spPr>
        <a:xfrm>
          <a:off x="20383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109220</xdr:rowOff>
    </xdr:from>
    <xdr:to>
      <xdr:col>102</xdr:col>
      <xdr:colOff>165100</xdr:colOff>
      <xdr:row>62</xdr:row>
      <xdr:rowOff>39370</xdr:rowOff>
    </xdr:to>
    <xdr:sp macro="" textlink="">
      <xdr:nvSpPr>
        <xdr:cNvPr id="700" name="フローチャート: 判断 699">
          <a:extLst>
            <a:ext uri="{FF2B5EF4-FFF2-40B4-BE49-F238E27FC236}">
              <a16:creationId xmlns:a16="http://schemas.microsoft.com/office/drawing/2014/main" id="{A28D60AA-4621-4915-AACC-33454C2A4EF6}"/>
            </a:ext>
          </a:extLst>
        </xdr:cNvPr>
        <xdr:cNvSpPr/>
      </xdr:nvSpPr>
      <xdr:spPr>
        <a:xfrm>
          <a:off x="19494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90932</xdr:rowOff>
    </xdr:from>
    <xdr:to>
      <xdr:col>98</xdr:col>
      <xdr:colOff>38100</xdr:colOff>
      <xdr:row>62</xdr:row>
      <xdr:rowOff>21082</xdr:rowOff>
    </xdr:to>
    <xdr:sp macro="" textlink="">
      <xdr:nvSpPr>
        <xdr:cNvPr id="701" name="フローチャート: 判断 700">
          <a:extLst>
            <a:ext uri="{FF2B5EF4-FFF2-40B4-BE49-F238E27FC236}">
              <a16:creationId xmlns:a16="http://schemas.microsoft.com/office/drawing/2014/main" id="{D0622C3C-9DC5-492E-B901-F62951B49F88}"/>
            </a:ext>
          </a:extLst>
        </xdr:cNvPr>
        <xdr:cNvSpPr/>
      </xdr:nvSpPr>
      <xdr:spPr>
        <a:xfrm>
          <a:off x="18605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032EEE8-D0C2-41B9-9789-3064C77CE9D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15ACED7-B232-40DB-8A78-5A79C7B525A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2A1E07B-3E65-4782-9C91-DEF59128245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A9C0380-D09F-4901-8BB5-86C29F08220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CD02305-CCF7-4AE6-93C8-2A17870EE5B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150368</xdr:rowOff>
    </xdr:from>
    <xdr:to>
      <xdr:col>116</xdr:col>
      <xdr:colOff>114300</xdr:colOff>
      <xdr:row>63</xdr:row>
      <xdr:rowOff>80518</xdr:rowOff>
    </xdr:to>
    <xdr:sp macro="" textlink="">
      <xdr:nvSpPr>
        <xdr:cNvPr id="707" name="楕円 706">
          <a:extLst>
            <a:ext uri="{FF2B5EF4-FFF2-40B4-BE49-F238E27FC236}">
              <a16:creationId xmlns:a16="http://schemas.microsoft.com/office/drawing/2014/main" id="{7DC95E1B-5C87-42C7-A88D-B9A131BEA9E7}"/>
            </a:ext>
          </a:extLst>
        </xdr:cNvPr>
        <xdr:cNvSpPr/>
      </xdr:nvSpPr>
      <xdr:spPr>
        <a:xfrm>
          <a:off x="221107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65295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89160D8E-3263-43A8-B305-46DA64DF1BF1}"/>
            </a:ext>
          </a:extLst>
        </xdr:cNvPr>
        <xdr:cNvSpPr txBox="1"/>
      </xdr:nvSpPr>
      <xdr:spPr>
        <a:xfrm>
          <a:off x="22199600" y="1069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152654</xdr:rowOff>
    </xdr:from>
    <xdr:to>
      <xdr:col>112</xdr:col>
      <xdr:colOff>38100</xdr:colOff>
      <xdr:row>63</xdr:row>
      <xdr:rowOff>82804</xdr:rowOff>
    </xdr:to>
    <xdr:sp macro="" textlink="">
      <xdr:nvSpPr>
        <xdr:cNvPr id="709" name="楕円 708">
          <a:extLst>
            <a:ext uri="{FF2B5EF4-FFF2-40B4-BE49-F238E27FC236}">
              <a16:creationId xmlns:a16="http://schemas.microsoft.com/office/drawing/2014/main" id="{D42FC688-CD8B-4478-9DDF-58A5CC2E2B82}"/>
            </a:ext>
          </a:extLst>
        </xdr:cNvPr>
        <xdr:cNvSpPr/>
      </xdr:nvSpPr>
      <xdr:spPr>
        <a:xfrm>
          <a:off x="21272500" y="107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29718</xdr:rowOff>
    </xdr:from>
    <xdr:to>
      <xdr:col>116</xdr:col>
      <xdr:colOff>63500</xdr:colOff>
      <xdr:row>63</xdr:row>
      <xdr:rowOff>32004</xdr:rowOff>
    </xdr:to>
    <xdr:cxnSp macro="">
      <xdr:nvCxnSpPr>
        <xdr:cNvPr id="710" name="直線コネクタ 709">
          <a:extLst>
            <a:ext uri="{FF2B5EF4-FFF2-40B4-BE49-F238E27FC236}">
              <a16:creationId xmlns:a16="http://schemas.microsoft.com/office/drawing/2014/main" id="{A26DA76C-B3C7-4F9D-A9CD-7889FDC696CC}"/>
            </a:ext>
          </a:extLst>
        </xdr:cNvPr>
        <xdr:cNvCxnSpPr/>
      </xdr:nvCxnSpPr>
      <xdr:spPr>
        <a:xfrm flipV="1">
          <a:off x="21323300" y="1083106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157226</xdr:rowOff>
    </xdr:from>
    <xdr:to>
      <xdr:col>107</xdr:col>
      <xdr:colOff>101600</xdr:colOff>
      <xdr:row>63</xdr:row>
      <xdr:rowOff>87376</xdr:rowOff>
    </xdr:to>
    <xdr:sp macro="" textlink="">
      <xdr:nvSpPr>
        <xdr:cNvPr id="711" name="楕円 710">
          <a:extLst>
            <a:ext uri="{FF2B5EF4-FFF2-40B4-BE49-F238E27FC236}">
              <a16:creationId xmlns:a16="http://schemas.microsoft.com/office/drawing/2014/main" id="{9AFD8DD7-55FD-48BD-8B35-CC59F3DF4009}"/>
            </a:ext>
          </a:extLst>
        </xdr:cNvPr>
        <xdr:cNvSpPr/>
      </xdr:nvSpPr>
      <xdr:spPr>
        <a:xfrm>
          <a:off x="20383500" y="107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32004</xdr:rowOff>
    </xdr:from>
    <xdr:to>
      <xdr:col>111</xdr:col>
      <xdr:colOff>177800</xdr:colOff>
      <xdr:row>63</xdr:row>
      <xdr:rowOff>36576</xdr:rowOff>
    </xdr:to>
    <xdr:cxnSp macro="">
      <xdr:nvCxnSpPr>
        <xdr:cNvPr id="712" name="直線コネクタ 711">
          <a:extLst>
            <a:ext uri="{FF2B5EF4-FFF2-40B4-BE49-F238E27FC236}">
              <a16:creationId xmlns:a16="http://schemas.microsoft.com/office/drawing/2014/main" id="{5E28B5B3-FC1C-4D56-9A66-23DA3D8169A2}"/>
            </a:ext>
          </a:extLst>
        </xdr:cNvPr>
        <xdr:cNvCxnSpPr/>
      </xdr:nvCxnSpPr>
      <xdr:spPr>
        <a:xfrm flipV="1">
          <a:off x="20434300" y="108333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159512</xdr:rowOff>
    </xdr:from>
    <xdr:to>
      <xdr:col>102</xdr:col>
      <xdr:colOff>165100</xdr:colOff>
      <xdr:row>63</xdr:row>
      <xdr:rowOff>89662</xdr:rowOff>
    </xdr:to>
    <xdr:sp macro="" textlink="">
      <xdr:nvSpPr>
        <xdr:cNvPr id="713" name="楕円 712">
          <a:extLst>
            <a:ext uri="{FF2B5EF4-FFF2-40B4-BE49-F238E27FC236}">
              <a16:creationId xmlns:a16="http://schemas.microsoft.com/office/drawing/2014/main" id="{C388B894-E90F-4C88-B5DA-34CD25A16D44}"/>
            </a:ext>
          </a:extLst>
        </xdr:cNvPr>
        <xdr:cNvSpPr/>
      </xdr:nvSpPr>
      <xdr:spPr>
        <a:xfrm>
          <a:off x="19494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36576</xdr:rowOff>
    </xdr:from>
    <xdr:to>
      <xdr:col>107</xdr:col>
      <xdr:colOff>50800</xdr:colOff>
      <xdr:row>63</xdr:row>
      <xdr:rowOff>38862</xdr:rowOff>
    </xdr:to>
    <xdr:cxnSp macro="">
      <xdr:nvCxnSpPr>
        <xdr:cNvPr id="714" name="直線コネクタ 713">
          <a:extLst>
            <a:ext uri="{FF2B5EF4-FFF2-40B4-BE49-F238E27FC236}">
              <a16:creationId xmlns:a16="http://schemas.microsoft.com/office/drawing/2014/main" id="{AFC696A9-6881-4A00-BB4E-B7DBA371481A}"/>
            </a:ext>
          </a:extLst>
        </xdr:cNvPr>
        <xdr:cNvCxnSpPr/>
      </xdr:nvCxnSpPr>
      <xdr:spPr>
        <a:xfrm flipV="1">
          <a:off x="19545300" y="108379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715" name="楕円 714">
          <a:extLst>
            <a:ext uri="{FF2B5EF4-FFF2-40B4-BE49-F238E27FC236}">
              <a16:creationId xmlns:a16="http://schemas.microsoft.com/office/drawing/2014/main" id="{EF276B07-055C-4722-83BF-75378A895646}"/>
            </a:ext>
          </a:extLst>
        </xdr:cNvPr>
        <xdr:cNvSpPr/>
      </xdr:nvSpPr>
      <xdr:spPr>
        <a:xfrm>
          <a:off x="18605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38862</xdr:rowOff>
    </xdr:from>
    <xdr:to>
      <xdr:col>102</xdr:col>
      <xdr:colOff>114300</xdr:colOff>
      <xdr:row>63</xdr:row>
      <xdr:rowOff>43434</xdr:rowOff>
    </xdr:to>
    <xdr:cxnSp macro="">
      <xdr:nvCxnSpPr>
        <xdr:cNvPr id="716" name="直線コネクタ 715">
          <a:extLst>
            <a:ext uri="{FF2B5EF4-FFF2-40B4-BE49-F238E27FC236}">
              <a16:creationId xmlns:a16="http://schemas.microsoft.com/office/drawing/2014/main" id="{CA2DC291-0C30-41B9-A476-848877B07803}"/>
            </a:ext>
          </a:extLst>
        </xdr:cNvPr>
        <xdr:cNvCxnSpPr/>
      </xdr:nvCxnSpPr>
      <xdr:spPr>
        <a:xfrm flipV="1">
          <a:off x="18656300" y="1084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14749</xdr:rowOff>
    </xdr:from>
    <xdr:ext cx="469744" cy="259045"/>
    <xdr:sp macro="" textlink="">
      <xdr:nvSpPr>
        <xdr:cNvPr id="717" name="n_1aveValue【保健センター・保健所】&#10;一人当たり面積">
          <a:extLst>
            <a:ext uri="{FF2B5EF4-FFF2-40B4-BE49-F238E27FC236}">
              <a16:creationId xmlns:a16="http://schemas.microsoft.com/office/drawing/2014/main" id="{D91EEF8F-A43D-48E7-8D23-6B32C1732EA9}"/>
            </a:ext>
          </a:extLst>
        </xdr:cNvPr>
        <xdr:cNvSpPr txBox="1"/>
      </xdr:nvSpPr>
      <xdr:spPr>
        <a:xfrm>
          <a:off x="210757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17035</xdr:rowOff>
    </xdr:from>
    <xdr:ext cx="469744" cy="259045"/>
    <xdr:sp macro="" textlink="">
      <xdr:nvSpPr>
        <xdr:cNvPr id="718" name="n_2aveValue【保健センター・保健所】&#10;一人当たり面積">
          <a:extLst>
            <a:ext uri="{FF2B5EF4-FFF2-40B4-BE49-F238E27FC236}">
              <a16:creationId xmlns:a16="http://schemas.microsoft.com/office/drawing/2014/main" id="{9DF83CF2-2C5B-4590-A1CD-576DCA7F4944}"/>
            </a:ext>
          </a:extLst>
        </xdr:cNvPr>
        <xdr:cNvSpPr txBox="1"/>
      </xdr:nvSpPr>
      <xdr:spPr>
        <a:xfrm>
          <a:off x="201994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55897</xdr:rowOff>
    </xdr:from>
    <xdr:ext cx="469744" cy="259045"/>
    <xdr:sp macro="" textlink="">
      <xdr:nvSpPr>
        <xdr:cNvPr id="719" name="n_3aveValue【保健センター・保健所】&#10;一人当たり面積">
          <a:extLst>
            <a:ext uri="{FF2B5EF4-FFF2-40B4-BE49-F238E27FC236}">
              <a16:creationId xmlns:a16="http://schemas.microsoft.com/office/drawing/2014/main" id="{B2CABF2A-B8C9-47EC-A7E6-9326081F815C}"/>
            </a:ext>
          </a:extLst>
        </xdr:cNvPr>
        <xdr:cNvSpPr txBox="1"/>
      </xdr:nvSpPr>
      <xdr:spPr>
        <a:xfrm>
          <a:off x="19310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37609</xdr:rowOff>
    </xdr:from>
    <xdr:ext cx="469744" cy="259045"/>
    <xdr:sp macro="" textlink="">
      <xdr:nvSpPr>
        <xdr:cNvPr id="720" name="n_4aveValue【保健センター・保健所】&#10;一人当たり面積">
          <a:extLst>
            <a:ext uri="{FF2B5EF4-FFF2-40B4-BE49-F238E27FC236}">
              <a16:creationId xmlns:a16="http://schemas.microsoft.com/office/drawing/2014/main" id="{FC38A367-8967-4772-B2FB-A6CFA625AB1B}"/>
            </a:ext>
          </a:extLst>
        </xdr:cNvPr>
        <xdr:cNvSpPr txBox="1"/>
      </xdr:nvSpPr>
      <xdr:spPr>
        <a:xfrm>
          <a:off x="18421427" y="1032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73931</xdr:rowOff>
    </xdr:from>
    <xdr:ext cx="469744" cy="259045"/>
    <xdr:sp macro="" textlink="">
      <xdr:nvSpPr>
        <xdr:cNvPr id="721" name="n_1mainValue【保健センター・保健所】&#10;一人当たり面積">
          <a:extLst>
            <a:ext uri="{FF2B5EF4-FFF2-40B4-BE49-F238E27FC236}">
              <a16:creationId xmlns:a16="http://schemas.microsoft.com/office/drawing/2014/main" id="{E21F8E8A-8188-48BB-BE4E-D1EA232941CB}"/>
            </a:ext>
          </a:extLst>
        </xdr:cNvPr>
        <xdr:cNvSpPr txBox="1"/>
      </xdr:nvSpPr>
      <xdr:spPr>
        <a:xfrm>
          <a:off x="21075727" y="108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78503</xdr:rowOff>
    </xdr:from>
    <xdr:ext cx="469744" cy="259045"/>
    <xdr:sp macro="" textlink="">
      <xdr:nvSpPr>
        <xdr:cNvPr id="722" name="n_2mainValue【保健センター・保健所】&#10;一人当たり面積">
          <a:extLst>
            <a:ext uri="{FF2B5EF4-FFF2-40B4-BE49-F238E27FC236}">
              <a16:creationId xmlns:a16="http://schemas.microsoft.com/office/drawing/2014/main" id="{2B112437-A935-4058-94D9-D1E7478E3747}"/>
            </a:ext>
          </a:extLst>
        </xdr:cNvPr>
        <xdr:cNvSpPr txBox="1"/>
      </xdr:nvSpPr>
      <xdr:spPr>
        <a:xfrm>
          <a:off x="20199427" y="1087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80789</xdr:rowOff>
    </xdr:from>
    <xdr:ext cx="469744" cy="259045"/>
    <xdr:sp macro="" textlink="">
      <xdr:nvSpPr>
        <xdr:cNvPr id="723" name="n_3mainValue【保健センター・保健所】&#10;一人当たり面積">
          <a:extLst>
            <a:ext uri="{FF2B5EF4-FFF2-40B4-BE49-F238E27FC236}">
              <a16:creationId xmlns:a16="http://schemas.microsoft.com/office/drawing/2014/main" id="{90FB68CA-FDBD-4D48-A7B2-54B64E8ED3C1}"/>
            </a:ext>
          </a:extLst>
        </xdr:cNvPr>
        <xdr:cNvSpPr txBox="1"/>
      </xdr:nvSpPr>
      <xdr:spPr>
        <a:xfrm>
          <a:off x="193104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724" name="n_4mainValue【保健センター・保健所】&#10;一人当たり面積">
          <a:extLst>
            <a:ext uri="{FF2B5EF4-FFF2-40B4-BE49-F238E27FC236}">
              <a16:creationId xmlns:a16="http://schemas.microsoft.com/office/drawing/2014/main" id="{0D8D18A6-6A3C-42B3-A3AC-78EF7A51B9CC}"/>
            </a:ext>
          </a:extLst>
        </xdr:cNvPr>
        <xdr:cNvSpPr txBox="1"/>
      </xdr:nvSpPr>
      <xdr:spPr>
        <a:xfrm>
          <a:off x="18421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D3AAD4F-4F18-430B-AC9A-C015D639FC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7EFD681-5F2B-4A91-888E-6F9910C0314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5A63CF2B-23D8-4564-9533-A9F90F1DCFC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089C690-AF20-4580-A37B-717A2C1BC1F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1F189EE4-767E-4ACE-97D5-FBB644FEC6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D6EFD452-9AE2-475A-B796-B5510AB3F67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F057AEC8-60F4-412F-96AF-D750ED9FD22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2967391C-4BD4-4C87-9DF1-05E686CCE8E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192413F2-F199-474A-8385-DD76E79A2CE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86EB934D-08F3-4DA4-9581-55CB136C1FE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D9339724-6420-4B00-81B0-84721628C8A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23911690-7F6E-494E-9360-D332319D153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1E121AA4-89AF-4E25-A6D9-68FFB222995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F824A078-06DA-474C-8AFA-2BAA4FB4A30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963E6E56-1EC7-425F-8013-30CB29EE500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EB29215D-C5DE-4343-9912-935411DB756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881F9C60-2DBB-4771-A5B7-3CCEB9C7EDA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189C2668-F2C2-4AC3-B8C1-1788E0A0233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DD111B2E-3A70-46B3-B71B-979E9747941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2CD20F7B-36E0-4F82-8142-6A9D9CE3C31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C3F86AD5-4C2C-403A-8F26-C1E15C39A73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4C820983-FD48-4AB1-A75E-C76BD2FECBA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30577FB9-7C35-4A17-83A6-91DC8AC51F0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643BA8B-1E6D-4F3B-ADD4-805A6583DBC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49530</xdr:rowOff>
    </xdr:to>
    <xdr:cxnSp macro="">
      <xdr:nvCxnSpPr>
        <xdr:cNvPr id="749" name="直線コネクタ 748">
          <a:extLst>
            <a:ext uri="{FF2B5EF4-FFF2-40B4-BE49-F238E27FC236}">
              <a16:creationId xmlns:a16="http://schemas.microsoft.com/office/drawing/2014/main" id="{E54CC4AA-343D-4EE9-8D4B-A51841DA6B92}"/>
            </a:ext>
          </a:extLst>
        </xdr:cNvPr>
        <xdr:cNvCxnSpPr/>
      </xdr:nvCxnSpPr>
      <xdr:spPr>
        <a:xfrm flipV="1">
          <a:off x="16318864" y="133997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53357</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1F3BFD28-74B0-42C6-92FD-4A65B4ED2F90}"/>
            </a:ext>
          </a:extLst>
        </xdr:cNvPr>
        <xdr:cNvSpPr txBox="1"/>
      </xdr:nvSpPr>
      <xdr:spPr>
        <a:xfrm>
          <a:off x="16357600"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751" name="直線コネクタ 750">
          <a:extLst>
            <a:ext uri="{FF2B5EF4-FFF2-40B4-BE49-F238E27FC236}">
              <a16:creationId xmlns:a16="http://schemas.microsoft.com/office/drawing/2014/main" id="{663C4F5C-A31E-4A43-A928-AC7DF5708B87}"/>
            </a:ext>
          </a:extLst>
        </xdr:cNvPr>
        <xdr:cNvCxnSpPr/>
      </xdr:nvCxnSpPr>
      <xdr:spPr>
        <a:xfrm>
          <a:off x="16230600" y="1479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98D6EC43-83D8-403B-BBB2-890F3D2F8001}"/>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3" name="直線コネクタ 752">
          <a:extLst>
            <a:ext uri="{FF2B5EF4-FFF2-40B4-BE49-F238E27FC236}">
              <a16:creationId xmlns:a16="http://schemas.microsoft.com/office/drawing/2014/main" id="{C7EC1DDD-CE3B-4B65-8547-9D2B0A27F57A}"/>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120666</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8321E0DA-F3AB-4714-A2DB-B5B1DE36B78E}"/>
            </a:ext>
          </a:extLst>
        </xdr:cNvPr>
        <xdr:cNvSpPr txBox="1"/>
      </xdr:nvSpPr>
      <xdr:spPr>
        <a:xfrm>
          <a:off x="16357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755" name="フローチャート: 判断 754">
          <a:extLst>
            <a:ext uri="{FF2B5EF4-FFF2-40B4-BE49-F238E27FC236}">
              <a16:creationId xmlns:a16="http://schemas.microsoft.com/office/drawing/2014/main" id="{689A875C-C7DA-4253-BB6A-22CF18D8D77E}"/>
            </a:ext>
          </a:extLst>
        </xdr:cNvPr>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756" name="フローチャート: 判断 755">
          <a:extLst>
            <a:ext uri="{FF2B5EF4-FFF2-40B4-BE49-F238E27FC236}">
              <a16:creationId xmlns:a16="http://schemas.microsoft.com/office/drawing/2014/main" id="{802FD18D-C29A-4FF5-9939-967373728F2F}"/>
            </a:ext>
          </a:extLst>
        </xdr:cNvPr>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757" name="フローチャート: 判断 756">
          <a:extLst>
            <a:ext uri="{FF2B5EF4-FFF2-40B4-BE49-F238E27FC236}">
              <a16:creationId xmlns:a16="http://schemas.microsoft.com/office/drawing/2014/main" id="{E56AB1E3-3662-401D-99E6-80AC3C72EDED}"/>
            </a:ext>
          </a:extLst>
        </xdr:cNvPr>
        <xdr:cNvSpPr/>
      </xdr:nvSpPr>
      <xdr:spPr>
        <a:xfrm>
          <a:off x="14541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758" name="フローチャート: 判断 757">
          <a:extLst>
            <a:ext uri="{FF2B5EF4-FFF2-40B4-BE49-F238E27FC236}">
              <a16:creationId xmlns:a16="http://schemas.microsoft.com/office/drawing/2014/main" id="{3AEEBF48-4075-4F14-8838-AED952D56E5A}"/>
            </a:ext>
          </a:extLst>
        </xdr:cNvPr>
        <xdr:cNvSpPr/>
      </xdr:nvSpPr>
      <xdr:spPr>
        <a:xfrm>
          <a:off x="1365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9" name="フローチャート: 判断 758">
          <a:extLst>
            <a:ext uri="{FF2B5EF4-FFF2-40B4-BE49-F238E27FC236}">
              <a16:creationId xmlns:a16="http://schemas.microsoft.com/office/drawing/2014/main" id="{AC9798C9-4B6E-44C8-8E7A-825FA1E6B0A9}"/>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5F0FC83-99D6-43B4-AC35-B419B944B21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FBC8169-4188-4D23-8DFE-FB93A232B30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A2989AF-E49E-4BAC-B671-FD99289F304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8359AEE-045F-4BAD-A616-B0CD549159C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D822267-57B6-4267-A4C0-579BFDDC777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168275</xdr:rowOff>
    </xdr:from>
    <xdr:to>
      <xdr:col>85</xdr:col>
      <xdr:colOff>177800</xdr:colOff>
      <xdr:row>86</xdr:row>
      <xdr:rowOff>98425</xdr:rowOff>
    </xdr:to>
    <xdr:sp macro="" textlink="">
      <xdr:nvSpPr>
        <xdr:cNvPr id="765" name="楕円 764">
          <a:extLst>
            <a:ext uri="{FF2B5EF4-FFF2-40B4-BE49-F238E27FC236}">
              <a16:creationId xmlns:a16="http://schemas.microsoft.com/office/drawing/2014/main" id="{55B5B07B-A1F3-44AB-94A3-F63AD9C1206D}"/>
            </a:ext>
          </a:extLst>
        </xdr:cNvPr>
        <xdr:cNvSpPr/>
      </xdr:nvSpPr>
      <xdr:spPr>
        <a:xfrm>
          <a:off x="162687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83202</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7080707B-9E2D-40AC-BCB7-EC8075B37732}"/>
            </a:ext>
          </a:extLst>
        </xdr:cNvPr>
        <xdr:cNvSpPr txBox="1"/>
      </xdr:nvSpPr>
      <xdr:spPr>
        <a:xfrm>
          <a:off x="16357600" y="1465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2539</xdr:rowOff>
    </xdr:from>
    <xdr:to>
      <xdr:col>81</xdr:col>
      <xdr:colOff>101600</xdr:colOff>
      <xdr:row>86</xdr:row>
      <xdr:rowOff>104139</xdr:rowOff>
    </xdr:to>
    <xdr:sp macro="" textlink="">
      <xdr:nvSpPr>
        <xdr:cNvPr id="767" name="楕円 766">
          <a:extLst>
            <a:ext uri="{FF2B5EF4-FFF2-40B4-BE49-F238E27FC236}">
              <a16:creationId xmlns:a16="http://schemas.microsoft.com/office/drawing/2014/main" id="{5A141B12-C675-4C73-A10B-DD51E1C91784}"/>
            </a:ext>
          </a:extLst>
        </xdr:cNvPr>
        <xdr:cNvSpPr/>
      </xdr:nvSpPr>
      <xdr:spPr>
        <a:xfrm>
          <a:off x="15430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47625</xdr:rowOff>
    </xdr:from>
    <xdr:to>
      <xdr:col>85</xdr:col>
      <xdr:colOff>127000</xdr:colOff>
      <xdr:row>86</xdr:row>
      <xdr:rowOff>53339</xdr:rowOff>
    </xdr:to>
    <xdr:cxnSp macro="">
      <xdr:nvCxnSpPr>
        <xdr:cNvPr id="768" name="直線コネクタ 767">
          <a:extLst>
            <a:ext uri="{FF2B5EF4-FFF2-40B4-BE49-F238E27FC236}">
              <a16:creationId xmlns:a16="http://schemas.microsoft.com/office/drawing/2014/main" id="{2596974E-9D4F-41A0-AE06-35E5AB037D59}"/>
            </a:ext>
          </a:extLst>
        </xdr:cNvPr>
        <xdr:cNvCxnSpPr/>
      </xdr:nvCxnSpPr>
      <xdr:spPr>
        <a:xfrm flipV="1">
          <a:off x="15481300" y="1479232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12064</xdr:rowOff>
    </xdr:from>
    <xdr:to>
      <xdr:col>76</xdr:col>
      <xdr:colOff>165100</xdr:colOff>
      <xdr:row>86</xdr:row>
      <xdr:rowOff>113664</xdr:rowOff>
    </xdr:to>
    <xdr:sp macro="" textlink="">
      <xdr:nvSpPr>
        <xdr:cNvPr id="769" name="楕円 768">
          <a:extLst>
            <a:ext uri="{FF2B5EF4-FFF2-40B4-BE49-F238E27FC236}">
              <a16:creationId xmlns:a16="http://schemas.microsoft.com/office/drawing/2014/main" id="{51D7604A-0D28-46E5-A992-DBE6E25EC6F3}"/>
            </a:ext>
          </a:extLst>
        </xdr:cNvPr>
        <xdr:cNvSpPr/>
      </xdr:nvSpPr>
      <xdr:spPr>
        <a:xfrm>
          <a:off x="14541500" y="14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53339</xdr:rowOff>
    </xdr:from>
    <xdr:to>
      <xdr:col>81</xdr:col>
      <xdr:colOff>50800</xdr:colOff>
      <xdr:row>86</xdr:row>
      <xdr:rowOff>62864</xdr:rowOff>
    </xdr:to>
    <xdr:cxnSp macro="">
      <xdr:nvCxnSpPr>
        <xdr:cNvPr id="770" name="直線コネクタ 769">
          <a:extLst>
            <a:ext uri="{FF2B5EF4-FFF2-40B4-BE49-F238E27FC236}">
              <a16:creationId xmlns:a16="http://schemas.microsoft.com/office/drawing/2014/main" id="{F9E54982-F105-4202-ADE8-F8A206EB1976}"/>
            </a:ext>
          </a:extLst>
        </xdr:cNvPr>
        <xdr:cNvCxnSpPr/>
      </xdr:nvCxnSpPr>
      <xdr:spPr>
        <a:xfrm flipV="1">
          <a:off x="14592300" y="147980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33020</xdr:rowOff>
    </xdr:from>
    <xdr:to>
      <xdr:col>72</xdr:col>
      <xdr:colOff>38100</xdr:colOff>
      <xdr:row>86</xdr:row>
      <xdr:rowOff>134620</xdr:rowOff>
    </xdr:to>
    <xdr:sp macro="" textlink="">
      <xdr:nvSpPr>
        <xdr:cNvPr id="771" name="楕円 770">
          <a:extLst>
            <a:ext uri="{FF2B5EF4-FFF2-40B4-BE49-F238E27FC236}">
              <a16:creationId xmlns:a16="http://schemas.microsoft.com/office/drawing/2014/main" id="{E84CF96D-D8EB-4AAA-A84E-89EB63406A04}"/>
            </a:ext>
          </a:extLst>
        </xdr:cNvPr>
        <xdr:cNvSpPr/>
      </xdr:nvSpPr>
      <xdr:spPr>
        <a:xfrm>
          <a:off x="13652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62864</xdr:rowOff>
    </xdr:from>
    <xdr:to>
      <xdr:col>76</xdr:col>
      <xdr:colOff>114300</xdr:colOff>
      <xdr:row>86</xdr:row>
      <xdr:rowOff>83820</xdr:rowOff>
    </xdr:to>
    <xdr:cxnSp macro="">
      <xdr:nvCxnSpPr>
        <xdr:cNvPr id="772" name="直線コネクタ 771">
          <a:extLst>
            <a:ext uri="{FF2B5EF4-FFF2-40B4-BE49-F238E27FC236}">
              <a16:creationId xmlns:a16="http://schemas.microsoft.com/office/drawing/2014/main" id="{75DDA930-32B0-42D8-9D83-0A9FDBF15555}"/>
            </a:ext>
          </a:extLst>
        </xdr:cNvPr>
        <xdr:cNvCxnSpPr/>
      </xdr:nvCxnSpPr>
      <xdr:spPr>
        <a:xfrm flipV="1">
          <a:off x="13703300" y="148075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31114</xdr:rowOff>
    </xdr:from>
    <xdr:to>
      <xdr:col>67</xdr:col>
      <xdr:colOff>101600</xdr:colOff>
      <xdr:row>86</xdr:row>
      <xdr:rowOff>132714</xdr:rowOff>
    </xdr:to>
    <xdr:sp macro="" textlink="">
      <xdr:nvSpPr>
        <xdr:cNvPr id="773" name="楕円 772">
          <a:extLst>
            <a:ext uri="{FF2B5EF4-FFF2-40B4-BE49-F238E27FC236}">
              <a16:creationId xmlns:a16="http://schemas.microsoft.com/office/drawing/2014/main" id="{F2A859E2-5DDF-49BD-84C4-A8D07346C4F7}"/>
            </a:ext>
          </a:extLst>
        </xdr:cNvPr>
        <xdr:cNvSpPr/>
      </xdr:nvSpPr>
      <xdr:spPr>
        <a:xfrm>
          <a:off x="12763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81914</xdr:rowOff>
    </xdr:from>
    <xdr:to>
      <xdr:col>71</xdr:col>
      <xdr:colOff>177800</xdr:colOff>
      <xdr:row>86</xdr:row>
      <xdr:rowOff>83820</xdr:rowOff>
    </xdr:to>
    <xdr:cxnSp macro="">
      <xdr:nvCxnSpPr>
        <xdr:cNvPr id="774" name="直線コネクタ 773">
          <a:extLst>
            <a:ext uri="{FF2B5EF4-FFF2-40B4-BE49-F238E27FC236}">
              <a16:creationId xmlns:a16="http://schemas.microsoft.com/office/drawing/2014/main" id="{EAABFA13-69C8-49B5-BAA0-53107240E0D0}"/>
            </a:ext>
          </a:extLst>
        </xdr:cNvPr>
        <xdr:cNvCxnSpPr/>
      </xdr:nvCxnSpPr>
      <xdr:spPr>
        <a:xfrm>
          <a:off x="12814300" y="148266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25416</xdr:rowOff>
    </xdr:from>
    <xdr:ext cx="405111" cy="259045"/>
    <xdr:sp macro="" textlink="">
      <xdr:nvSpPr>
        <xdr:cNvPr id="775" name="n_1aveValue【消防施設】&#10;有形固定資産減価償却率">
          <a:extLst>
            <a:ext uri="{FF2B5EF4-FFF2-40B4-BE49-F238E27FC236}">
              <a16:creationId xmlns:a16="http://schemas.microsoft.com/office/drawing/2014/main" id="{E9A5D00F-75AD-48A5-9182-BA0F760E0186}"/>
            </a:ext>
          </a:extLst>
        </xdr:cNvPr>
        <xdr:cNvSpPr txBox="1"/>
      </xdr:nvSpPr>
      <xdr:spPr>
        <a:xfrm>
          <a:off x="15266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2557</xdr:rowOff>
    </xdr:from>
    <xdr:ext cx="405111" cy="259045"/>
    <xdr:sp macro="" textlink="">
      <xdr:nvSpPr>
        <xdr:cNvPr id="776" name="n_2aveValue【消防施設】&#10;有形固定資産減価償却率">
          <a:extLst>
            <a:ext uri="{FF2B5EF4-FFF2-40B4-BE49-F238E27FC236}">
              <a16:creationId xmlns:a16="http://schemas.microsoft.com/office/drawing/2014/main" id="{08C39940-5541-412C-BDD0-2934B651A54E}"/>
            </a:ext>
          </a:extLst>
        </xdr:cNvPr>
        <xdr:cNvSpPr txBox="1"/>
      </xdr:nvSpPr>
      <xdr:spPr>
        <a:xfrm>
          <a:off x="14389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134002</xdr:rowOff>
    </xdr:from>
    <xdr:ext cx="405111" cy="259045"/>
    <xdr:sp macro="" textlink="">
      <xdr:nvSpPr>
        <xdr:cNvPr id="777" name="n_3aveValue【消防施設】&#10;有形固定資産減価償却率">
          <a:extLst>
            <a:ext uri="{FF2B5EF4-FFF2-40B4-BE49-F238E27FC236}">
              <a16:creationId xmlns:a16="http://schemas.microsoft.com/office/drawing/2014/main" id="{F8176291-2530-4778-A07F-E1B3E098E680}"/>
            </a:ext>
          </a:extLst>
        </xdr:cNvPr>
        <xdr:cNvSpPr txBox="1"/>
      </xdr:nvSpPr>
      <xdr:spPr>
        <a:xfrm>
          <a:off x="13500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8" name="n_4aveValue【消防施設】&#10;有形固定資産減価償却率">
          <a:extLst>
            <a:ext uri="{FF2B5EF4-FFF2-40B4-BE49-F238E27FC236}">
              <a16:creationId xmlns:a16="http://schemas.microsoft.com/office/drawing/2014/main" id="{428EE24A-4468-471A-B9E2-B5793DB81FA9}"/>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95266</xdr:rowOff>
    </xdr:from>
    <xdr:ext cx="405111" cy="259045"/>
    <xdr:sp macro="" textlink="">
      <xdr:nvSpPr>
        <xdr:cNvPr id="779" name="n_1mainValue【消防施設】&#10;有形固定資産減価償却率">
          <a:extLst>
            <a:ext uri="{FF2B5EF4-FFF2-40B4-BE49-F238E27FC236}">
              <a16:creationId xmlns:a16="http://schemas.microsoft.com/office/drawing/2014/main" id="{1BC5B0A0-6E3C-49A3-8D08-7455F4B7BC5E}"/>
            </a:ext>
          </a:extLst>
        </xdr:cNvPr>
        <xdr:cNvSpPr txBox="1"/>
      </xdr:nvSpPr>
      <xdr:spPr>
        <a:xfrm>
          <a:off x="152660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104791</xdr:rowOff>
    </xdr:from>
    <xdr:ext cx="405111" cy="259045"/>
    <xdr:sp macro="" textlink="">
      <xdr:nvSpPr>
        <xdr:cNvPr id="780" name="n_2mainValue【消防施設】&#10;有形固定資産減価償却率">
          <a:extLst>
            <a:ext uri="{FF2B5EF4-FFF2-40B4-BE49-F238E27FC236}">
              <a16:creationId xmlns:a16="http://schemas.microsoft.com/office/drawing/2014/main" id="{35214843-D72D-44EE-80C9-3BEFAA306114}"/>
            </a:ext>
          </a:extLst>
        </xdr:cNvPr>
        <xdr:cNvSpPr txBox="1"/>
      </xdr:nvSpPr>
      <xdr:spPr>
        <a:xfrm>
          <a:off x="14389744"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125747</xdr:rowOff>
    </xdr:from>
    <xdr:ext cx="405111" cy="259045"/>
    <xdr:sp macro="" textlink="">
      <xdr:nvSpPr>
        <xdr:cNvPr id="781" name="n_3mainValue【消防施設】&#10;有形固定資産減価償却率">
          <a:extLst>
            <a:ext uri="{FF2B5EF4-FFF2-40B4-BE49-F238E27FC236}">
              <a16:creationId xmlns:a16="http://schemas.microsoft.com/office/drawing/2014/main" id="{CC9A0CFE-F4DB-4AB0-B2F1-7156A8E190A7}"/>
            </a:ext>
          </a:extLst>
        </xdr:cNvPr>
        <xdr:cNvSpPr txBox="1"/>
      </xdr:nvSpPr>
      <xdr:spPr>
        <a:xfrm>
          <a:off x="13500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123841</xdr:rowOff>
    </xdr:from>
    <xdr:ext cx="405111" cy="259045"/>
    <xdr:sp macro="" textlink="">
      <xdr:nvSpPr>
        <xdr:cNvPr id="782" name="n_4mainValue【消防施設】&#10;有形固定資産減価償却率">
          <a:extLst>
            <a:ext uri="{FF2B5EF4-FFF2-40B4-BE49-F238E27FC236}">
              <a16:creationId xmlns:a16="http://schemas.microsoft.com/office/drawing/2014/main" id="{0AC44820-3772-4BDC-B80E-958E41B03B4C}"/>
            </a:ext>
          </a:extLst>
        </xdr:cNvPr>
        <xdr:cNvSpPr txBox="1"/>
      </xdr:nvSpPr>
      <xdr:spPr>
        <a:xfrm>
          <a:off x="126117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D2E294F6-05BA-4EF7-B8DE-BE6F78FEB50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40C58F25-D5A1-4461-8672-CF402804D2C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19A668B7-F4ED-470E-A273-D81AE7D41B9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825B2382-6D9B-4D4B-94B4-C3B8E018366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51F409B4-B659-4B65-8CE0-B31C0676AA9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7655FBB3-0941-44AB-9C8E-9A61E7B34DA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DE9F6FE2-FF97-4E14-8E0C-2B87E956D2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83A4FB4B-B028-4572-BD22-B342285437E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61E7A563-921F-454B-970B-96D226E670F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56690914-F41E-4754-BA62-9CB5A92E305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74D83F81-92C1-472E-B32F-E00D7A7FB8A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C1D0BE39-A634-4B1C-B12F-962D0FD8FBE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9F872109-9871-48C4-9CAA-210165C58FF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BB56C4BF-2378-43E3-A7F1-D87B9FFFAA3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DC6539E3-9776-40E5-9274-09A93B7BB8E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D0C660CA-715F-4381-B5DB-755EF21D500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A01E23B2-EC2B-4955-B462-8035B0B239D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29E7048C-728D-4A86-B62F-F72AD22D656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F375DC67-6C5E-4396-AFD9-37B6DBB808A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8ED1E627-B8F4-4A8D-99DA-A5089794733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5227BEDE-93BE-4035-BD59-0F22A4B50FF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101194</xdr:rowOff>
    </xdr:from>
    <xdr:to>
      <xdr:col>116</xdr:col>
      <xdr:colOff>62864</xdr:colOff>
      <xdr:row>86</xdr:row>
      <xdr:rowOff>27127</xdr:rowOff>
    </xdr:to>
    <xdr:cxnSp macro="">
      <xdr:nvCxnSpPr>
        <xdr:cNvPr id="804" name="直線コネクタ 803">
          <a:extLst>
            <a:ext uri="{FF2B5EF4-FFF2-40B4-BE49-F238E27FC236}">
              <a16:creationId xmlns:a16="http://schemas.microsoft.com/office/drawing/2014/main" id="{E2F93D4B-2236-459F-87F1-77C6F48AD82F}"/>
            </a:ext>
          </a:extLst>
        </xdr:cNvPr>
        <xdr:cNvCxnSpPr/>
      </xdr:nvCxnSpPr>
      <xdr:spPr>
        <a:xfrm flipV="1">
          <a:off x="22160864" y="13474294"/>
          <a:ext cx="0" cy="129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30954</xdr:rowOff>
    </xdr:from>
    <xdr:ext cx="469744" cy="259045"/>
    <xdr:sp macro="" textlink="">
      <xdr:nvSpPr>
        <xdr:cNvPr id="805" name="【消防施設】&#10;一人当たり面積最小値テキスト">
          <a:extLst>
            <a:ext uri="{FF2B5EF4-FFF2-40B4-BE49-F238E27FC236}">
              <a16:creationId xmlns:a16="http://schemas.microsoft.com/office/drawing/2014/main" id="{17194C0F-292B-4668-B25F-19DEEFA91EBE}"/>
            </a:ext>
          </a:extLst>
        </xdr:cNvPr>
        <xdr:cNvSpPr txBox="1"/>
      </xdr:nvSpPr>
      <xdr:spPr>
        <a:xfrm>
          <a:off x="22199600" y="1477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27127</xdr:rowOff>
    </xdr:from>
    <xdr:to>
      <xdr:col>116</xdr:col>
      <xdr:colOff>152400</xdr:colOff>
      <xdr:row>86</xdr:row>
      <xdr:rowOff>27127</xdr:rowOff>
    </xdr:to>
    <xdr:cxnSp macro="">
      <xdr:nvCxnSpPr>
        <xdr:cNvPr id="806" name="直線コネクタ 805">
          <a:extLst>
            <a:ext uri="{FF2B5EF4-FFF2-40B4-BE49-F238E27FC236}">
              <a16:creationId xmlns:a16="http://schemas.microsoft.com/office/drawing/2014/main" id="{2BD72791-D3AB-46CA-B136-A539D259DA28}"/>
            </a:ext>
          </a:extLst>
        </xdr:cNvPr>
        <xdr:cNvCxnSpPr/>
      </xdr:nvCxnSpPr>
      <xdr:spPr>
        <a:xfrm>
          <a:off x="22072600" y="1477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47871</xdr:rowOff>
    </xdr:from>
    <xdr:ext cx="469744" cy="259045"/>
    <xdr:sp macro="" textlink="">
      <xdr:nvSpPr>
        <xdr:cNvPr id="807" name="【消防施設】&#10;一人当たり面積最大値テキスト">
          <a:extLst>
            <a:ext uri="{FF2B5EF4-FFF2-40B4-BE49-F238E27FC236}">
              <a16:creationId xmlns:a16="http://schemas.microsoft.com/office/drawing/2014/main" id="{F2D5FABB-8191-49A5-8A29-4DD185E3DCD1}"/>
            </a:ext>
          </a:extLst>
        </xdr:cNvPr>
        <xdr:cNvSpPr txBox="1"/>
      </xdr:nvSpPr>
      <xdr:spPr>
        <a:xfrm>
          <a:off x="22199600" y="132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101194</xdr:rowOff>
    </xdr:from>
    <xdr:to>
      <xdr:col>116</xdr:col>
      <xdr:colOff>152400</xdr:colOff>
      <xdr:row>78</xdr:row>
      <xdr:rowOff>101194</xdr:rowOff>
    </xdr:to>
    <xdr:cxnSp macro="">
      <xdr:nvCxnSpPr>
        <xdr:cNvPr id="808" name="直線コネクタ 807">
          <a:extLst>
            <a:ext uri="{FF2B5EF4-FFF2-40B4-BE49-F238E27FC236}">
              <a16:creationId xmlns:a16="http://schemas.microsoft.com/office/drawing/2014/main" id="{DDC824B4-6DF1-49F2-B84B-C7DCE2B0EEBB}"/>
            </a:ext>
          </a:extLst>
        </xdr:cNvPr>
        <xdr:cNvCxnSpPr/>
      </xdr:nvCxnSpPr>
      <xdr:spPr>
        <a:xfrm>
          <a:off x="22072600" y="134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76013</xdr:rowOff>
    </xdr:from>
    <xdr:ext cx="469744" cy="259045"/>
    <xdr:sp macro="" textlink="">
      <xdr:nvSpPr>
        <xdr:cNvPr id="809" name="【消防施設】&#10;一人当たり面積平均値テキスト">
          <a:extLst>
            <a:ext uri="{FF2B5EF4-FFF2-40B4-BE49-F238E27FC236}">
              <a16:creationId xmlns:a16="http://schemas.microsoft.com/office/drawing/2014/main" id="{1B559DA6-2206-4C44-B406-D04D7D5B707C}"/>
            </a:ext>
          </a:extLst>
        </xdr:cNvPr>
        <xdr:cNvSpPr txBox="1"/>
      </xdr:nvSpPr>
      <xdr:spPr>
        <a:xfrm>
          <a:off x="22199600" y="14477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53136</xdr:rowOff>
    </xdr:from>
    <xdr:to>
      <xdr:col>116</xdr:col>
      <xdr:colOff>114300</xdr:colOff>
      <xdr:row>85</xdr:row>
      <xdr:rowOff>154736</xdr:rowOff>
    </xdr:to>
    <xdr:sp macro="" textlink="">
      <xdr:nvSpPr>
        <xdr:cNvPr id="810" name="フローチャート: 判断 809">
          <a:extLst>
            <a:ext uri="{FF2B5EF4-FFF2-40B4-BE49-F238E27FC236}">
              <a16:creationId xmlns:a16="http://schemas.microsoft.com/office/drawing/2014/main" id="{0F95282F-7B20-430A-9008-8DF90FB0CEB5}"/>
            </a:ext>
          </a:extLst>
        </xdr:cNvPr>
        <xdr:cNvSpPr/>
      </xdr:nvSpPr>
      <xdr:spPr>
        <a:xfrm>
          <a:off x="221107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53136</xdr:rowOff>
    </xdr:from>
    <xdr:to>
      <xdr:col>112</xdr:col>
      <xdr:colOff>38100</xdr:colOff>
      <xdr:row>85</xdr:row>
      <xdr:rowOff>154736</xdr:rowOff>
    </xdr:to>
    <xdr:sp macro="" textlink="">
      <xdr:nvSpPr>
        <xdr:cNvPr id="811" name="フローチャート: 判断 810">
          <a:extLst>
            <a:ext uri="{FF2B5EF4-FFF2-40B4-BE49-F238E27FC236}">
              <a16:creationId xmlns:a16="http://schemas.microsoft.com/office/drawing/2014/main" id="{607843F8-8362-485A-A7FA-E3CAB17371EF}"/>
            </a:ext>
          </a:extLst>
        </xdr:cNvPr>
        <xdr:cNvSpPr/>
      </xdr:nvSpPr>
      <xdr:spPr>
        <a:xfrm>
          <a:off x="212725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58623</xdr:rowOff>
    </xdr:from>
    <xdr:to>
      <xdr:col>107</xdr:col>
      <xdr:colOff>101600</xdr:colOff>
      <xdr:row>85</xdr:row>
      <xdr:rowOff>160223</xdr:rowOff>
    </xdr:to>
    <xdr:sp macro="" textlink="">
      <xdr:nvSpPr>
        <xdr:cNvPr id="812" name="フローチャート: 判断 811">
          <a:extLst>
            <a:ext uri="{FF2B5EF4-FFF2-40B4-BE49-F238E27FC236}">
              <a16:creationId xmlns:a16="http://schemas.microsoft.com/office/drawing/2014/main" id="{0682B1A9-5307-43F2-9580-73054123680E}"/>
            </a:ext>
          </a:extLst>
        </xdr:cNvPr>
        <xdr:cNvSpPr/>
      </xdr:nvSpPr>
      <xdr:spPr>
        <a:xfrm>
          <a:off x="20383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52223</xdr:rowOff>
    </xdr:from>
    <xdr:to>
      <xdr:col>102</xdr:col>
      <xdr:colOff>165100</xdr:colOff>
      <xdr:row>85</xdr:row>
      <xdr:rowOff>153823</xdr:rowOff>
    </xdr:to>
    <xdr:sp macro="" textlink="">
      <xdr:nvSpPr>
        <xdr:cNvPr id="813" name="フローチャート: 判断 812">
          <a:extLst>
            <a:ext uri="{FF2B5EF4-FFF2-40B4-BE49-F238E27FC236}">
              <a16:creationId xmlns:a16="http://schemas.microsoft.com/office/drawing/2014/main" id="{43A78C49-0691-4724-A37B-C62E758F5BEE}"/>
            </a:ext>
          </a:extLst>
        </xdr:cNvPr>
        <xdr:cNvSpPr/>
      </xdr:nvSpPr>
      <xdr:spPr>
        <a:xfrm>
          <a:off x="194945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54508</xdr:rowOff>
    </xdr:from>
    <xdr:to>
      <xdr:col>98</xdr:col>
      <xdr:colOff>38100</xdr:colOff>
      <xdr:row>85</xdr:row>
      <xdr:rowOff>156108</xdr:rowOff>
    </xdr:to>
    <xdr:sp macro="" textlink="">
      <xdr:nvSpPr>
        <xdr:cNvPr id="814" name="フローチャート: 判断 813">
          <a:extLst>
            <a:ext uri="{FF2B5EF4-FFF2-40B4-BE49-F238E27FC236}">
              <a16:creationId xmlns:a16="http://schemas.microsoft.com/office/drawing/2014/main" id="{4BA62570-AA15-4176-9C64-79C8CCBE9D2B}"/>
            </a:ext>
          </a:extLst>
        </xdr:cNvPr>
        <xdr:cNvSpPr/>
      </xdr:nvSpPr>
      <xdr:spPr>
        <a:xfrm>
          <a:off x="18605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679FAD76-8796-42A7-B6C2-48BD6C9A336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3BB95C8-65BF-4EED-A52F-A7E570E28D9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F341233A-73C9-42FB-973B-7E5F2ED4A84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DF87846-EDC6-4C58-B81F-10AEBA4E4FB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A0F9ACB-0F68-4176-8C70-F565CFC4477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80111</xdr:rowOff>
    </xdr:from>
    <xdr:to>
      <xdr:col>116</xdr:col>
      <xdr:colOff>114300</xdr:colOff>
      <xdr:row>86</xdr:row>
      <xdr:rowOff>10261</xdr:rowOff>
    </xdr:to>
    <xdr:sp macro="" textlink="">
      <xdr:nvSpPr>
        <xdr:cNvPr id="820" name="楕円 819">
          <a:extLst>
            <a:ext uri="{FF2B5EF4-FFF2-40B4-BE49-F238E27FC236}">
              <a16:creationId xmlns:a16="http://schemas.microsoft.com/office/drawing/2014/main" id="{C59553DB-CDFA-4F71-8430-646E9E442C37}"/>
            </a:ext>
          </a:extLst>
        </xdr:cNvPr>
        <xdr:cNvSpPr/>
      </xdr:nvSpPr>
      <xdr:spPr>
        <a:xfrm>
          <a:off x="22110700" y="1465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31563</xdr:rowOff>
    </xdr:from>
    <xdr:ext cx="469744" cy="259045"/>
    <xdr:sp macro="" textlink="">
      <xdr:nvSpPr>
        <xdr:cNvPr id="821" name="【消防施設】&#10;一人当たり面積該当値テキスト">
          <a:extLst>
            <a:ext uri="{FF2B5EF4-FFF2-40B4-BE49-F238E27FC236}">
              <a16:creationId xmlns:a16="http://schemas.microsoft.com/office/drawing/2014/main" id="{BC6B42BA-FCC5-4C14-A331-7A2389ACF0CE}"/>
            </a:ext>
          </a:extLst>
        </xdr:cNvPr>
        <xdr:cNvSpPr txBox="1"/>
      </xdr:nvSpPr>
      <xdr:spPr>
        <a:xfrm>
          <a:off x="22199600" y="1460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101143</xdr:rowOff>
    </xdr:from>
    <xdr:to>
      <xdr:col>112</xdr:col>
      <xdr:colOff>38100</xdr:colOff>
      <xdr:row>86</xdr:row>
      <xdr:rowOff>31293</xdr:rowOff>
    </xdr:to>
    <xdr:sp macro="" textlink="">
      <xdr:nvSpPr>
        <xdr:cNvPr id="822" name="楕円 821">
          <a:extLst>
            <a:ext uri="{FF2B5EF4-FFF2-40B4-BE49-F238E27FC236}">
              <a16:creationId xmlns:a16="http://schemas.microsoft.com/office/drawing/2014/main" id="{059C4575-1D50-4896-9DD7-9101BB6E2AF5}"/>
            </a:ext>
          </a:extLst>
        </xdr:cNvPr>
        <xdr:cNvSpPr/>
      </xdr:nvSpPr>
      <xdr:spPr>
        <a:xfrm>
          <a:off x="21272500" y="1467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130911</xdr:rowOff>
    </xdr:from>
    <xdr:to>
      <xdr:col>116</xdr:col>
      <xdr:colOff>63500</xdr:colOff>
      <xdr:row>85</xdr:row>
      <xdr:rowOff>151943</xdr:rowOff>
    </xdr:to>
    <xdr:cxnSp macro="">
      <xdr:nvCxnSpPr>
        <xdr:cNvPr id="823" name="直線コネクタ 822">
          <a:extLst>
            <a:ext uri="{FF2B5EF4-FFF2-40B4-BE49-F238E27FC236}">
              <a16:creationId xmlns:a16="http://schemas.microsoft.com/office/drawing/2014/main" id="{F0BB3D41-DECB-4721-80E8-932E9FF31FB6}"/>
            </a:ext>
          </a:extLst>
        </xdr:cNvPr>
        <xdr:cNvCxnSpPr/>
      </xdr:nvCxnSpPr>
      <xdr:spPr>
        <a:xfrm flipV="1">
          <a:off x="21323300" y="14704161"/>
          <a:ext cx="8382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102515</xdr:rowOff>
    </xdr:from>
    <xdr:to>
      <xdr:col>107</xdr:col>
      <xdr:colOff>101600</xdr:colOff>
      <xdr:row>86</xdr:row>
      <xdr:rowOff>32665</xdr:rowOff>
    </xdr:to>
    <xdr:sp macro="" textlink="">
      <xdr:nvSpPr>
        <xdr:cNvPr id="824" name="楕円 823">
          <a:extLst>
            <a:ext uri="{FF2B5EF4-FFF2-40B4-BE49-F238E27FC236}">
              <a16:creationId xmlns:a16="http://schemas.microsoft.com/office/drawing/2014/main" id="{FA31E13A-0921-4F47-B8DA-16001760A4D3}"/>
            </a:ext>
          </a:extLst>
        </xdr:cNvPr>
        <xdr:cNvSpPr/>
      </xdr:nvSpPr>
      <xdr:spPr>
        <a:xfrm>
          <a:off x="20383500" y="14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151943</xdr:rowOff>
    </xdr:from>
    <xdr:to>
      <xdr:col>111</xdr:col>
      <xdr:colOff>177800</xdr:colOff>
      <xdr:row>85</xdr:row>
      <xdr:rowOff>153315</xdr:rowOff>
    </xdr:to>
    <xdr:cxnSp macro="">
      <xdr:nvCxnSpPr>
        <xdr:cNvPr id="825" name="直線コネクタ 824">
          <a:extLst>
            <a:ext uri="{FF2B5EF4-FFF2-40B4-BE49-F238E27FC236}">
              <a16:creationId xmlns:a16="http://schemas.microsoft.com/office/drawing/2014/main" id="{F0F15FF7-F369-4577-BA27-42126C40BD3D}"/>
            </a:ext>
          </a:extLst>
        </xdr:cNvPr>
        <xdr:cNvCxnSpPr/>
      </xdr:nvCxnSpPr>
      <xdr:spPr>
        <a:xfrm flipV="1">
          <a:off x="20434300" y="1472519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103887</xdr:rowOff>
    </xdr:from>
    <xdr:to>
      <xdr:col>102</xdr:col>
      <xdr:colOff>165100</xdr:colOff>
      <xdr:row>86</xdr:row>
      <xdr:rowOff>34037</xdr:rowOff>
    </xdr:to>
    <xdr:sp macro="" textlink="">
      <xdr:nvSpPr>
        <xdr:cNvPr id="826" name="楕円 825">
          <a:extLst>
            <a:ext uri="{FF2B5EF4-FFF2-40B4-BE49-F238E27FC236}">
              <a16:creationId xmlns:a16="http://schemas.microsoft.com/office/drawing/2014/main" id="{BEC952AE-BD36-4154-9F56-2B45D5B358B4}"/>
            </a:ext>
          </a:extLst>
        </xdr:cNvPr>
        <xdr:cNvSpPr/>
      </xdr:nvSpPr>
      <xdr:spPr>
        <a:xfrm>
          <a:off x="19494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153315</xdr:rowOff>
    </xdr:from>
    <xdr:to>
      <xdr:col>107</xdr:col>
      <xdr:colOff>50800</xdr:colOff>
      <xdr:row>85</xdr:row>
      <xdr:rowOff>154687</xdr:rowOff>
    </xdr:to>
    <xdr:cxnSp macro="">
      <xdr:nvCxnSpPr>
        <xdr:cNvPr id="827" name="直線コネクタ 826">
          <a:extLst>
            <a:ext uri="{FF2B5EF4-FFF2-40B4-BE49-F238E27FC236}">
              <a16:creationId xmlns:a16="http://schemas.microsoft.com/office/drawing/2014/main" id="{6A2A1F45-2F0D-4B38-8D96-8DC469E94188}"/>
            </a:ext>
          </a:extLst>
        </xdr:cNvPr>
        <xdr:cNvCxnSpPr/>
      </xdr:nvCxnSpPr>
      <xdr:spPr>
        <a:xfrm flipV="1">
          <a:off x="19545300" y="1472656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105257</xdr:rowOff>
    </xdr:from>
    <xdr:to>
      <xdr:col>98</xdr:col>
      <xdr:colOff>38100</xdr:colOff>
      <xdr:row>86</xdr:row>
      <xdr:rowOff>35407</xdr:rowOff>
    </xdr:to>
    <xdr:sp macro="" textlink="">
      <xdr:nvSpPr>
        <xdr:cNvPr id="828" name="楕円 827">
          <a:extLst>
            <a:ext uri="{FF2B5EF4-FFF2-40B4-BE49-F238E27FC236}">
              <a16:creationId xmlns:a16="http://schemas.microsoft.com/office/drawing/2014/main" id="{EF02B93D-9297-4123-9F7F-275696E819F6}"/>
            </a:ext>
          </a:extLst>
        </xdr:cNvPr>
        <xdr:cNvSpPr/>
      </xdr:nvSpPr>
      <xdr:spPr>
        <a:xfrm>
          <a:off x="18605500" y="146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154687</xdr:rowOff>
    </xdr:from>
    <xdr:to>
      <xdr:col>102</xdr:col>
      <xdr:colOff>114300</xdr:colOff>
      <xdr:row>85</xdr:row>
      <xdr:rowOff>156057</xdr:rowOff>
    </xdr:to>
    <xdr:cxnSp macro="">
      <xdr:nvCxnSpPr>
        <xdr:cNvPr id="829" name="直線コネクタ 828">
          <a:extLst>
            <a:ext uri="{FF2B5EF4-FFF2-40B4-BE49-F238E27FC236}">
              <a16:creationId xmlns:a16="http://schemas.microsoft.com/office/drawing/2014/main" id="{F0D82C3F-DDCE-4C9D-9956-CE8CDAA401B3}"/>
            </a:ext>
          </a:extLst>
        </xdr:cNvPr>
        <xdr:cNvCxnSpPr/>
      </xdr:nvCxnSpPr>
      <xdr:spPr>
        <a:xfrm flipV="1">
          <a:off x="18656300" y="14727937"/>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171263</xdr:rowOff>
    </xdr:from>
    <xdr:ext cx="469744" cy="259045"/>
    <xdr:sp macro="" textlink="">
      <xdr:nvSpPr>
        <xdr:cNvPr id="830" name="n_1aveValue【消防施設】&#10;一人当たり面積">
          <a:extLst>
            <a:ext uri="{FF2B5EF4-FFF2-40B4-BE49-F238E27FC236}">
              <a16:creationId xmlns:a16="http://schemas.microsoft.com/office/drawing/2014/main" id="{A7B94F52-A83B-4610-A2C0-5A59EFC6E049}"/>
            </a:ext>
          </a:extLst>
        </xdr:cNvPr>
        <xdr:cNvSpPr txBox="1"/>
      </xdr:nvSpPr>
      <xdr:spPr>
        <a:xfrm>
          <a:off x="21075727" y="1440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5300</xdr:rowOff>
    </xdr:from>
    <xdr:ext cx="469744" cy="259045"/>
    <xdr:sp macro="" textlink="">
      <xdr:nvSpPr>
        <xdr:cNvPr id="831" name="n_2aveValue【消防施設】&#10;一人当たり面積">
          <a:extLst>
            <a:ext uri="{FF2B5EF4-FFF2-40B4-BE49-F238E27FC236}">
              <a16:creationId xmlns:a16="http://schemas.microsoft.com/office/drawing/2014/main" id="{76320F50-55C8-4C59-951A-AE5D4EA4CF32}"/>
            </a:ext>
          </a:extLst>
        </xdr:cNvPr>
        <xdr:cNvSpPr txBox="1"/>
      </xdr:nvSpPr>
      <xdr:spPr>
        <a:xfrm>
          <a:off x="201994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170350</xdr:rowOff>
    </xdr:from>
    <xdr:ext cx="469744" cy="259045"/>
    <xdr:sp macro="" textlink="">
      <xdr:nvSpPr>
        <xdr:cNvPr id="832" name="n_3aveValue【消防施設】&#10;一人当たり面積">
          <a:extLst>
            <a:ext uri="{FF2B5EF4-FFF2-40B4-BE49-F238E27FC236}">
              <a16:creationId xmlns:a16="http://schemas.microsoft.com/office/drawing/2014/main" id="{23BEA30D-0E53-42B6-980A-C5B9E5335ACC}"/>
            </a:ext>
          </a:extLst>
        </xdr:cNvPr>
        <xdr:cNvSpPr txBox="1"/>
      </xdr:nvSpPr>
      <xdr:spPr>
        <a:xfrm>
          <a:off x="19310427" y="144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1185</xdr:rowOff>
    </xdr:from>
    <xdr:ext cx="469744" cy="259045"/>
    <xdr:sp macro="" textlink="">
      <xdr:nvSpPr>
        <xdr:cNvPr id="833" name="n_4aveValue【消防施設】&#10;一人当たり面積">
          <a:extLst>
            <a:ext uri="{FF2B5EF4-FFF2-40B4-BE49-F238E27FC236}">
              <a16:creationId xmlns:a16="http://schemas.microsoft.com/office/drawing/2014/main" id="{3EB0CAFB-2221-4102-B104-CCA3335C5453}"/>
            </a:ext>
          </a:extLst>
        </xdr:cNvPr>
        <xdr:cNvSpPr txBox="1"/>
      </xdr:nvSpPr>
      <xdr:spPr>
        <a:xfrm>
          <a:off x="18421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22420</xdr:rowOff>
    </xdr:from>
    <xdr:ext cx="469744" cy="259045"/>
    <xdr:sp macro="" textlink="">
      <xdr:nvSpPr>
        <xdr:cNvPr id="834" name="n_1mainValue【消防施設】&#10;一人当たり面積">
          <a:extLst>
            <a:ext uri="{FF2B5EF4-FFF2-40B4-BE49-F238E27FC236}">
              <a16:creationId xmlns:a16="http://schemas.microsoft.com/office/drawing/2014/main" id="{E55ADCDA-3632-4B3C-809E-46D67C5491D2}"/>
            </a:ext>
          </a:extLst>
        </xdr:cNvPr>
        <xdr:cNvSpPr txBox="1"/>
      </xdr:nvSpPr>
      <xdr:spPr>
        <a:xfrm>
          <a:off x="21075727" y="1476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23792</xdr:rowOff>
    </xdr:from>
    <xdr:ext cx="469744" cy="259045"/>
    <xdr:sp macro="" textlink="">
      <xdr:nvSpPr>
        <xdr:cNvPr id="835" name="n_2mainValue【消防施設】&#10;一人当たり面積">
          <a:extLst>
            <a:ext uri="{FF2B5EF4-FFF2-40B4-BE49-F238E27FC236}">
              <a16:creationId xmlns:a16="http://schemas.microsoft.com/office/drawing/2014/main" id="{EF60BD65-70A3-46C1-8342-C1FC7CB8DEC6}"/>
            </a:ext>
          </a:extLst>
        </xdr:cNvPr>
        <xdr:cNvSpPr txBox="1"/>
      </xdr:nvSpPr>
      <xdr:spPr>
        <a:xfrm>
          <a:off x="20199427" y="147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25164</xdr:rowOff>
    </xdr:from>
    <xdr:ext cx="469744" cy="259045"/>
    <xdr:sp macro="" textlink="">
      <xdr:nvSpPr>
        <xdr:cNvPr id="836" name="n_3mainValue【消防施設】&#10;一人当たり面積">
          <a:extLst>
            <a:ext uri="{FF2B5EF4-FFF2-40B4-BE49-F238E27FC236}">
              <a16:creationId xmlns:a16="http://schemas.microsoft.com/office/drawing/2014/main" id="{B521EBF0-54A9-496D-A750-27CA033B49E1}"/>
            </a:ext>
          </a:extLst>
        </xdr:cNvPr>
        <xdr:cNvSpPr txBox="1"/>
      </xdr:nvSpPr>
      <xdr:spPr>
        <a:xfrm>
          <a:off x="19310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26534</xdr:rowOff>
    </xdr:from>
    <xdr:ext cx="469744" cy="259045"/>
    <xdr:sp macro="" textlink="">
      <xdr:nvSpPr>
        <xdr:cNvPr id="837" name="n_4mainValue【消防施設】&#10;一人当たり面積">
          <a:extLst>
            <a:ext uri="{FF2B5EF4-FFF2-40B4-BE49-F238E27FC236}">
              <a16:creationId xmlns:a16="http://schemas.microsoft.com/office/drawing/2014/main" id="{EA4350ED-FE7A-4F7F-A389-90C85072A7D1}"/>
            </a:ext>
          </a:extLst>
        </xdr:cNvPr>
        <xdr:cNvSpPr txBox="1"/>
      </xdr:nvSpPr>
      <xdr:spPr>
        <a:xfrm>
          <a:off x="18421427" y="1477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F14F55C8-03AA-4F40-81D2-92BA60DE03C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5DFE7072-2DEA-40D9-892B-C57FA2F1FCC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24B92522-F5F6-429D-8F6A-409B33378F0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206D7E6F-6FE1-4674-AF10-E09CF7D3AD2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1251B839-69AB-4A51-8E1C-09A5CFE7AAA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CB7B837C-E88D-4576-9CEF-19F80D5B31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8D50B335-757C-4108-AE1C-E812DD81B03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333C971F-CDC4-4C0F-80EC-E3834A9D746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21E1731D-B69E-4BF9-974C-16EC2A29567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D6BE72B-EFA1-471C-A55D-D2192D07871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A0A97F01-F9A6-4209-93D2-9A653C9F1E1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0687AAE9-1A70-4604-BCBE-89509F4685E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D5D9A57E-EDA0-415D-A430-203371319AE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C136B7F9-BADB-40FA-9F33-AC127CE8276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5B5AA787-B427-4506-837B-12EBFD1C419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C951E364-95C1-45EA-BB21-FEE1FD20014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D114CD53-CCB2-41A8-A888-873B97BEE00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C8A7CF08-9DA7-45AB-93DA-3F7FA4A6EA4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8693190F-C680-446F-BD00-148B76E1B32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7A672511-938D-4CF6-8719-5E3395F9505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EF9B5DB3-8915-4F71-884F-8DC615E5D5E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4C02E101-2950-43E5-9415-2FBDCBC7EBF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7CFA653B-5DB7-4AB2-AAA3-7A54ADA2477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7AF9BCEC-ADF9-4B79-8021-0128AA74D1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A72593B0-4BE4-419F-8271-17F94FD408F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109</xdr:row>
      <xdr:rowOff>25581</xdr:rowOff>
    </xdr:to>
    <xdr:cxnSp macro="">
      <xdr:nvCxnSpPr>
        <xdr:cNvPr id="863" name="直線コネクタ 862">
          <a:extLst>
            <a:ext uri="{FF2B5EF4-FFF2-40B4-BE49-F238E27FC236}">
              <a16:creationId xmlns:a16="http://schemas.microsoft.com/office/drawing/2014/main" id="{1392DCE0-AB8F-45B7-9617-ED07307E6310}"/>
            </a:ext>
          </a:extLst>
        </xdr:cNvPr>
        <xdr:cNvCxnSpPr/>
      </xdr:nvCxnSpPr>
      <xdr:spPr>
        <a:xfrm flipV="1">
          <a:off x="16318864" y="17195074"/>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864" name="【庁舎】&#10;有形固定資産減価償却率最小値テキスト">
          <a:extLst>
            <a:ext uri="{FF2B5EF4-FFF2-40B4-BE49-F238E27FC236}">
              <a16:creationId xmlns:a16="http://schemas.microsoft.com/office/drawing/2014/main" id="{5D68555F-B024-45B9-B9AE-32F5CF6F6CFB}"/>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865" name="直線コネクタ 864">
          <a:extLst>
            <a:ext uri="{FF2B5EF4-FFF2-40B4-BE49-F238E27FC236}">
              <a16:creationId xmlns:a16="http://schemas.microsoft.com/office/drawing/2014/main" id="{14D8EA36-AEF3-4C4F-B81A-BB8C86A31E1A}"/>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340478" cy="259045"/>
    <xdr:sp macro="" textlink="">
      <xdr:nvSpPr>
        <xdr:cNvPr id="866" name="【庁舎】&#10;有形固定資産減価償却率最大値テキスト">
          <a:extLst>
            <a:ext uri="{FF2B5EF4-FFF2-40B4-BE49-F238E27FC236}">
              <a16:creationId xmlns:a16="http://schemas.microsoft.com/office/drawing/2014/main" id="{EBA690FB-0E79-423B-80DA-32DF2FB7667C}"/>
            </a:ext>
          </a:extLst>
        </xdr:cNvPr>
        <xdr:cNvSpPr txBox="1"/>
      </xdr:nvSpPr>
      <xdr:spPr>
        <a:xfrm>
          <a:off x="16357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867" name="直線コネクタ 866">
          <a:extLst>
            <a:ext uri="{FF2B5EF4-FFF2-40B4-BE49-F238E27FC236}">
              <a16:creationId xmlns:a16="http://schemas.microsoft.com/office/drawing/2014/main" id="{27606647-7B9A-47E1-9BE6-AF37DF8BFB29}"/>
            </a:ext>
          </a:extLst>
        </xdr:cNvPr>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25416</xdr:rowOff>
    </xdr:from>
    <xdr:ext cx="405111" cy="259045"/>
    <xdr:sp macro="" textlink="">
      <xdr:nvSpPr>
        <xdr:cNvPr id="868" name="【庁舎】&#10;有形固定資産減価償却率平均値テキスト">
          <a:extLst>
            <a:ext uri="{FF2B5EF4-FFF2-40B4-BE49-F238E27FC236}">
              <a16:creationId xmlns:a16="http://schemas.microsoft.com/office/drawing/2014/main" id="{E2869DFE-3978-41C1-BAB2-30EB040EDE4D}"/>
            </a:ext>
          </a:extLst>
        </xdr:cNvPr>
        <xdr:cNvSpPr txBox="1"/>
      </xdr:nvSpPr>
      <xdr:spPr>
        <a:xfrm>
          <a:off x="16357600" y="17856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869" name="フローチャート: 判断 868">
          <a:extLst>
            <a:ext uri="{FF2B5EF4-FFF2-40B4-BE49-F238E27FC236}">
              <a16:creationId xmlns:a16="http://schemas.microsoft.com/office/drawing/2014/main" id="{1BE6DD8C-2D6D-402C-B84B-417CED604342}"/>
            </a:ext>
          </a:extLst>
        </xdr:cNvPr>
        <xdr:cNvSpPr/>
      </xdr:nvSpPr>
      <xdr:spPr>
        <a:xfrm>
          <a:off x="16268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141332</xdr:rowOff>
    </xdr:from>
    <xdr:to>
      <xdr:col>81</xdr:col>
      <xdr:colOff>101600</xdr:colOff>
      <xdr:row>105</xdr:row>
      <xdr:rowOff>71482</xdr:rowOff>
    </xdr:to>
    <xdr:sp macro="" textlink="">
      <xdr:nvSpPr>
        <xdr:cNvPr id="870" name="フローチャート: 判断 869">
          <a:extLst>
            <a:ext uri="{FF2B5EF4-FFF2-40B4-BE49-F238E27FC236}">
              <a16:creationId xmlns:a16="http://schemas.microsoft.com/office/drawing/2014/main" id="{E711AE27-8EAB-4E95-9069-DA2DCE293096}"/>
            </a:ext>
          </a:extLst>
        </xdr:cNvPr>
        <xdr:cNvSpPr/>
      </xdr:nvSpPr>
      <xdr:spPr>
        <a:xfrm>
          <a:off x="15430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871" name="フローチャート: 判断 870">
          <a:extLst>
            <a:ext uri="{FF2B5EF4-FFF2-40B4-BE49-F238E27FC236}">
              <a16:creationId xmlns:a16="http://schemas.microsoft.com/office/drawing/2014/main" id="{CD05C860-7FEE-4A9A-9F80-D007A44C3BA5}"/>
            </a:ext>
          </a:extLst>
        </xdr:cNvPr>
        <xdr:cNvSpPr/>
      </xdr:nvSpPr>
      <xdr:spPr>
        <a:xfrm>
          <a:off x="14541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872" name="フローチャート: 判断 871">
          <a:extLst>
            <a:ext uri="{FF2B5EF4-FFF2-40B4-BE49-F238E27FC236}">
              <a16:creationId xmlns:a16="http://schemas.microsoft.com/office/drawing/2014/main" id="{023A696D-5411-41EB-BEBE-2287DEB9AB18}"/>
            </a:ext>
          </a:extLst>
        </xdr:cNvPr>
        <xdr:cNvSpPr/>
      </xdr:nvSpPr>
      <xdr:spPr>
        <a:xfrm>
          <a:off x="13652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873" name="フローチャート: 判断 872">
          <a:extLst>
            <a:ext uri="{FF2B5EF4-FFF2-40B4-BE49-F238E27FC236}">
              <a16:creationId xmlns:a16="http://schemas.microsoft.com/office/drawing/2014/main" id="{67AC160B-E6AF-444F-9E6C-C6E44DC196CA}"/>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F902D9C-018C-42D2-87A3-8914A3A84FB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7C415E3-A418-4710-8D41-5141BFB2391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7F54BBA-A0A0-43E1-A63E-90A43D1FEB6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57CB6E0-08D4-4707-A6BB-C8DE80B0588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FDA1940-A8D8-4F3B-A647-AFAEB834C3A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12337</xdr:rowOff>
    </xdr:from>
    <xdr:to>
      <xdr:col>85</xdr:col>
      <xdr:colOff>177800</xdr:colOff>
      <xdr:row>106</xdr:row>
      <xdr:rowOff>113937</xdr:rowOff>
    </xdr:to>
    <xdr:sp macro="" textlink="">
      <xdr:nvSpPr>
        <xdr:cNvPr id="879" name="楕円 878">
          <a:extLst>
            <a:ext uri="{FF2B5EF4-FFF2-40B4-BE49-F238E27FC236}">
              <a16:creationId xmlns:a16="http://schemas.microsoft.com/office/drawing/2014/main" id="{4B536C7D-892D-4180-8439-B1411621FEB3}"/>
            </a:ext>
          </a:extLst>
        </xdr:cNvPr>
        <xdr:cNvSpPr/>
      </xdr:nvSpPr>
      <xdr:spPr>
        <a:xfrm>
          <a:off x="162687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162214</xdr:rowOff>
    </xdr:from>
    <xdr:ext cx="405111" cy="259045"/>
    <xdr:sp macro="" textlink="">
      <xdr:nvSpPr>
        <xdr:cNvPr id="880" name="【庁舎】&#10;有形固定資産減価償却率該当値テキスト">
          <a:extLst>
            <a:ext uri="{FF2B5EF4-FFF2-40B4-BE49-F238E27FC236}">
              <a16:creationId xmlns:a16="http://schemas.microsoft.com/office/drawing/2014/main" id="{EF9826F8-D231-4509-BF8E-AB6818BFBE35}"/>
            </a:ext>
          </a:extLst>
        </xdr:cNvPr>
        <xdr:cNvSpPr txBox="1"/>
      </xdr:nvSpPr>
      <xdr:spPr>
        <a:xfrm>
          <a:off x="16357600"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149498</xdr:rowOff>
    </xdr:from>
    <xdr:to>
      <xdr:col>81</xdr:col>
      <xdr:colOff>101600</xdr:colOff>
      <xdr:row>106</xdr:row>
      <xdr:rowOff>79648</xdr:rowOff>
    </xdr:to>
    <xdr:sp macro="" textlink="">
      <xdr:nvSpPr>
        <xdr:cNvPr id="881" name="楕円 880">
          <a:extLst>
            <a:ext uri="{FF2B5EF4-FFF2-40B4-BE49-F238E27FC236}">
              <a16:creationId xmlns:a16="http://schemas.microsoft.com/office/drawing/2014/main" id="{AB4792BA-DA67-4F7B-99EC-602242B0D6AE}"/>
            </a:ext>
          </a:extLst>
        </xdr:cNvPr>
        <xdr:cNvSpPr/>
      </xdr:nvSpPr>
      <xdr:spPr>
        <a:xfrm>
          <a:off x="15430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28848</xdr:rowOff>
    </xdr:from>
    <xdr:to>
      <xdr:col>85</xdr:col>
      <xdr:colOff>127000</xdr:colOff>
      <xdr:row>106</xdr:row>
      <xdr:rowOff>63137</xdr:rowOff>
    </xdr:to>
    <xdr:cxnSp macro="">
      <xdr:nvCxnSpPr>
        <xdr:cNvPr id="882" name="直線コネクタ 881">
          <a:extLst>
            <a:ext uri="{FF2B5EF4-FFF2-40B4-BE49-F238E27FC236}">
              <a16:creationId xmlns:a16="http://schemas.microsoft.com/office/drawing/2014/main" id="{E31320D2-7E5A-4FFB-BAAA-01F8A3115F9F}"/>
            </a:ext>
          </a:extLst>
        </xdr:cNvPr>
        <xdr:cNvCxnSpPr/>
      </xdr:nvCxnSpPr>
      <xdr:spPr>
        <a:xfrm>
          <a:off x="15481300" y="1820254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142966</xdr:rowOff>
    </xdr:from>
    <xdr:to>
      <xdr:col>76</xdr:col>
      <xdr:colOff>165100</xdr:colOff>
      <xdr:row>106</xdr:row>
      <xdr:rowOff>73116</xdr:rowOff>
    </xdr:to>
    <xdr:sp macro="" textlink="">
      <xdr:nvSpPr>
        <xdr:cNvPr id="883" name="楕円 882">
          <a:extLst>
            <a:ext uri="{FF2B5EF4-FFF2-40B4-BE49-F238E27FC236}">
              <a16:creationId xmlns:a16="http://schemas.microsoft.com/office/drawing/2014/main" id="{58E2AFED-244E-4EA8-BFEB-85819C982E63}"/>
            </a:ext>
          </a:extLst>
        </xdr:cNvPr>
        <xdr:cNvSpPr/>
      </xdr:nvSpPr>
      <xdr:spPr>
        <a:xfrm>
          <a:off x="14541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22316</xdr:rowOff>
    </xdr:from>
    <xdr:to>
      <xdr:col>81</xdr:col>
      <xdr:colOff>50800</xdr:colOff>
      <xdr:row>106</xdr:row>
      <xdr:rowOff>28848</xdr:rowOff>
    </xdr:to>
    <xdr:cxnSp macro="">
      <xdr:nvCxnSpPr>
        <xdr:cNvPr id="884" name="直線コネクタ 883">
          <a:extLst>
            <a:ext uri="{FF2B5EF4-FFF2-40B4-BE49-F238E27FC236}">
              <a16:creationId xmlns:a16="http://schemas.microsoft.com/office/drawing/2014/main" id="{3934A51D-8DFB-4E58-A359-323BB5F15652}"/>
            </a:ext>
          </a:extLst>
        </xdr:cNvPr>
        <xdr:cNvCxnSpPr/>
      </xdr:nvCxnSpPr>
      <xdr:spPr>
        <a:xfrm>
          <a:off x="14592300" y="1819601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115207</xdr:rowOff>
    </xdr:from>
    <xdr:to>
      <xdr:col>72</xdr:col>
      <xdr:colOff>38100</xdr:colOff>
      <xdr:row>106</xdr:row>
      <xdr:rowOff>45357</xdr:rowOff>
    </xdr:to>
    <xdr:sp macro="" textlink="">
      <xdr:nvSpPr>
        <xdr:cNvPr id="885" name="楕円 884">
          <a:extLst>
            <a:ext uri="{FF2B5EF4-FFF2-40B4-BE49-F238E27FC236}">
              <a16:creationId xmlns:a16="http://schemas.microsoft.com/office/drawing/2014/main" id="{5E99D6D3-1E88-46A0-BDC9-B419937725FC}"/>
            </a:ext>
          </a:extLst>
        </xdr:cNvPr>
        <xdr:cNvSpPr/>
      </xdr:nvSpPr>
      <xdr:spPr>
        <a:xfrm>
          <a:off x="13652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166007</xdr:rowOff>
    </xdr:from>
    <xdr:to>
      <xdr:col>76</xdr:col>
      <xdr:colOff>114300</xdr:colOff>
      <xdr:row>106</xdr:row>
      <xdr:rowOff>22316</xdr:rowOff>
    </xdr:to>
    <xdr:cxnSp macro="">
      <xdr:nvCxnSpPr>
        <xdr:cNvPr id="886" name="直線コネクタ 885">
          <a:extLst>
            <a:ext uri="{FF2B5EF4-FFF2-40B4-BE49-F238E27FC236}">
              <a16:creationId xmlns:a16="http://schemas.microsoft.com/office/drawing/2014/main" id="{BEAF44AB-D50F-4850-A7ED-8F7A5AE4A9FF}"/>
            </a:ext>
          </a:extLst>
        </xdr:cNvPr>
        <xdr:cNvCxnSpPr/>
      </xdr:nvCxnSpPr>
      <xdr:spPr>
        <a:xfrm>
          <a:off x="13703300" y="181682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126637</xdr:rowOff>
    </xdr:from>
    <xdr:to>
      <xdr:col>67</xdr:col>
      <xdr:colOff>101600</xdr:colOff>
      <xdr:row>107</xdr:row>
      <xdr:rowOff>56787</xdr:rowOff>
    </xdr:to>
    <xdr:sp macro="" textlink="">
      <xdr:nvSpPr>
        <xdr:cNvPr id="887" name="楕円 886">
          <a:extLst>
            <a:ext uri="{FF2B5EF4-FFF2-40B4-BE49-F238E27FC236}">
              <a16:creationId xmlns:a16="http://schemas.microsoft.com/office/drawing/2014/main" id="{3E8B86CE-B93E-4C88-9B70-3310E6E5565B}"/>
            </a:ext>
          </a:extLst>
        </xdr:cNvPr>
        <xdr:cNvSpPr/>
      </xdr:nvSpPr>
      <xdr:spPr>
        <a:xfrm>
          <a:off x="12763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166007</xdr:rowOff>
    </xdr:from>
    <xdr:to>
      <xdr:col>71</xdr:col>
      <xdr:colOff>177800</xdr:colOff>
      <xdr:row>107</xdr:row>
      <xdr:rowOff>5987</xdr:rowOff>
    </xdr:to>
    <xdr:cxnSp macro="">
      <xdr:nvCxnSpPr>
        <xdr:cNvPr id="888" name="直線コネクタ 887">
          <a:extLst>
            <a:ext uri="{FF2B5EF4-FFF2-40B4-BE49-F238E27FC236}">
              <a16:creationId xmlns:a16="http://schemas.microsoft.com/office/drawing/2014/main" id="{F1EB4B42-1DA9-4AEF-822D-A9C6C8417000}"/>
            </a:ext>
          </a:extLst>
        </xdr:cNvPr>
        <xdr:cNvCxnSpPr/>
      </xdr:nvCxnSpPr>
      <xdr:spPr>
        <a:xfrm flipV="1">
          <a:off x="12814300" y="18168257"/>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88009</xdr:rowOff>
    </xdr:from>
    <xdr:ext cx="405111" cy="259045"/>
    <xdr:sp macro="" textlink="">
      <xdr:nvSpPr>
        <xdr:cNvPr id="889" name="n_1aveValue【庁舎】&#10;有形固定資産減価償却率">
          <a:extLst>
            <a:ext uri="{FF2B5EF4-FFF2-40B4-BE49-F238E27FC236}">
              <a16:creationId xmlns:a16="http://schemas.microsoft.com/office/drawing/2014/main" id="{A76ECBA7-F2C1-4D20-AF51-0CC41E122143}"/>
            </a:ext>
          </a:extLst>
        </xdr:cNvPr>
        <xdr:cNvSpPr txBox="1"/>
      </xdr:nvSpPr>
      <xdr:spPr>
        <a:xfrm>
          <a:off x="15266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890" name="n_2aveValue【庁舎】&#10;有形固定資産減価償却率">
          <a:extLst>
            <a:ext uri="{FF2B5EF4-FFF2-40B4-BE49-F238E27FC236}">
              <a16:creationId xmlns:a16="http://schemas.microsoft.com/office/drawing/2014/main" id="{23EAF133-E61E-482F-B4FB-28CC98B62A90}"/>
            </a:ext>
          </a:extLst>
        </xdr:cNvPr>
        <xdr:cNvSpPr txBox="1"/>
      </xdr:nvSpPr>
      <xdr:spPr>
        <a:xfrm>
          <a:off x="14389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76579</xdr:rowOff>
    </xdr:from>
    <xdr:ext cx="405111" cy="259045"/>
    <xdr:sp macro="" textlink="">
      <xdr:nvSpPr>
        <xdr:cNvPr id="891" name="n_3aveValue【庁舎】&#10;有形固定資産減価償却率">
          <a:extLst>
            <a:ext uri="{FF2B5EF4-FFF2-40B4-BE49-F238E27FC236}">
              <a16:creationId xmlns:a16="http://schemas.microsoft.com/office/drawing/2014/main" id="{3C2814CA-B35F-4E71-B115-085D1CEA94BF}"/>
            </a:ext>
          </a:extLst>
        </xdr:cNvPr>
        <xdr:cNvSpPr txBox="1"/>
      </xdr:nvSpPr>
      <xdr:spPr>
        <a:xfrm>
          <a:off x="13500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892" name="n_4aveValue【庁舎】&#10;有形固定資産減価償却率">
          <a:extLst>
            <a:ext uri="{FF2B5EF4-FFF2-40B4-BE49-F238E27FC236}">
              <a16:creationId xmlns:a16="http://schemas.microsoft.com/office/drawing/2014/main" id="{F1BE199C-C78C-4D05-BA2F-5AEACB901DC2}"/>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70775</xdr:rowOff>
    </xdr:from>
    <xdr:ext cx="405111" cy="259045"/>
    <xdr:sp macro="" textlink="">
      <xdr:nvSpPr>
        <xdr:cNvPr id="893" name="n_1mainValue【庁舎】&#10;有形固定資産減価償却率">
          <a:extLst>
            <a:ext uri="{FF2B5EF4-FFF2-40B4-BE49-F238E27FC236}">
              <a16:creationId xmlns:a16="http://schemas.microsoft.com/office/drawing/2014/main" id="{906DFBFE-524B-47FF-B7E1-1586C2C1BF00}"/>
            </a:ext>
          </a:extLst>
        </xdr:cNvPr>
        <xdr:cNvSpPr txBox="1"/>
      </xdr:nvSpPr>
      <xdr:spPr>
        <a:xfrm>
          <a:off x="152660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64243</xdr:rowOff>
    </xdr:from>
    <xdr:ext cx="405111" cy="259045"/>
    <xdr:sp macro="" textlink="">
      <xdr:nvSpPr>
        <xdr:cNvPr id="894" name="n_2mainValue【庁舎】&#10;有形固定資産減価償却率">
          <a:extLst>
            <a:ext uri="{FF2B5EF4-FFF2-40B4-BE49-F238E27FC236}">
              <a16:creationId xmlns:a16="http://schemas.microsoft.com/office/drawing/2014/main" id="{F7ACA805-AF9E-4054-A8CF-635DD742CB2E}"/>
            </a:ext>
          </a:extLst>
        </xdr:cNvPr>
        <xdr:cNvSpPr txBox="1"/>
      </xdr:nvSpPr>
      <xdr:spPr>
        <a:xfrm>
          <a:off x="14389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36484</xdr:rowOff>
    </xdr:from>
    <xdr:ext cx="405111" cy="259045"/>
    <xdr:sp macro="" textlink="">
      <xdr:nvSpPr>
        <xdr:cNvPr id="895" name="n_3mainValue【庁舎】&#10;有形固定資産減価償却率">
          <a:extLst>
            <a:ext uri="{FF2B5EF4-FFF2-40B4-BE49-F238E27FC236}">
              <a16:creationId xmlns:a16="http://schemas.microsoft.com/office/drawing/2014/main" id="{9FF2F9BD-A1CD-4501-9766-D789F3A48C65}"/>
            </a:ext>
          </a:extLst>
        </xdr:cNvPr>
        <xdr:cNvSpPr txBox="1"/>
      </xdr:nvSpPr>
      <xdr:spPr>
        <a:xfrm>
          <a:off x="13500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47914</xdr:rowOff>
    </xdr:from>
    <xdr:ext cx="405111" cy="259045"/>
    <xdr:sp macro="" textlink="">
      <xdr:nvSpPr>
        <xdr:cNvPr id="896" name="n_4mainValue【庁舎】&#10;有形固定資産減価償却率">
          <a:extLst>
            <a:ext uri="{FF2B5EF4-FFF2-40B4-BE49-F238E27FC236}">
              <a16:creationId xmlns:a16="http://schemas.microsoft.com/office/drawing/2014/main" id="{B921E624-BDD0-4A6B-9615-73C948670997}"/>
            </a:ext>
          </a:extLst>
        </xdr:cNvPr>
        <xdr:cNvSpPr txBox="1"/>
      </xdr:nvSpPr>
      <xdr:spPr>
        <a:xfrm>
          <a:off x="12611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9B4E21F9-B74B-45CC-BF34-4B8FE215C3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105EE32C-FDE9-4FA7-8ACA-EACDC1340D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7A95649-C433-48BE-A06C-219CD69ACAD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C4C0AFBB-4D44-4D6B-BEC3-2B2C206F028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6C3623C1-85C9-4780-B077-0CCDD3EBD49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5691F0E5-48F0-4848-8D23-FAD6CF17A9A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5CD54F25-D48B-4A5F-9C25-005ABEB8008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34E74205-B267-4996-BCD9-D42990C9379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BF179C2B-CA33-4382-B1FC-0407F9A1D9C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A2067E4C-864E-4CB6-B9D5-7A5341EC07C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7" name="直線コネクタ 906">
          <a:extLst>
            <a:ext uri="{FF2B5EF4-FFF2-40B4-BE49-F238E27FC236}">
              <a16:creationId xmlns:a16="http://schemas.microsoft.com/office/drawing/2014/main" id="{A7D7F03B-A565-4C66-B71E-C6532372D0F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8" name="テキスト ボックス 907">
          <a:extLst>
            <a:ext uri="{FF2B5EF4-FFF2-40B4-BE49-F238E27FC236}">
              <a16:creationId xmlns:a16="http://schemas.microsoft.com/office/drawing/2014/main" id="{6182CF04-4155-4E8C-BB75-32CFB68E904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9" name="直線コネクタ 908">
          <a:extLst>
            <a:ext uri="{FF2B5EF4-FFF2-40B4-BE49-F238E27FC236}">
              <a16:creationId xmlns:a16="http://schemas.microsoft.com/office/drawing/2014/main" id="{626C94C3-B017-4FEE-8F05-BE6606C149A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0" name="テキスト ボックス 909">
          <a:extLst>
            <a:ext uri="{FF2B5EF4-FFF2-40B4-BE49-F238E27FC236}">
              <a16:creationId xmlns:a16="http://schemas.microsoft.com/office/drawing/2014/main" id="{C0A4E728-ECD8-4C58-BF67-048CE6C94A4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1" name="直線コネクタ 910">
          <a:extLst>
            <a:ext uri="{FF2B5EF4-FFF2-40B4-BE49-F238E27FC236}">
              <a16:creationId xmlns:a16="http://schemas.microsoft.com/office/drawing/2014/main" id="{8D644FB8-95F9-4EE2-B6CE-61602784F52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2" name="テキスト ボックス 911">
          <a:extLst>
            <a:ext uri="{FF2B5EF4-FFF2-40B4-BE49-F238E27FC236}">
              <a16:creationId xmlns:a16="http://schemas.microsoft.com/office/drawing/2014/main" id="{4F582D57-09DD-4949-9FFA-D4C0FB5BC6B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3" name="直線コネクタ 912">
          <a:extLst>
            <a:ext uri="{FF2B5EF4-FFF2-40B4-BE49-F238E27FC236}">
              <a16:creationId xmlns:a16="http://schemas.microsoft.com/office/drawing/2014/main" id="{87D4DEE3-6AFD-4A08-8C6B-244F39B02B7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4" name="テキスト ボックス 913">
          <a:extLst>
            <a:ext uri="{FF2B5EF4-FFF2-40B4-BE49-F238E27FC236}">
              <a16:creationId xmlns:a16="http://schemas.microsoft.com/office/drawing/2014/main" id="{A271055F-A6C9-4E53-9B2F-7F006576D3A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5" name="直線コネクタ 914">
          <a:extLst>
            <a:ext uri="{FF2B5EF4-FFF2-40B4-BE49-F238E27FC236}">
              <a16:creationId xmlns:a16="http://schemas.microsoft.com/office/drawing/2014/main" id="{5FA96A3A-C9F1-4466-97B1-03C739B62F7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6" name="テキスト ボックス 915">
          <a:extLst>
            <a:ext uri="{FF2B5EF4-FFF2-40B4-BE49-F238E27FC236}">
              <a16:creationId xmlns:a16="http://schemas.microsoft.com/office/drawing/2014/main" id="{9B56DD07-1C5F-4E39-BD1C-42533B28080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7" name="直線コネクタ 916">
          <a:extLst>
            <a:ext uri="{FF2B5EF4-FFF2-40B4-BE49-F238E27FC236}">
              <a16:creationId xmlns:a16="http://schemas.microsoft.com/office/drawing/2014/main" id="{40103191-CB9C-4F55-BA1B-F95B4B87DD0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8" name="テキスト ボックス 917">
          <a:extLst>
            <a:ext uri="{FF2B5EF4-FFF2-40B4-BE49-F238E27FC236}">
              <a16:creationId xmlns:a16="http://schemas.microsoft.com/office/drawing/2014/main" id="{5C492AB4-6AEA-4B2C-B5A3-EA0B2493339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9" name="直線コネクタ 918">
          <a:extLst>
            <a:ext uri="{FF2B5EF4-FFF2-40B4-BE49-F238E27FC236}">
              <a16:creationId xmlns:a16="http://schemas.microsoft.com/office/drawing/2014/main" id="{A9759E1D-FBED-4577-8DCC-A772A8D154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0" name="テキスト ボックス 919">
          <a:extLst>
            <a:ext uri="{FF2B5EF4-FFF2-40B4-BE49-F238E27FC236}">
              <a16:creationId xmlns:a16="http://schemas.microsoft.com/office/drawing/2014/main" id="{9DB74A29-F789-44C2-B77C-601F419E47C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1" name="【庁舎】&#10;一人当たり面積グラフ枠">
          <a:extLst>
            <a:ext uri="{FF2B5EF4-FFF2-40B4-BE49-F238E27FC236}">
              <a16:creationId xmlns:a16="http://schemas.microsoft.com/office/drawing/2014/main" id="{B05D0DA5-9E82-48B8-A0AA-2B5AF33288E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34834</xdr:rowOff>
    </xdr:from>
    <xdr:to>
      <xdr:col>116</xdr:col>
      <xdr:colOff>62864</xdr:colOff>
      <xdr:row>107</xdr:row>
      <xdr:rowOff>155121</xdr:rowOff>
    </xdr:to>
    <xdr:cxnSp macro="">
      <xdr:nvCxnSpPr>
        <xdr:cNvPr id="922" name="直線コネクタ 921">
          <a:extLst>
            <a:ext uri="{FF2B5EF4-FFF2-40B4-BE49-F238E27FC236}">
              <a16:creationId xmlns:a16="http://schemas.microsoft.com/office/drawing/2014/main" id="{A1BA3221-D89B-4AB3-A27A-FE542D1D1B43}"/>
            </a:ext>
          </a:extLst>
        </xdr:cNvPr>
        <xdr:cNvCxnSpPr/>
      </xdr:nvCxnSpPr>
      <xdr:spPr>
        <a:xfrm flipV="1">
          <a:off x="22160864" y="17179834"/>
          <a:ext cx="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23" name="【庁舎】&#10;一人当たり面積最小値テキスト">
          <a:extLst>
            <a:ext uri="{FF2B5EF4-FFF2-40B4-BE49-F238E27FC236}">
              <a16:creationId xmlns:a16="http://schemas.microsoft.com/office/drawing/2014/main" id="{5DBE3B7A-FF2A-467C-94F5-A5784BBF3898}"/>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24" name="直線コネクタ 923">
          <a:extLst>
            <a:ext uri="{FF2B5EF4-FFF2-40B4-BE49-F238E27FC236}">
              <a16:creationId xmlns:a16="http://schemas.microsoft.com/office/drawing/2014/main" id="{7A9A3D42-3C60-41A5-89B6-4991B2767F97}"/>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152961</xdr:rowOff>
    </xdr:from>
    <xdr:ext cx="469744" cy="259045"/>
    <xdr:sp macro="" textlink="">
      <xdr:nvSpPr>
        <xdr:cNvPr id="925" name="【庁舎】&#10;一人当たり面積最大値テキスト">
          <a:extLst>
            <a:ext uri="{FF2B5EF4-FFF2-40B4-BE49-F238E27FC236}">
              <a16:creationId xmlns:a16="http://schemas.microsoft.com/office/drawing/2014/main" id="{1D830E6D-E325-477E-9494-12BE18D55353}"/>
            </a:ext>
          </a:extLst>
        </xdr:cNvPr>
        <xdr:cNvSpPr txBox="1"/>
      </xdr:nvSpPr>
      <xdr:spPr>
        <a:xfrm>
          <a:off x="22199600" y="1695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34834</xdr:rowOff>
    </xdr:from>
    <xdr:to>
      <xdr:col>116</xdr:col>
      <xdr:colOff>152400</xdr:colOff>
      <xdr:row>100</xdr:row>
      <xdr:rowOff>34834</xdr:rowOff>
    </xdr:to>
    <xdr:cxnSp macro="">
      <xdr:nvCxnSpPr>
        <xdr:cNvPr id="926" name="直線コネクタ 925">
          <a:extLst>
            <a:ext uri="{FF2B5EF4-FFF2-40B4-BE49-F238E27FC236}">
              <a16:creationId xmlns:a16="http://schemas.microsoft.com/office/drawing/2014/main" id="{8678C0E4-C9CA-4EAB-BC33-4D3DCE7BAAA0}"/>
            </a:ext>
          </a:extLst>
        </xdr:cNvPr>
        <xdr:cNvCxnSpPr/>
      </xdr:nvCxnSpPr>
      <xdr:spPr>
        <a:xfrm>
          <a:off x="22072600" y="1717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56441</xdr:rowOff>
    </xdr:from>
    <xdr:ext cx="469744" cy="259045"/>
    <xdr:sp macro="" textlink="">
      <xdr:nvSpPr>
        <xdr:cNvPr id="927" name="【庁舎】&#10;一人当たり面積平均値テキスト">
          <a:extLst>
            <a:ext uri="{FF2B5EF4-FFF2-40B4-BE49-F238E27FC236}">
              <a16:creationId xmlns:a16="http://schemas.microsoft.com/office/drawing/2014/main" id="{6B8AADDB-CFE3-411F-85BC-71F2D85BC9F7}"/>
            </a:ext>
          </a:extLst>
        </xdr:cNvPr>
        <xdr:cNvSpPr txBox="1"/>
      </xdr:nvSpPr>
      <xdr:spPr>
        <a:xfrm>
          <a:off x="22199600" y="17887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928" name="フローチャート: 判断 927">
          <a:extLst>
            <a:ext uri="{FF2B5EF4-FFF2-40B4-BE49-F238E27FC236}">
              <a16:creationId xmlns:a16="http://schemas.microsoft.com/office/drawing/2014/main" id="{D8BA8AD3-335C-45C8-AFA4-9BCA3CDD3CB0}"/>
            </a:ext>
          </a:extLst>
        </xdr:cNvPr>
        <xdr:cNvSpPr/>
      </xdr:nvSpPr>
      <xdr:spPr>
        <a:xfrm>
          <a:off x="221107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929" name="フローチャート: 判断 928">
          <a:extLst>
            <a:ext uri="{FF2B5EF4-FFF2-40B4-BE49-F238E27FC236}">
              <a16:creationId xmlns:a16="http://schemas.microsoft.com/office/drawing/2014/main" id="{686456B0-ADA9-4583-8119-12A194B1E1F4}"/>
            </a:ext>
          </a:extLst>
        </xdr:cNvPr>
        <xdr:cNvSpPr/>
      </xdr:nvSpPr>
      <xdr:spPr>
        <a:xfrm>
          <a:off x="2127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30" name="フローチャート: 判断 929">
          <a:extLst>
            <a:ext uri="{FF2B5EF4-FFF2-40B4-BE49-F238E27FC236}">
              <a16:creationId xmlns:a16="http://schemas.microsoft.com/office/drawing/2014/main" id="{C9EFD8A4-755C-4AF5-9B1E-B65B913C5924}"/>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931" name="フローチャート: 判断 930">
          <a:extLst>
            <a:ext uri="{FF2B5EF4-FFF2-40B4-BE49-F238E27FC236}">
              <a16:creationId xmlns:a16="http://schemas.microsoft.com/office/drawing/2014/main" id="{7F2AEC0F-31C6-42A2-812F-58E6708FC179}"/>
            </a:ext>
          </a:extLst>
        </xdr:cNvPr>
        <xdr:cNvSpPr/>
      </xdr:nvSpPr>
      <xdr:spPr>
        <a:xfrm>
          <a:off x="19494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70576</xdr:rowOff>
    </xdr:from>
    <xdr:to>
      <xdr:col>98</xdr:col>
      <xdr:colOff>38100</xdr:colOff>
      <xdr:row>106</xdr:row>
      <xdr:rowOff>726</xdr:rowOff>
    </xdr:to>
    <xdr:sp macro="" textlink="">
      <xdr:nvSpPr>
        <xdr:cNvPr id="932" name="フローチャート: 判断 931">
          <a:extLst>
            <a:ext uri="{FF2B5EF4-FFF2-40B4-BE49-F238E27FC236}">
              <a16:creationId xmlns:a16="http://schemas.microsoft.com/office/drawing/2014/main" id="{E5043849-BC1C-4F43-8E3F-A7C515940F79}"/>
            </a:ext>
          </a:extLst>
        </xdr:cNvPr>
        <xdr:cNvSpPr/>
      </xdr:nvSpPr>
      <xdr:spPr>
        <a:xfrm>
          <a:off x="18605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2E3C954-2981-4CE7-85DC-324F3DD867D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C02BC73-F058-4A1C-A5AD-669EFB6E772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96CCE49-1A94-475A-BC01-3F29B520AE3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8632E582-21CA-43C1-AC4B-916F63C7BB5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B876768-6634-47A6-A052-1491EEA681C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144599</xdr:rowOff>
    </xdr:from>
    <xdr:to>
      <xdr:col>116</xdr:col>
      <xdr:colOff>114300</xdr:colOff>
      <xdr:row>106</xdr:row>
      <xdr:rowOff>74749</xdr:rowOff>
    </xdr:to>
    <xdr:sp macro="" textlink="">
      <xdr:nvSpPr>
        <xdr:cNvPr id="938" name="楕円 937">
          <a:extLst>
            <a:ext uri="{FF2B5EF4-FFF2-40B4-BE49-F238E27FC236}">
              <a16:creationId xmlns:a16="http://schemas.microsoft.com/office/drawing/2014/main" id="{C634F765-555C-42A5-BDF1-591410F2D48C}"/>
            </a:ext>
          </a:extLst>
        </xdr:cNvPr>
        <xdr:cNvSpPr/>
      </xdr:nvSpPr>
      <xdr:spPr>
        <a:xfrm>
          <a:off x="221107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123026</xdr:rowOff>
    </xdr:from>
    <xdr:ext cx="469744" cy="259045"/>
    <xdr:sp macro="" textlink="">
      <xdr:nvSpPr>
        <xdr:cNvPr id="939" name="【庁舎】&#10;一人当たり面積該当値テキスト">
          <a:extLst>
            <a:ext uri="{FF2B5EF4-FFF2-40B4-BE49-F238E27FC236}">
              <a16:creationId xmlns:a16="http://schemas.microsoft.com/office/drawing/2014/main" id="{E5D404B5-3DCC-4B8E-A21A-E3A83AD6894C}"/>
            </a:ext>
          </a:extLst>
        </xdr:cNvPr>
        <xdr:cNvSpPr txBox="1"/>
      </xdr:nvSpPr>
      <xdr:spPr>
        <a:xfrm>
          <a:off x="22199600" y="1812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155484</xdr:rowOff>
    </xdr:from>
    <xdr:to>
      <xdr:col>112</xdr:col>
      <xdr:colOff>38100</xdr:colOff>
      <xdr:row>106</xdr:row>
      <xdr:rowOff>85634</xdr:rowOff>
    </xdr:to>
    <xdr:sp macro="" textlink="">
      <xdr:nvSpPr>
        <xdr:cNvPr id="940" name="楕円 939">
          <a:extLst>
            <a:ext uri="{FF2B5EF4-FFF2-40B4-BE49-F238E27FC236}">
              <a16:creationId xmlns:a16="http://schemas.microsoft.com/office/drawing/2014/main" id="{F2DC5F2C-7242-451C-B9E8-0DA4B6FA1ABA}"/>
            </a:ext>
          </a:extLst>
        </xdr:cNvPr>
        <xdr:cNvSpPr/>
      </xdr:nvSpPr>
      <xdr:spPr>
        <a:xfrm>
          <a:off x="21272500" y="181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23949</xdr:rowOff>
    </xdr:from>
    <xdr:to>
      <xdr:col>116</xdr:col>
      <xdr:colOff>63500</xdr:colOff>
      <xdr:row>106</xdr:row>
      <xdr:rowOff>34834</xdr:rowOff>
    </xdr:to>
    <xdr:cxnSp macro="">
      <xdr:nvCxnSpPr>
        <xdr:cNvPr id="941" name="直線コネクタ 940">
          <a:extLst>
            <a:ext uri="{FF2B5EF4-FFF2-40B4-BE49-F238E27FC236}">
              <a16:creationId xmlns:a16="http://schemas.microsoft.com/office/drawing/2014/main" id="{CB0AECB1-C2DF-436C-B943-705BE7374FAD}"/>
            </a:ext>
          </a:extLst>
        </xdr:cNvPr>
        <xdr:cNvCxnSpPr/>
      </xdr:nvCxnSpPr>
      <xdr:spPr>
        <a:xfrm flipV="1">
          <a:off x="21323300" y="1819764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167458</xdr:rowOff>
    </xdr:from>
    <xdr:to>
      <xdr:col>107</xdr:col>
      <xdr:colOff>101600</xdr:colOff>
      <xdr:row>106</xdr:row>
      <xdr:rowOff>97608</xdr:rowOff>
    </xdr:to>
    <xdr:sp macro="" textlink="">
      <xdr:nvSpPr>
        <xdr:cNvPr id="942" name="楕円 941">
          <a:extLst>
            <a:ext uri="{FF2B5EF4-FFF2-40B4-BE49-F238E27FC236}">
              <a16:creationId xmlns:a16="http://schemas.microsoft.com/office/drawing/2014/main" id="{C9F12EE1-6D2C-4E65-9C58-2B22B56FDE37}"/>
            </a:ext>
          </a:extLst>
        </xdr:cNvPr>
        <xdr:cNvSpPr/>
      </xdr:nvSpPr>
      <xdr:spPr>
        <a:xfrm>
          <a:off x="20383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34834</xdr:rowOff>
    </xdr:from>
    <xdr:to>
      <xdr:col>111</xdr:col>
      <xdr:colOff>177800</xdr:colOff>
      <xdr:row>106</xdr:row>
      <xdr:rowOff>46808</xdr:rowOff>
    </xdr:to>
    <xdr:cxnSp macro="">
      <xdr:nvCxnSpPr>
        <xdr:cNvPr id="943" name="直線コネクタ 942">
          <a:extLst>
            <a:ext uri="{FF2B5EF4-FFF2-40B4-BE49-F238E27FC236}">
              <a16:creationId xmlns:a16="http://schemas.microsoft.com/office/drawing/2014/main" id="{35AF52DE-44F0-4D1D-877F-573884664A01}"/>
            </a:ext>
          </a:extLst>
        </xdr:cNvPr>
        <xdr:cNvCxnSpPr/>
      </xdr:nvCxnSpPr>
      <xdr:spPr>
        <a:xfrm flipV="1">
          <a:off x="20434300" y="18208534"/>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9071</xdr:rowOff>
    </xdr:from>
    <xdr:to>
      <xdr:col>102</xdr:col>
      <xdr:colOff>165100</xdr:colOff>
      <xdr:row>106</xdr:row>
      <xdr:rowOff>110671</xdr:rowOff>
    </xdr:to>
    <xdr:sp macro="" textlink="">
      <xdr:nvSpPr>
        <xdr:cNvPr id="944" name="楕円 943">
          <a:extLst>
            <a:ext uri="{FF2B5EF4-FFF2-40B4-BE49-F238E27FC236}">
              <a16:creationId xmlns:a16="http://schemas.microsoft.com/office/drawing/2014/main" id="{4ADF6465-76B4-40B3-B774-FF320760C27A}"/>
            </a:ext>
          </a:extLst>
        </xdr:cNvPr>
        <xdr:cNvSpPr/>
      </xdr:nvSpPr>
      <xdr:spPr>
        <a:xfrm>
          <a:off x="19494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46808</xdr:rowOff>
    </xdr:from>
    <xdr:to>
      <xdr:col>107</xdr:col>
      <xdr:colOff>50800</xdr:colOff>
      <xdr:row>106</xdr:row>
      <xdr:rowOff>59871</xdr:rowOff>
    </xdr:to>
    <xdr:cxnSp macro="">
      <xdr:nvCxnSpPr>
        <xdr:cNvPr id="945" name="直線コネクタ 944">
          <a:extLst>
            <a:ext uri="{FF2B5EF4-FFF2-40B4-BE49-F238E27FC236}">
              <a16:creationId xmlns:a16="http://schemas.microsoft.com/office/drawing/2014/main" id="{9487F3D7-BEC1-4C46-AB1A-2A84543FE917}"/>
            </a:ext>
          </a:extLst>
        </xdr:cNvPr>
        <xdr:cNvCxnSpPr/>
      </xdr:nvCxnSpPr>
      <xdr:spPr>
        <a:xfrm flipV="1">
          <a:off x="19545300" y="182205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21045</xdr:rowOff>
    </xdr:from>
    <xdr:to>
      <xdr:col>98</xdr:col>
      <xdr:colOff>38100</xdr:colOff>
      <xdr:row>106</xdr:row>
      <xdr:rowOff>122645</xdr:rowOff>
    </xdr:to>
    <xdr:sp macro="" textlink="">
      <xdr:nvSpPr>
        <xdr:cNvPr id="946" name="楕円 945">
          <a:extLst>
            <a:ext uri="{FF2B5EF4-FFF2-40B4-BE49-F238E27FC236}">
              <a16:creationId xmlns:a16="http://schemas.microsoft.com/office/drawing/2014/main" id="{C106D74E-4147-4525-86A7-FB24E5ECEAE5}"/>
            </a:ext>
          </a:extLst>
        </xdr:cNvPr>
        <xdr:cNvSpPr/>
      </xdr:nvSpPr>
      <xdr:spPr>
        <a:xfrm>
          <a:off x="186055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59871</xdr:rowOff>
    </xdr:from>
    <xdr:to>
      <xdr:col>102</xdr:col>
      <xdr:colOff>114300</xdr:colOff>
      <xdr:row>106</xdr:row>
      <xdr:rowOff>71845</xdr:rowOff>
    </xdr:to>
    <xdr:cxnSp macro="">
      <xdr:nvCxnSpPr>
        <xdr:cNvPr id="947" name="直線コネクタ 946">
          <a:extLst>
            <a:ext uri="{FF2B5EF4-FFF2-40B4-BE49-F238E27FC236}">
              <a16:creationId xmlns:a16="http://schemas.microsoft.com/office/drawing/2014/main" id="{4DDF1168-6649-4FD8-B866-CFEADE872B34}"/>
            </a:ext>
          </a:extLst>
        </xdr:cNvPr>
        <xdr:cNvCxnSpPr/>
      </xdr:nvCxnSpPr>
      <xdr:spPr>
        <a:xfrm flipV="1">
          <a:off x="18656300" y="18233571"/>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170197</xdr:rowOff>
    </xdr:from>
    <xdr:ext cx="469744" cy="259045"/>
    <xdr:sp macro="" textlink="">
      <xdr:nvSpPr>
        <xdr:cNvPr id="948" name="n_1aveValue【庁舎】&#10;一人当たり面積">
          <a:extLst>
            <a:ext uri="{FF2B5EF4-FFF2-40B4-BE49-F238E27FC236}">
              <a16:creationId xmlns:a16="http://schemas.microsoft.com/office/drawing/2014/main" id="{5281DD4F-6108-43EF-BD8B-A9C9C369CFBF}"/>
            </a:ext>
          </a:extLst>
        </xdr:cNvPr>
        <xdr:cNvSpPr txBox="1"/>
      </xdr:nvSpPr>
      <xdr:spPr>
        <a:xfrm>
          <a:off x="210757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9" name="n_2aveValue【庁舎】&#10;一人当たり面積">
          <a:extLst>
            <a:ext uri="{FF2B5EF4-FFF2-40B4-BE49-F238E27FC236}">
              <a16:creationId xmlns:a16="http://schemas.microsoft.com/office/drawing/2014/main" id="{A09E8B98-4FC4-43BE-9973-F9F9DF847457}"/>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170197</xdr:rowOff>
    </xdr:from>
    <xdr:ext cx="469744" cy="259045"/>
    <xdr:sp macro="" textlink="">
      <xdr:nvSpPr>
        <xdr:cNvPr id="950" name="n_3aveValue【庁舎】&#10;一人当たり面積">
          <a:extLst>
            <a:ext uri="{FF2B5EF4-FFF2-40B4-BE49-F238E27FC236}">
              <a16:creationId xmlns:a16="http://schemas.microsoft.com/office/drawing/2014/main" id="{378AED43-3FB6-4614-9CCE-DAABFE01E94B}"/>
            </a:ext>
          </a:extLst>
        </xdr:cNvPr>
        <xdr:cNvSpPr txBox="1"/>
      </xdr:nvSpPr>
      <xdr:spPr>
        <a:xfrm>
          <a:off x="19310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17253</xdr:rowOff>
    </xdr:from>
    <xdr:ext cx="469744" cy="259045"/>
    <xdr:sp macro="" textlink="">
      <xdr:nvSpPr>
        <xdr:cNvPr id="951" name="n_4aveValue【庁舎】&#10;一人当たり面積">
          <a:extLst>
            <a:ext uri="{FF2B5EF4-FFF2-40B4-BE49-F238E27FC236}">
              <a16:creationId xmlns:a16="http://schemas.microsoft.com/office/drawing/2014/main" id="{A76AED65-F9BF-4A85-AE90-04B9FE55632B}"/>
            </a:ext>
          </a:extLst>
        </xdr:cNvPr>
        <xdr:cNvSpPr txBox="1"/>
      </xdr:nvSpPr>
      <xdr:spPr>
        <a:xfrm>
          <a:off x="18421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76761</xdr:rowOff>
    </xdr:from>
    <xdr:ext cx="469744" cy="259045"/>
    <xdr:sp macro="" textlink="">
      <xdr:nvSpPr>
        <xdr:cNvPr id="952" name="n_1mainValue【庁舎】&#10;一人当たり面積">
          <a:extLst>
            <a:ext uri="{FF2B5EF4-FFF2-40B4-BE49-F238E27FC236}">
              <a16:creationId xmlns:a16="http://schemas.microsoft.com/office/drawing/2014/main" id="{37927578-80E7-44A9-B725-B4F8E12C977B}"/>
            </a:ext>
          </a:extLst>
        </xdr:cNvPr>
        <xdr:cNvSpPr txBox="1"/>
      </xdr:nvSpPr>
      <xdr:spPr>
        <a:xfrm>
          <a:off x="21075727" y="1825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88735</xdr:rowOff>
    </xdr:from>
    <xdr:ext cx="469744" cy="259045"/>
    <xdr:sp macro="" textlink="">
      <xdr:nvSpPr>
        <xdr:cNvPr id="953" name="n_2mainValue【庁舎】&#10;一人当たり面積">
          <a:extLst>
            <a:ext uri="{FF2B5EF4-FFF2-40B4-BE49-F238E27FC236}">
              <a16:creationId xmlns:a16="http://schemas.microsoft.com/office/drawing/2014/main" id="{AA36135E-E1BD-4CB0-A48F-E81388BDFDA9}"/>
            </a:ext>
          </a:extLst>
        </xdr:cNvPr>
        <xdr:cNvSpPr txBox="1"/>
      </xdr:nvSpPr>
      <xdr:spPr>
        <a:xfrm>
          <a:off x="201994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101798</xdr:rowOff>
    </xdr:from>
    <xdr:ext cx="469744" cy="259045"/>
    <xdr:sp macro="" textlink="">
      <xdr:nvSpPr>
        <xdr:cNvPr id="954" name="n_3mainValue【庁舎】&#10;一人当たり面積">
          <a:extLst>
            <a:ext uri="{FF2B5EF4-FFF2-40B4-BE49-F238E27FC236}">
              <a16:creationId xmlns:a16="http://schemas.microsoft.com/office/drawing/2014/main" id="{B54DA6FE-B177-4551-9821-AFCA50788997}"/>
            </a:ext>
          </a:extLst>
        </xdr:cNvPr>
        <xdr:cNvSpPr txBox="1"/>
      </xdr:nvSpPr>
      <xdr:spPr>
        <a:xfrm>
          <a:off x="193104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113772</xdr:rowOff>
    </xdr:from>
    <xdr:ext cx="469744" cy="259045"/>
    <xdr:sp macro="" textlink="">
      <xdr:nvSpPr>
        <xdr:cNvPr id="955" name="n_4mainValue【庁舎】&#10;一人当たり面積">
          <a:extLst>
            <a:ext uri="{FF2B5EF4-FFF2-40B4-BE49-F238E27FC236}">
              <a16:creationId xmlns:a16="http://schemas.microsoft.com/office/drawing/2014/main" id="{AE25A8DA-6BCA-4956-B016-6F9498F1536D}"/>
            </a:ext>
          </a:extLst>
        </xdr:cNvPr>
        <xdr:cNvSpPr txBox="1"/>
      </xdr:nvSpPr>
      <xdr:spPr>
        <a:xfrm>
          <a:off x="18421427" y="1828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6" name="正方形/長方形 955">
          <a:extLst>
            <a:ext uri="{FF2B5EF4-FFF2-40B4-BE49-F238E27FC236}">
              <a16:creationId xmlns:a16="http://schemas.microsoft.com/office/drawing/2014/main" id="{9CE290ED-CA91-4445-8347-64B63926A02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7" name="正方形/長方形 956">
          <a:extLst>
            <a:ext uri="{FF2B5EF4-FFF2-40B4-BE49-F238E27FC236}">
              <a16:creationId xmlns:a16="http://schemas.microsoft.com/office/drawing/2014/main" id="{3AAE6D06-720D-41CF-AB38-E9FC611AA2E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8" name="テキスト ボックス 957">
          <a:extLst>
            <a:ext uri="{FF2B5EF4-FFF2-40B4-BE49-F238E27FC236}">
              <a16:creationId xmlns:a16="http://schemas.microsoft.com/office/drawing/2014/main" id="{F540D517-973A-4602-8806-58898C82C97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類似団体と比較して有形固定資産減価償却率が高くなっている施設は、「一般廃棄物処理施設」・「体育館・プール」・「保健センター」・「福祉施設」・「消防施設」・「庁舎」であり、低くなっている施設は、「図書館」・「市民会館」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「図書館」については、平成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年度に中央公民館の新築に合わせ新設したため特に低くなっている。しかし今後は、減価償却率が増加していくため、個別施設計画等に基づき適切に管理していく。</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「消防施設」については、類似団体内平均値を大きく上回っているが、近隣の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市</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町により広域的に管理している施設であり老朽化が進んでいるため、今後の建替え等の整備に向けて計画的に基金を積み立てていくなど財源確保に取り組んでいく。</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「保健センター」については、令和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年度にトイレ棟改修を実施しているものの建築後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年以上が経過しており、躯体などの老朽化が進んでいる。個別施設計画等に基づき、計画的な修繕を行うなどの長寿命化対策を図っていくこととしているが、今後の在り方について検討していく必要がある。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「市民会館」については、令和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年度に空調設備等改修工事等を行ったことにより良化したが、今後、減価償却が開始されると再び高くなる傾向にある。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「庁舎」は昭和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年に建築された建物であるが、近年は耐震化などの必要な整備を行いながら使用しており、平成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年度はエレベーター設置、平成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年度は水道配管設備の更新等の整備を行ったことにより減価償却率が低下傾向にある。令和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年度では、改修事業を実施したこともあり再び減少に転じている。個別施設計画では、大規模改修等を踏まえ今後も活用する方針であり、長寿命化対策を施しながら維持管理を進めていく。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3" customWidth="1"/>
    <col min="12" max="12" width="2.25" style="173" customWidth="1"/>
    <col min="13" max="17" width="2.375" style="173" customWidth="1"/>
    <col min="18" max="119" width="2.125" style="173" customWidth="1"/>
    <col min="120" max="16384" width="0" style="173"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4"/>
      <c r="DK1" s="174"/>
      <c r="DL1" s="174"/>
      <c r="DM1" s="174"/>
      <c r="DN1" s="174"/>
      <c r="DO1" s="174"/>
    </row>
    <row r="2" spans="1:119" ht="24.75" thickBot="1" x14ac:dyDescent="0.2">
      <c r="B2" s="175" t="s">
        <v>77</v>
      </c>
      <c r="C2" s="175"/>
      <c r="D2" s="176"/>
    </row>
    <row r="3" spans="1:119" ht="18.75" customHeight="1" thickBot="1" x14ac:dyDescent="0.2">
      <c r="A3" s="174"/>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4"/>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7384346</v>
      </c>
      <c r="BO4" s="384"/>
      <c r="BP4" s="384"/>
      <c r="BQ4" s="384"/>
      <c r="BR4" s="384"/>
      <c r="BS4" s="384"/>
      <c r="BT4" s="384"/>
      <c r="BU4" s="385"/>
      <c r="BV4" s="383">
        <v>6624344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v>
      </c>
      <c r="CU4" s="390"/>
      <c r="CV4" s="390"/>
      <c r="CW4" s="390"/>
      <c r="CX4" s="390"/>
      <c r="CY4" s="390"/>
      <c r="CZ4" s="390"/>
      <c r="DA4" s="391"/>
      <c r="DB4" s="389">
        <v>8.4</v>
      </c>
      <c r="DC4" s="390"/>
      <c r="DD4" s="390"/>
      <c r="DE4" s="390"/>
      <c r="DF4" s="390"/>
      <c r="DG4" s="390"/>
      <c r="DH4" s="390"/>
      <c r="DI4" s="391"/>
    </row>
    <row r="5" spans="1:119" ht="18.75" customHeight="1" x14ac:dyDescent="0.15">
      <c r="A5" s="174"/>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7132713</v>
      </c>
      <c r="BO5" s="421"/>
      <c r="BP5" s="421"/>
      <c r="BQ5" s="421"/>
      <c r="BR5" s="421"/>
      <c r="BS5" s="421"/>
      <c r="BT5" s="421"/>
      <c r="BU5" s="422"/>
      <c r="BV5" s="420">
        <v>6275153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83.3</v>
      </c>
      <c r="CU5" s="418"/>
      <c r="CV5" s="418"/>
      <c r="CW5" s="418"/>
      <c r="CX5" s="418"/>
      <c r="CY5" s="418"/>
      <c r="CZ5" s="418"/>
      <c r="DA5" s="419"/>
      <c r="DB5" s="417">
        <v>83.8</v>
      </c>
      <c r="DC5" s="418"/>
      <c r="DD5" s="418"/>
      <c r="DE5" s="418"/>
      <c r="DF5" s="418"/>
      <c r="DG5" s="418"/>
      <c r="DH5" s="418"/>
      <c r="DI5" s="419"/>
    </row>
    <row r="6" spans="1:119" ht="18.75" customHeight="1" x14ac:dyDescent="0.15">
      <c r="A6" s="174"/>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251633</v>
      </c>
      <c r="BO6" s="421"/>
      <c r="BP6" s="421"/>
      <c r="BQ6" s="421"/>
      <c r="BR6" s="421"/>
      <c r="BS6" s="421"/>
      <c r="BT6" s="421"/>
      <c r="BU6" s="422"/>
      <c r="BV6" s="420">
        <v>349191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83.6</v>
      </c>
      <c r="CU6" s="458"/>
      <c r="CV6" s="458"/>
      <c r="CW6" s="458"/>
      <c r="CX6" s="458"/>
      <c r="CY6" s="458"/>
      <c r="CZ6" s="458"/>
      <c r="DA6" s="459"/>
      <c r="DB6" s="457">
        <v>84.6</v>
      </c>
      <c r="DC6" s="458"/>
      <c r="DD6" s="458"/>
      <c r="DE6" s="458"/>
      <c r="DF6" s="458"/>
      <c r="DG6" s="458"/>
      <c r="DH6" s="458"/>
      <c r="DI6" s="459"/>
    </row>
    <row r="7" spans="1:119" ht="18.75" customHeight="1" x14ac:dyDescent="0.15">
      <c r="A7" s="174"/>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41980</v>
      </c>
      <c r="BO7" s="421"/>
      <c r="BP7" s="421"/>
      <c r="BQ7" s="421"/>
      <c r="BR7" s="421"/>
      <c r="BS7" s="421"/>
      <c r="BT7" s="421"/>
      <c r="BU7" s="422"/>
      <c r="BV7" s="420">
        <v>55602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3515111</v>
      </c>
      <c r="CU7" s="421"/>
      <c r="CV7" s="421"/>
      <c r="CW7" s="421"/>
      <c r="CX7" s="421"/>
      <c r="CY7" s="421"/>
      <c r="CZ7" s="421"/>
      <c r="DA7" s="422"/>
      <c r="DB7" s="420">
        <v>3513928</v>
      </c>
      <c r="DC7" s="421"/>
      <c r="DD7" s="421"/>
      <c r="DE7" s="421"/>
      <c r="DF7" s="421"/>
      <c r="DG7" s="421"/>
      <c r="DH7" s="421"/>
      <c r="DI7" s="422"/>
    </row>
    <row r="8" spans="1:119" ht="18.75" customHeight="1" thickBot="1" x14ac:dyDescent="0.2">
      <c r="A8" s="174"/>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209653</v>
      </c>
      <c r="BO8" s="421"/>
      <c r="BP8" s="421"/>
      <c r="BQ8" s="421"/>
      <c r="BR8" s="421"/>
      <c r="BS8" s="421"/>
      <c r="BT8" s="421"/>
      <c r="BU8" s="422"/>
      <c r="BV8" s="420">
        <v>293589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0.26</v>
      </c>
      <c r="CU8" s="461"/>
      <c r="CV8" s="461"/>
      <c r="CW8" s="461"/>
      <c r="CX8" s="461"/>
      <c r="CY8" s="461"/>
      <c r="CZ8" s="461"/>
      <c r="DA8" s="462"/>
      <c r="DB8" s="460">
        <v>0.26</v>
      </c>
      <c r="DC8" s="461"/>
      <c r="DD8" s="461"/>
      <c r="DE8" s="461"/>
      <c r="DF8" s="461"/>
      <c r="DG8" s="461"/>
      <c r="DH8" s="461"/>
      <c r="DI8" s="462"/>
    </row>
    <row r="9" spans="1:119" ht="18.75" customHeight="1" thickBot="1" x14ac:dyDescent="0.2">
      <c r="A9" s="174"/>
      <c r="B9" s="414" t="s">
        <v>106</v>
      </c>
      <c r="C9" s="415"/>
      <c r="D9" s="415"/>
      <c r="E9" s="415"/>
      <c r="F9" s="415"/>
      <c r="G9" s="415"/>
      <c r="H9" s="415"/>
      <c r="I9" s="415"/>
      <c r="J9" s="415"/>
      <c r="K9" s="463"/>
      <c r="L9" s="464" t="s">
        <v>107</v>
      </c>
      <c r="M9" s="465"/>
      <c r="N9" s="465"/>
      <c r="O9" s="465"/>
      <c r="P9" s="465"/>
      <c r="Q9" s="466"/>
      <c r="R9" s="467">
        <v>7646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-83936</v>
      </c>
      <c r="BO9" s="421"/>
      <c r="BP9" s="421"/>
      <c r="BQ9" s="421"/>
      <c r="BR9" s="421"/>
      <c r="BS9" s="421"/>
      <c r="BT9" s="421"/>
      <c r="BU9" s="422"/>
      <c r="BV9" s="420">
        <v>-12816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13.5</v>
      </c>
      <c r="CU9" s="418"/>
      <c r="CV9" s="418"/>
      <c r="CW9" s="418"/>
      <c r="CX9" s="418"/>
      <c r="CY9" s="418"/>
      <c r="CZ9" s="418"/>
      <c r="DA9" s="419"/>
      <c r="DB9" s="417">
        <v>14.1</v>
      </c>
      <c r="DC9" s="418"/>
      <c r="DD9" s="418"/>
      <c r="DE9" s="418"/>
      <c r="DF9" s="418"/>
      <c r="DG9" s="418"/>
      <c r="DH9" s="418"/>
      <c r="DI9" s="419"/>
    </row>
    <row r="10" spans="1:119" ht="18.75" customHeight="1" thickBot="1" x14ac:dyDescent="0.2">
      <c r="A10" s="174"/>
      <c r="B10" s="414"/>
      <c r="C10" s="415"/>
      <c r="D10" s="415"/>
      <c r="E10" s="415"/>
      <c r="F10" s="415"/>
      <c r="G10" s="415"/>
      <c r="H10" s="415"/>
      <c r="I10" s="415"/>
      <c r="J10" s="415"/>
      <c r="K10" s="463"/>
      <c r="L10" s="470" t="s">
        <v>112</v>
      </c>
      <c r="M10" s="450"/>
      <c r="N10" s="450"/>
      <c r="O10" s="450"/>
      <c r="P10" s="450"/>
      <c r="Q10" s="451"/>
      <c r="R10" s="471">
        <v>8472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319000</v>
      </c>
      <c r="BO10" s="421"/>
      <c r="BP10" s="421"/>
      <c r="BQ10" s="421"/>
      <c r="BR10" s="421"/>
      <c r="BS10" s="421"/>
      <c r="BT10" s="421"/>
      <c r="BU10" s="422"/>
      <c r="BV10" s="420">
        <v>394410</v>
      </c>
      <c r="BW10" s="421"/>
      <c r="BX10" s="421"/>
      <c r="BY10" s="421"/>
      <c r="BZ10" s="421"/>
      <c r="CA10" s="421"/>
      <c r="CB10" s="421"/>
      <c r="CC10" s="422"/>
      <c r="CD10" s="177" t="s">
        <v>116</v>
      </c>
      <c r="CE10" s="178"/>
      <c r="CF10" s="178"/>
      <c r="CG10" s="178"/>
      <c r="CH10" s="178"/>
      <c r="CI10" s="178"/>
      <c r="CJ10" s="178"/>
      <c r="CK10" s="178"/>
      <c r="CL10" s="178"/>
      <c r="CM10" s="178"/>
      <c r="CN10" s="178"/>
      <c r="CO10" s="178"/>
      <c r="CP10" s="178"/>
      <c r="CQ10" s="178"/>
      <c r="CR10" s="178"/>
      <c r="CS10" s="179"/>
      <c r="CT10" s="180"/>
      <c r="CU10" s="181"/>
      <c r="CV10" s="181"/>
      <c r="CW10" s="181"/>
      <c r="CX10" s="181"/>
      <c r="CY10" s="181"/>
      <c r="CZ10" s="181"/>
      <c r="DA10" s="182"/>
      <c r="DB10" s="180"/>
      <c r="DC10" s="181"/>
      <c r="DD10" s="181"/>
      <c r="DE10" s="181"/>
      <c r="DF10" s="181"/>
      <c r="DG10" s="181"/>
      <c r="DH10" s="181"/>
      <c r="DI10" s="182"/>
    </row>
    <row r="11" spans="1:119" ht="18.75" customHeight="1" thickBot="1" x14ac:dyDescent="0.2">
      <c r="A11" s="174"/>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4"/>
      <c r="B12" s="480" t="s">
        <v>123</v>
      </c>
      <c r="C12" s="481"/>
      <c r="D12" s="481"/>
      <c r="E12" s="481"/>
      <c r="F12" s="481"/>
      <c r="G12" s="481"/>
      <c r="H12" s="481"/>
      <c r="I12" s="481"/>
      <c r="J12" s="481"/>
      <c r="K12" s="482"/>
      <c r="L12" s="489" t="s">
        <v>124</v>
      </c>
      <c r="M12" s="490"/>
      <c r="N12" s="490"/>
      <c r="O12" s="490"/>
      <c r="P12" s="490"/>
      <c r="Q12" s="491"/>
      <c r="R12" s="492">
        <v>7284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380000</v>
      </c>
      <c r="BO12" s="421"/>
      <c r="BP12" s="421"/>
      <c r="BQ12" s="421"/>
      <c r="BR12" s="421"/>
      <c r="BS12" s="421"/>
      <c r="BT12" s="421"/>
      <c r="BU12" s="422"/>
      <c r="BV12" s="420">
        <v>167800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4"/>
      <c r="B13" s="483"/>
      <c r="C13" s="484"/>
      <c r="D13" s="484"/>
      <c r="E13" s="484"/>
      <c r="F13" s="484"/>
      <c r="G13" s="484"/>
      <c r="H13" s="484"/>
      <c r="I13" s="484"/>
      <c r="J13" s="484"/>
      <c r="K13" s="485"/>
      <c r="L13" s="183"/>
      <c r="M13" s="511" t="s">
        <v>130</v>
      </c>
      <c r="N13" s="512"/>
      <c r="O13" s="512"/>
      <c r="P13" s="512"/>
      <c r="Q13" s="513"/>
      <c r="R13" s="504">
        <v>7160</v>
      </c>
      <c r="S13" s="505"/>
      <c r="T13" s="505"/>
      <c r="U13" s="505"/>
      <c r="V13" s="506"/>
      <c r="W13" s="436" t="s">
        <v>131</v>
      </c>
      <c r="X13" s="437"/>
      <c r="Y13" s="437"/>
      <c r="Z13" s="437"/>
      <c r="AA13" s="437"/>
      <c r="AB13" s="427"/>
      <c r="AC13" s="471">
        <v>581</v>
      </c>
      <c r="AD13" s="472"/>
      <c r="AE13" s="472"/>
      <c r="AF13" s="472"/>
      <c r="AG13" s="514"/>
      <c r="AH13" s="471">
        <v>645</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-144936</v>
      </c>
      <c r="BO13" s="421"/>
      <c r="BP13" s="421"/>
      <c r="BQ13" s="421"/>
      <c r="BR13" s="421"/>
      <c r="BS13" s="421"/>
      <c r="BT13" s="421"/>
      <c r="BU13" s="422"/>
      <c r="BV13" s="420">
        <v>213794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8.6</v>
      </c>
      <c r="CU13" s="418"/>
      <c r="CV13" s="418"/>
      <c r="CW13" s="418"/>
      <c r="CX13" s="418"/>
      <c r="CY13" s="418"/>
      <c r="CZ13" s="418"/>
      <c r="DA13" s="419"/>
      <c r="DB13" s="417">
        <v>8.4</v>
      </c>
      <c r="DC13" s="418"/>
      <c r="DD13" s="418"/>
      <c r="DE13" s="418"/>
      <c r="DF13" s="418"/>
      <c r="DG13" s="418"/>
      <c r="DH13" s="418"/>
      <c r="DI13" s="419"/>
    </row>
    <row r="14" spans="1:119" ht="18.75" customHeight="1" thickBot="1" x14ac:dyDescent="0.2">
      <c r="A14" s="174"/>
      <c r="B14" s="483"/>
      <c r="C14" s="484"/>
      <c r="D14" s="484"/>
      <c r="E14" s="484"/>
      <c r="F14" s="484"/>
      <c r="G14" s="484"/>
      <c r="H14" s="484"/>
      <c r="I14" s="484"/>
      <c r="J14" s="484"/>
      <c r="K14" s="485"/>
      <c r="L14" s="501" t="s">
        <v>135</v>
      </c>
      <c r="M14" s="502"/>
      <c r="N14" s="502"/>
      <c r="O14" s="502"/>
      <c r="P14" s="502"/>
      <c r="Q14" s="503"/>
      <c r="R14" s="504">
        <v>7429</v>
      </c>
      <c r="S14" s="505"/>
      <c r="T14" s="505"/>
      <c r="U14" s="505"/>
      <c r="V14" s="506"/>
      <c r="W14" s="410"/>
      <c r="X14" s="411"/>
      <c r="Y14" s="411"/>
      <c r="Z14" s="411"/>
      <c r="AA14" s="411"/>
      <c r="AB14" s="400"/>
      <c r="AC14" s="507">
        <v>14.6</v>
      </c>
      <c r="AD14" s="508"/>
      <c r="AE14" s="508"/>
      <c r="AF14" s="508"/>
      <c r="AG14" s="509"/>
      <c r="AH14" s="507">
        <v>14.8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74"/>
      <c r="B15" s="483"/>
      <c r="C15" s="484"/>
      <c r="D15" s="484"/>
      <c r="E15" s="484"/>
      <c r="F15" s="484"/>
      <c r="G15" s="484"/>
      <c r="H15" s="484"/>
      <c r="I15" s="484"/>
      <c r="J15" s="484"/>
      <c r="K15" s="485"/>
      <c r="L15" s="183"/>
      <c r="M15" s="511" t="s">
        <v>130</v>
      </c>
      <c r="N15" s="512"/>
      <c r="O15" s="512"/>
      <c r="P15" s="512"/>
      <c r="Q15" s="513"/>
      <c r="R15" s="504">
        <v>7320</v>
      </c>
      <c r="S15" s="505"/>
      <c r="T15" s="505"/>
      <c r="U15" s="505"/>
      <c r="V15" s="506"/>
      <c r="W15" s="436" t="s">
        <v>137</v>
      </c>
      <c r="X15" s="437"/>
      <c r="Y15" s="437"/>
      <c r="Z15" s="437"/>
      <c r="AA15" s="437"/>
      <c r="AB15" s="427"/>
      <c r="AC15" s="471">
        <v>1327</v>
      </c>
      <c r="AD15" s="472"/>
      <c r="AE15" s="472"/>
      <c r="AF15" s="472"/>
      <c r="AG15" s="514"/>
      <c r="AH15" s="471">
        <v>1485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871402</v>
      </c>
      <c r="BO15" s="384"/>
      <c r="BP15" s="384"/>
      <c r="BQ15" s="384"/>
      <c r="BR15" s="384"/>
      <c r="BS15" s="384"/>
      <c r="BT15" s="384"/>
      <c r="BU15" s="385"/>
      <c r="BV15" s="383">
        <v>863910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4"/>
      <c r="CU15" s="185"/>
      <c r="CV15" s="185"/>
      <c r="CW15" s="185"/>
      <c r="CX15" s="185"/>
      <c r="CY15" s="185"/>
      <c r="CZ15" s="185"/>
      <c r="DA15" s="186"/>
      <c r="DB15" s="184"/>
      <c r="DC15" s="185"/>
      <c r="DD15" s="185"/>
      <c r="DE15" s="185"/>
      <c r="DF15" s="185"/>
      <c r="DG15" s="185"/>
      <c r="DH15" s="185"/>
      <c r="DI15" s="186"/>
    </row>
    <row r="16" spans="1:119" ht="18.75" customHeight="1" x14ac:dyDescent="0.15">
      <c r="A16" s="174"/>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33.200000000000003</v>
      </c>
      <c r="AD16" s="508"/>
      <c r="AE16" s="508"/>
      <c r="AF16" s="508"/>
      <c r="AG16" s="509"/>
      <c r="AH16" s="507">
        <v>34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3294899</v>
      </c>
      <c r="BO16" s="421"/>
      <c r="BP16" s="421"/>
      <c r="BQ16" s="421"/>
      <c r="BR16" s="421"/>
      <c r="BS16" s="421"/>
      <c r="BT16" s="421"/>
      <c r="BU16" s="422"/>
      <c r="BV16" s="420">
        <v>3272633</v>
      </c>
      <c r="BW16" s="421"/>
      <c r="BX16" s="421"/>
      <c r="BY16" s="421"/>
      <c r="BZ16" s="421"/>
      <c r="CA16" s="421"/>
      <c r="CB16" s="421"/>
      <c r="CC16" s="422"/>
      <c r="CD16" s="187"/>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4"/>
      <c r="B17" s="486"/>
      <c r="C17" s="487"/>
      <c r="D17" s="487"/>
      <c r="E17" s="487"/>
      <c r="F17" s="487"/>
      <c r="G17" s="487"/>
      <c r="H17" s="487"/>
      <c r="I17" s="487"/>
      <c r="J17" s="487"/>
      <c r="K17" s="488"/>
      <c r="L17" s="188"/>
      <c r="M17" s="531" t="s">
        <v>143</v>
      </c>
      <c r="N17" s="532"/>
      <c r="O17" s="532"/>
      <c r="P17" s="532"/>
      <c r="Q17" s="533"/>
      <c r="R17" s="526" t="s">
        <v>144</v>
      </c>
      <c r="S17" s="527"/>
      <c r="T17" s="527"/>
      <c r="U17" s="527"/>
      <c r="V17" s="528"/>
      <c r="W17" s="436" t="s">
        <v>145</v>
      </c>
      <c r="X17" s="437"/>
      <c r="Y17" s="437"/>
      <c r="Z17" s="437"/>
      <c r="AA17" s="437"/>
      <c r="AB17" s="427"/>
      <c r="AC17" s="471">
        <v>2083</v>
      </c>
      <c r="AD17" s="472"/>
      <c r="AE17" s="472"/>
      <c r="AF17" s="472"/>
      <c r="AG17" s="514"/>
      <c r="AH17" s="471">
        <v>2237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1075653</v>
      </c>
      <c r="BO17" s="421"/>
      <c r="BP17" s="421"/>
      <c r="BQ17" s="421"/>
      <c r="BR17" s="421"/>
      <c r="BS17" s="421"/>
      <c r="BT17" s="421"/>
      <c r="BU17" s="422"/>
      <c r="BV17" s="420">
        <v>1068564</v>
      </c>
      <c r="BW17" s="421"/>
      <c r="BX17" s="421"/>
      <c r="BY17" s="421"/>
      <c r="BZ17" s="421"/>
      <c r="CA17" s="421"/>
      <c r="CB17" s="421"/>
      <c r="CC17" s="422"/>
      <c r="CD17" s="187"/>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4"/>
      <c r="B18" s="542" t="s">
        <v>147</v>
      </c>
      <c r="C18" s="463"/>
      <c r="D18" s="463"/>
      <c r="E18" s="543"/>
      <c r="F18" s="543"/>
      <c r="G18" s="543"/>
      <c r="H18" s="543"/>
      <c r="I18" s="543"/>
      <c r="J18" s="543"/>
      <c r="K18" s="543"/>
      <c r="L18" s="544">
        <v>154.08000000000001</v>
      </c>
      <c r="M18" s="544"/>
      <c r="N18" s="544"/>
      <c r="O18" s="544"/>
      <c r="P18" s="544"/>
      <c r="Q18" s="544"/>
      <c r="R18" s="545"/>
      <c r="S18" s="545"/>
      <c r="T18" s="545"/>
      <c r="U18" s="545"/>
      <c r="V18" s="546"/>
      <c r="W18" s="438"/>
      <c r="X18" s="439"/>
      <c r="Y18" s="439"/>
      <c r="Z18" s="439"/>
      <c r="AA18" s="439"/>
      <c r="AB18" s="430"/>
      <c r="AC18" s="547">
        <v>52.2</v>
      </c>
      <c r="AD18" s="548"/>
      <c r="AE18" s="548"/>
      <c r="AF18" s="548"/>
      <c r="AG18" s="549"/>
      <c r="AH18" s="547">
        <v>51.2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2953800</v>
      </c>
      <c r="BO18" s="421"/>
      <c r="BP18" s="421"/>
      <c r="BQ18" s="421"/>
      <c r="BR18" s="421"/>
      <c r="BS18" s="421"/>
      <c r="BT18" s="421"/>
      <c r="BU18" s="422"/>
      <c r="BV18" s="420">
        <v>2971769</v>
      </c>
      <c r="BW18" s="421"/>
      <c r="BX18" s="421"/>
      <c r="BY18" s="421"/>
      <c r="BZ18" s="421"/>
      <c r="CA18" s="421"/>
      <c r="CB18" s="421"/>
      <c r="CC18" s="422"/>
      <c r="CD18" s="187"/>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4"/>
      <c r="B19" s="542" t="s">
        <v>149</v>
      </c>
      <c r="C19" s="463"/>
      <c r="D19" s="463"/>
      <c r="E19" s="543"/>
      <c r="F19" s="543"/>
      <c r="G19" s="543"/>
      <c r="H19" s="543"/>
      <c r="I19" s="543"/>
      <c r="J19" s="543"/>
      <c r="K19" s="543"/>
      <c r="L19" s="551">
        <v>50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4647322</v>
      </c>
      <c r="BO19" s="421"/>
      <c r="BP19" s="421"/>
      <c r="BQ19" s="421"/>
      <c r="BR19" s="421"/>
      <c r="BS19" s="421"/>
      <c r="BT19" s="421"/>
      <c r="BU19" s="422"/>
      <c r="BV19" s="420">
        <v>4638489</v>
      </c>
      <c r="BW19" s="421"/>
      <c r="BX19" s="421"/>
      <c r="BY19" s="421"/>
      <c r="BZ19" s="421"/>
      <c r="CA19" s="421"/>
      <c r="CB19" s="421"/>
      <c r="CC19" s="422"/>
      <c r="CD19" s="187"/>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4"/>
      <c r="B20" s="542" t="s">
        <v>151</v>
      </c>
      <c r="C20" s="463"/>
      <c r="D20" s="463"/>
      <c r="E20" s="543"/>
      <c r="F20" s="543"/>
      <c r="G20" s="543"/>
      <c r="H20" s="543"/>
      <c r="I20" s="543"/>
      <c r="J20" s="543"/>
      <c r="K20" s="543"/>
      <c r="L20" s="551">
        <v>2543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7"/>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4"/>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7"/>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4"/>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5527523</v>
      </c>
      <c r="BO22" s="384"/>
      <c r="BP22" s="384"/>
      <c r="BQ22" s="384"/>
      <c r="BR22" s="384"/>
      <c r="BS22" s="384"/>
      <c r="BT22" s="384"/>
      <c r="BU22" s="385"/>
      <c r="BV22" s="383">
        <v>5348823</v>
      </c>
      <c r="BW22" s="384"/>
      <c r="BX22" s="384"/>
      <c r="BY22" s="384"/>
      <c r="BZ22" s="384"/>
      <c r="CA22" s="384"/>
      <c r="CB22" s="384"/>
      <c r="CC22" s="385"/>
      <c r="CD22" s="187"/>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4"/>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3851187</v>
      </c>
      <c r="BO23" s="421"/>
      <c r="BP23" s="421"/>
      <c r="BQ23" s="421"/>
      <c r="BR23" s="421"/>
      <c r="BS23" s="421"/>
      <c r="BT23" s="421"/>
      <c r="BU23" s="422"/>
      <c r="BV23" s="420">
        <v>3532904</v>
      </c>
      <c r="BW23" s="421"/>
      <c r="BX23" s="421"/>
      <c r="BY23" s="421"/>
      <c r="BZ23" s="421"/>
      <c r="CA23" s="421"/>
      <c r="CB23" s="421"/>
      <c r="CC23" s="422"/>
      <c r="CD23" s="187"/>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4"/>
      <c r="B24" s="591"/>
      <c r="C24" s="567"/>
      <c r="D24" s="568"/>
      <c r="E24" s="470" t="s">
        <v>161</v>
      </c>
      <c r="F24" s="450"/>
      <c r="G24" s="450"/>
      <c r="H24" s="450"/>
      <c r="I24" s="450"/>
      <c r="J24" s="450"/>
      <c r="K24" s="451"/>
      <c r="L24" s="471">
        <v>1</v>
      </c>
      <c r="M24" s="472"/>
      <c r="N24" s="472"/>
      <c r="O24" s="472"/>
      <c r="P24" s="514"/>
      <c r="Q24" s="471">
        <v>8200</v>
      </c>
      <c r="R24" s="472"/>
      <c r="S24" s="472"/>
      <c r="T24" s="472"/>
      <c r="U24" s="472"/>
      <c r="V24" s="514"/>
      <c r="W24" s="566"/>
      <c r="X24" s="567"/>
      <c r="Y24" s="568"/>
      <c r="Z24" s="470" t="s">
        <v>162</v>
      </c>
      <c r="AA24" s="450"/>
      <c r="AB24" s="450"/>
      <c r="AC24" s="450"/>
      <c r="AD24" s="450"/>
      <c r="AE24" s="450"/>
      <c r="AF24" s="450"/>
      <c r="AG24" s="451"/>
      <c r="AH24" s="471">
        <v>97</v>
      </c>
      <c r="AI24" s="472"/>
      <c r="AJ24" s="472"/>
      <c r="AK24" s="472"/>
      <c r="AL24" s="514"/>
      <c r="AM24" s="471">
        <v>303707</v>
      </c>
      <c r="AN24" s="472"/>
      <c r="AO24" s="472"/>
      <c r="AP24" s="472"/>
      <c r="AQ24" s="472"/>
      <c r="AR24" s="514"/>
      <c r="AS24" s="471">
        <v>3131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3862507</v>
      </c>
      <c r="BO24" s="421"/>
      <c r="BP24" s="421"/>
      <c r="BQ24" s="421"/>
      <c r="BR24" s="421"/>
      <c r="BS24" s="421"/>
      <c r="BT24" s="421"/>
      <c r="BU24" s="422"/>
      <c r="BV24" s="420">
        <v>3496979</v>
      </c>
      <c r="BW24" s="421"/>
      <c r="BX24" s="421"/>
      <c r="BY24" s="421"/>
      <c r="BZ24" s="421"/>
      <c r="CA24" s="421"/>
      <c r="CB24" s="421"/>
      <c r="CC24" s="422"/>
      <c r="CD24" s="187"/>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4"/>
      <c r="B25" s="591"/>
      <c r="C25" s="567"/>
      <c r="D25" s="568"/>
      <c r="E25" s="470" t="s">
        <v>164</v>
      </c>
      <c r="F25" s="450"/>
      <c r="G25" s="450"/>
      <c r="H25" s="450"/>
      <c r="I25" s="450"/>
      <c r="J25" s="450"/>
      <c r="K25" s="451"/>
      <c r="L25" s="471">
        <v>1</v>
      </c>
      <c r="M25" s="472"/>
      <c r="N25" s="472"/>
      <c r="O25" s="472"/>
      <c r="P25" s="514"/>
      <c r="Q25" s="471">
        <v>6400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532915</v>
      </c>
      <c r="BO25" s="384"/>
      <c r="BP25" s="384"/>
      <c r="BQ25" s="384"/>
      <c r="BR25" s="384"/>
      <c r="BS25" s="384"/>
      <c r="BT25" s="384"/>
      <c r="BU25" s="385"/>
      <c r="BV25" s="383">
        <v>257245</v>
      </c>
      <c r="BW25" s="384"/>
      <c r="BX25" s="384"/>
      <c r="BY25" s="384"/>
      <c r="BZ25" s="384"/>
      <c r="CA25" s="384"/>
      <c r="CB25" s="384"/>
      <c r="CC25" s="385"/>
      <c r="CD25" s="187"/>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4"/>
      <c r="B26" s="591"/>
      <c r="C26" s="567"/>
      <c r="D26" s="568"/>
      <c r="E26" s="470" t="s">
        <v>167</v>
      </c>
      <c r="F26" s="450"/>
      <c r="G26" s="450"/>
      <c r="H26" s="450"/>
      <c r="I26" s="450"/>
      <c r="J26" s="450"/>
      <c r="K26" s="451"/>
      <c r="L26" s="471">
        <v>1</v>
      </c>
      <c r="M26" s="472"/>
      <c r="N26" s="472"/>
      <c r="O26" s="472"/>
      <c r="P26" s="514"/>
      <c r="Q26" s="471">
        <v>5750</v>
      </c>
      <c r="R26" s="472"/>
      <c r="S26" s="472"/>
      <c r="T26" s="472"/>
      <c r="U26" s="472"/>
      <c r="V26" s="514"/>
      <c r="W26" s="566"/>
      <c r="X26" s="567"/>
      <c r="Y26" s="568"/>
      <c r="Z26" s="470" t="s">
        <v>168</v>
      </c>
      <c r="AA26" s="572"/>
      <c r="AB26" s="572"/>
      <c r="AC26" s="572"/>
      <c r="AD26" s="572"/>
      <c r="AE26" s="572"/>
      <c r="AF26" s="572"/>
      <c r="AG26" s="573"/>
      <c r="AH26" s="471">
        <v>9</v>
      </c>
      <c r="AI26" s="472"/>
      <c r="AJ26" s="472"/>
      <c r="AK26" s="472"/>
      <c r="AL26" s="514"/>
      <c r="AM26" s="471">
        <v>27369</v>
      </c>
      <c r="AN26" s="472"/>
      <c r="AO26" s="472"/>
      <c r="AP26" s="472"/>
      <c r="AQ26" s="472"/>
      <c r="AR26" s="514"/>
      <c r="AS26" s="471">
        <v>3041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7"/>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4"/>
      <c r="B27" s="591"/>
      <c r="C27" s="567"/>
      <c r="D27" s="568"/>
      <c r="E27" s="470" t="s">
        <v>170</v>
      </c>
      <c r="F27" s="450"/>
      <c r="G27" s="450"/>
      <c r="H27" s="450"/>
      <c r="I27" s="450"/>
      <c r="J27" s="450"/>
      <c r="K27" s="451"/>
      <c r="L27" s="471">
        <v>1</v>
      </c>
      <c r="M27" s="472"/>
      <c r="N27" s="472"/>
      <c r="O27" s="472"/>
      <c r="P27" s="514"/>
      <c r="Q27" s="471">
        <v>3200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182516</v>
      </c>
      <c r="BO27" s="540"/>
      <c r="BP27" s="540"/>
      <c r="BQ27" s="540"/>
      <c r="BR27" s="540"/>
      <c r="BS27" s="540"/>
      <c r="BT27" s="540"/>
      <c r="BU27" s="541"/>
      <c r="BV27" s="539">
        <v>182510</v>
      </c>
      <c r="BW27" s="540"/>
      <c r="BX27" s="540"/>
      <c r="BY27" s="540"/>
      <c r="BZ27" s="540"/>
      <c r="CA27" s="540"/>
      <c r="CB27" s="540"/>
      <c r="CC27" s="541"/>
      <c r="CD27" s="189"/>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4"/>
      <c r="B28" s="591"/>
      <c r="C28" s="567"/>
      <c r="D28" s="568"/>
      <c r="E28" s="470" t="s">
        <v>174</v>
      </c>
      <c r="F28" s="450"/>
      <c r="G28" s="450"/>
      <c r="H28" s="450"/>
      <c r="I28" s="450"/>
      <c r="J28" s="450"/>
      <c r="K28" s="451"/>
      <c r="L28" s="471">
        <v>1</v>
      </c>
      <c r="M28" s="472"/>
      <c r="N28" s="472"/>
      <c r="O28" s="472"/>
      <c r="P28" s="514"/>
      <c r="Q28" s="471">
        <v>2700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995175</v>
      </c>
      <c r="BO28" s="384"/>
      <c r="BP28" s="384"/>
      <c r="BQ28" s="384"/>
      <c r="BR28" s="384"/>
      <c r="BS28" s="384"/>
      <c r="BT28" s="384"/>
      <c r="BU28" s="385"/>
      <c r="BV28" s="383">
        <v>1056175</v>
      </c>
      <c r="BW28" s="384"/>
      <c r="BX28" s="384"/>
      <c r="BY28" s="384"/>
      <c r="BZ28" s="384"/>
      <c r="CA28" s="384"/>
      <c r="CB28" s="384"/>
      <c r="CC28" s="385"/>
      <c r="CD28" s="187"/>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4"/>
      <c r="B29" s="591"/>
      <c r="C29" s="567"/>
      <c r="D29" s="568"/>
      <c r="E29" s="470" t="s">
        <v>177</v>
      </c>
      <c r="F29" s="450"/>
      <c r="G29" s="450"/>
      <c r="H29" s="450"/>
      <c r="I29" s="450"/>
      <c r="J29" s="450"/>
      <c r="K29" s="451"/>
      <c r="L29" s="471">
        <v>9</v>
      </c>
      <c r="M29" s="472"/>
      <c r="N29" s="472"/>
      <c r="O29" s="472"/>
      <c r="P29" s="514"/>
      <c r="Q29" s="471">
        <v>2550</v>
      </c>
      <c r="R29" s="472"/>
      <c r="S29" s="472"/>
      <c r="T29" s="472"/>
      <c r="U29" s="472"/>
      <c r="V29" s="514"/>
      <c r="W29" s="569"/>
      <c r="X29" s="570"/>
      <c r="Y29" s="571"/>
      <c r="Z29" s="470" t="s">
        <v>178</v>
      </c>
      <c r="AA29" s="450"/>
      <c r="AB29" s="450"/>
      <c r="AC29" s="450"/>
      <c r="AD29" s="450"/>
      <c r="AE29" s="450"/>
      <c r="AF29" s="450"/>
      <c r="AG29" s="451"/>
      <c r="AH29" s="471">
        <v>98</v>
      </c>
      <c r="AI29" s="472"/>
      <c r="AJ29" s="472"/>
      <c r="AK29" s="472"/>
      <c r="AL29" s="514"/>
      <c r="AM29" s="471">
        <v>307999</v>
      </c>
      <c r="AN29" s="472"/>
      <c r="AO29" s="472"/>
      <c r="AP29" s="472"/>
      <c r="AQ29" s="472"/>
      <c r="AR29" s="514"/>
      <c r="AS29" s="471">
        <v>3143</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206535</v>
      </c>
      <c r="BO29" s="421"/>
      <c r="BP29" s="421"/>
      <c r="BQ29" s="421"/>
      <c r="BR29" s="421"/>
      <c r="BS29" s="421"/>
      <c r="BT29" s="421"/>
      <c r="BU29" s="422"/>
      <c r="BV29" s="420">
        <v>198062</v>
      </c>
      <c r="BW29" s="421"/>
      <c r="BX29" s="421"/>
      <c r="BY29" s="421"/>
      <c r="BZ29" s="421"/>
      <c r="CA29" s="421"/>
      <c r="CB29" s="421"/>
      <c r="CC29" s="422"/>
      <c r="CD29" s="189"/>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4"/>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95.4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1280007</v>
      </c>
      <c r="BO30" s="540"/>
      <c r="BP30" s="540"/>
      <c r="BQ30" s="540"/>
      <c r="BR30" s="540"/>
      <c r="BS30" s="540"/>
      <c r="BT30" s="540"/>
      <c r="BU30" s="541"/>
      <c r="BV30" s="539">
        <v>1141073</v>
      </c>
      <c r="BW30" s="540"/>
      <c r="BX30" s="540"/>
      <c r="BY30" s="540"/>
      <c r="BZ30" s="540"/>
      <c r="CA30" s="540"/>
      <c r="CB30" s="540"/>
      <c r="CC30" s="541"/>
      <c r="CD30" s="190"/>
      <c r="CE30" s="191"/>
      <c r="CF30" s="191"/>
      <c r="CG30" s="191"/>
      <c r="CH30" s="191"/>
      <c r="CI30" s="191"/>
      <c r="CJ30" s="191"/>
      <c r="CK30" s="191"/>
      <c r="CL30" s="191"/>
      <c r="CM30" s="191"/>
      <c r="CN30" s="191"/>
      <c r="CO30" s="191"/>
      <c r="CP30" s="191"/>
      <c r="CQ30" s="191"/>
      <c r="CR30" s="191"/>
      <c r="CS30" s="192"/>
      <c r="CT30" s="193"/>
      <c r="CU30" s="194"/>
      <c r="CV30" s="194"/>
      <c r="CW30" s="194"/>
      <c r="CX30" s="194"/>
      <c r="CY30" s="194"/>
      <c r="CZ30" s="194"/>
      <c r="DA30" s="195"/>
      <c r="DB30" s="193"/>
      <c r="DC30" s="194"/>
      <c r="DD30" s="194"/>
      <c r="DE30" s="194"/>
      <c r="DF30" s="194"/>
      <c r="DG30" s="194"/>
      <c r="DH30" s="194"/>
      <c r="DI30" s="195"/>
    </row>
    <row r="31" spans="1:113" ht="13.5" customHeight="1" x14ac:dyDescent="0.15">
      <c r="A31" s="174"/>
      <c r="B31" s="196"/>
      <c r="DI31" s="197"/>
    </row>
    <row r="32" spans="1:113" ht="13.5" customHeight="1" x14ac:dyDescent="0.15">
      <c r="A32" s="174"/>
      <c r="B32" s="198"/>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97"/>
    </row>
    <row r="33" spans="1:113" ht="13.5" customHeight="1" x14ac:dyDescent="0.15">
      <c r="A33" s="174"/>
      <c r="B33" s="198"/>
      <c r="C33" s="444" t="s">
        <v>187</v>
      </c>
      <c r="D33" s="444"/>
      <c r="E33" s="409" t="s">
        <v>188</v>
      </c>
      <c r="F33" s="409"/>
      <c r="G33" s="409"/>
      <c r="H33" s="409"/>
      <c r="I33" s="409"/>
      <c r="J33" s="409"/>
      <c r="K33" s="409"/>
      <c r="L33" s="409"/>
      <c r="M33" s="409"/>
      <c r="N33" s="409"/>
      <c r="O33" s="409"/>
      <c r="P33" s="409"/>
      <c r="Q33" s="409"/>
      <c r="R33" s="409"/>
      <c r="S33" s="409"/>
      <c r="T33" s="199"/>
      <c r="U33" s="444" t="s">
        <v>187</v>
      </c>
      <c r="V33" s="444"/>
      <c r="W33" s="409" t="s">
        <v>188</v>
      </c>
      <c r="X33" s="409"/>
      <c r="Y33" s="409"/>
      <c r="Z33" s="409"/>
      <c r="AA33" s="409"/>
      <c r="AB33" s="409"/>
      <c r="AC33" s="409"/>
      <c r="AD33" s="409"/>
      <c r="AE33" s="409"/>
      <c r="AF33" s="409"/>
      <c r="AG33" s="409"/>
      <c r="AH33" s="409"/>
      <c r="AI33" s="409"/>
      <c r="AJ33" s="409"/>
      <c r="AK33" s="409"/>
      <c r="AL33" s="199"/>
      <c r="AM33" s="444" t="s">
        <v>187</v>
      </c>
      <c r="AN33" s="444"/>
      <c r="AO33" s="409" t="s">
        <v>188</v>
      </c>
      <c r="AP33" s="409"/>
      <c r="AQ33" s="409"/>
      <c r="AR33" s="409"/>
      <c r="AS33" s="409"/>
      <c r="AT33" s="409"/>
      <c r="AU33" s="409"/>
      <c r="AV33" s="409"/>
      <c r="AW33" s="409"/>
      <c r="AX33" s="409"/>
      <c r="AY33" s="409"/>
      <c r="AZ33" s="409"/>
      <c r="BA33" s="409"/>
      <c r="BB33" s="409"/>
      <c r="BC33" s="409"/>
      <c r="BD33" s="200"/>
      <c r="BE33" s="409" t="s">
        <v>189</v>
      </c>
      <c r="BF33" s="409"/>
      <c r="BG33" s="409" t="s">
        <v>190</v>
      </c>
      <c r="BH33" s="409"/>
      <c r="BI33" s="409"/>
      <c r="BJ33" s="409"/>
      <c r="BK33" s="409"/>
      <c r="BL33" s="409"/>
      <c r="BM33" s="409"/>
      <c r="BN33" s="409"/>
      <c r="BO33" s="409"/>
      <c r="BP33" s="409"/>
      <c r="BQ33" s="409"/>
      <c r="BR33" s="409"/>
      <c r="BS33" s="409"/>
      <c r="BT33" s="409"/>
      <c r="BU33" s="409"/>
      <c r="BV33" s="200"/>
      <c r="BW33" s="444" t="s">
        <v>189</v>
      </c>
      <c r="BX33" s="444"/>
      <c r="BY33" s="409" t="s">
        <v>191</v>
      </c>
      <c r="BZ33" s="409"/>
      <c r="CA33" s="409"/>
      <c r="CB33" s="409"/>
      <c r="CC33" s="409"/>
      <c r="CD33" s="409"/>
      <c r="CE33" s="409"/>
      <c r="CF33" s="409"/>
      <c r="CG33" s="409"/>
      <c r="CH33" s="409"/>
      <c r="CI33" s="409"/>
      <c r="CJ33" s="409"/>
      <c r="CK33" s="409"/>
      <c r="CL33" s="409"/>
      <c r="CM33" s="409"/>
      <c r="CN33" s="199"/>
      <c r="CO33" s="444" t="s">
        <v>187</v>
      </c>
      <c r="CP33" s="444"/>
      <c r="CQ33" s="409" t="s">
        <v>192</v>
      </c>
      <c r="CR33" s="409"/>
      <c r="CS33" s="409"/>
      <c r="CT33" s="409"/>
      <c r="CU33" s="409"/>
      <c r="CV33" s="409"/>
      <c r="CW33" s="409"/>
      <c r="CX33" s="409"/>
      <c r="CY33" s="409"/>
      <c r="CZ33" s="409"/>
      <c r="DA33" s="409"/>
      <c r="DB33" s="409"/>
      <c r="DC33" s="409"/>
      <c r="DD33" s="409"/>
      <c r="DE33" s="409"/>
      <c r="DF33" s="199"/>
      <c r="DG33" s="609" t="s">
        <v>193</v>
      </c>
      <c r="DH33" s="609"/>
      <c r="DI33" s="201"/>
    </row>
    <row r="34" spans="1:113" ht="32.25" customHeight="1" x14ac:dyDescent="0.15">
      <c r="A34" s="174"/>
      <c r="B34" s="198"/>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4"/>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74"/>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74"/>
      <c r="BE34" s="610">
        <f>IF(BG34="","",MAX(C34:D43,U34:V43,AM34:AN43)+1)</f>
        <v>7</v>
      </c>
      <c r="BF34" s="610"/>
      <c r="BG34" s="611" t="str">
        <f>IF('各会計、関係団体の財政状況及び健全化判断比率'!B33="","",'各会計、関係団体の財政状況及び健全化判断比率'!B33)</f>
        <v>公共下水道事業特別会計</v>
      </c>
      <c r="BH34" s="611"/>
      <c r="BI34" s="611"/>
      <c r="BJ34" s="611"/>
      <c r="BK34" s="611"/>
      <c r="BL34" s="611"/>
      <c r="BM34" s="611"/>
      <c r="BN34" s="611"/>
      <c r="BO34" s="611"/>
      <c r="BP34" s="611"/>
      <c r="BQ34" s="611"/>
      <c r="BR34" s="611"/>
      <c r="BS34" s="611"/>
      <c r="BT34" s="611"/>
      <c r="BU34" s="611"/>
      <c r="BV34" s="174"/>
      <c r="BW34" s="610">
        <f>IF(BY34="","",MAX(C34:D43,U34:V43,AM34:AN43,BE34:BF43)+1)</f>
        <v>10</v>
      </c>
      <c r="BX34" s="610"/>
      <c r="BY34" s="611" t="str">
        <f>IF('各会計、関係団体の財政状況及び健全化判断比率'!B68="","",'各会計、関係団体の財政状況及び健全化判断比率'!B68)</f>
        <v>西村山広域行政事務組合（普通会計分）</v>
      </c>
      <c r="BZ34" s="611"/>
      <c r="CA34" s="611"/>
      <c r="CB34" s="611"/>
      <c r="CC34" s="611"/>
      <c r="CD34" s="611"/>
      <c r="CE34" s="611"/>
      <c r="CF34" s="611"/>
      <c r="CG34" s="611"/>
      <c r="CH34" s="611"/>
      <c r="CI34" s="611"/>
      <c r="CJ34" s="611"/>
      <c r="CK34" s="611"/>
      <c r="CL34" s="611"/>
      <c r="CM34" s="611"/>
      <c r="CN34" s="174"/>
      <c r="CO34" s="610">
        <f>IF(CQ34="","",MAX(C34:D43,U34:V43,AM34:AN43,BE34:BF43,BW34:BX43)+1)</f>
        <v>17</v>
      </c>
      <c r="CP34" s="610"/>
      <c r="CQ34" s="611" t="str">
        <f>IF('各会計、関係団体の財政状況及び健全化判断比率'!BS7="","",'各会計、関係団体の財政状況及び健全化判断比率'!BS7)</f>
        <v>大江町産業振興公社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1"/>
    </row>
    <row r="35" spans="1:113" ht="32.25" customHeight="1" x14ac:dyDescent="0.15">
      <c r="A35" s="174"/>
      <c r="B35" s="198"/>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4"/>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74"/>
      <c r="AM35" s="610" t="str">
        <f t="shared" ref="AM35:AM43" si="0">IF(AO35="","",AM34+1)</f>
        <v/>
      </c>
      <c r="AN35" s="610"/>
      <c r="AO35" s="611"/>
      <c r="AP35" s="611"/>
      <c r="AQ35" s="611"/>
      <c r="AR35" s="611"/>
      <c r="AS35" s="611"/>
      <c r="AT35" s="611"/>
      <c r="AU35" s="611"/>
      <c r="AV35" s="611"/>
      <c r="AW35" s="611"/>
      <c r="AX35" s="611"/>
      <c r="AY35" s="611"/>
      <c r="AZ35" s="611"/>
      <c r="BA35" s="611"/>
      <c r="BB35" s="611"/>
      <c r="BC35" s="611"/>
      <c r="BD35" s="174"/>
      <c r="BE35" s="610">
        <f t="shared" ref="BE35:BE43" si="1">IF(BG35="","",BE34+1)</f>
        <v>8</v>
      </c>
      <c r="BF35" s="610"/>
      <c r="BG35" s="611" t="str">
        <f>IF('各会計、関係団体の財政状況及び健全化判断比率'!B34="","",'各会計、関係団体の財政状況及び健全化判断比率'!B34)</f>
        <v>農業集落排水事業特別会計</v>
      </c>
      <c r="BH35" s="611"/>
      <c r="BI35" s="611"/>
      <c r="BJ35" s="611"/>
      <c r="BK35" s="611"/>
      <c r="BL35" s="611"/>
      <c r="BM35" s="611"/>
      <c r="BN35" s="611"/>
      <c r="BO35" s="611"/>
      <c r="BP35" s="611"/>
      <c r="BQ35" s="611"/>
      <c r="BR35" s="611"/>
      <c r="BS35" s="611"/>
      <c r="BT35" s="611"/>
      <c r="BU35" s="611"/>
      <c r="BV35" s="174"/>
      <c r="BW35" s="610">
        <f t="shared" ref="BW35:BW43" si="2">IF(BY35="","",BW34+1)</f>
        <v>11</v>
      </c>
      <c r="BX35" s="610"/>
      <c r="BY35" s="611" t="str">
        <f>IF('各会計、関係団体の財政状況及び健全化判断比率'!B69="","",'各会計、関係団体の財政状況及び健全化判断比率'!B69)</f>
        <v>西村山広域行政事務組合（事業会計分）</v>
      </c>
      <c r="BZ35" s="611"/>
      <c r="CA35" s="611"/>
      <c r="CB35" s="611"/>
      <c r="CC35" s="611"/>
      <c r="CD35" s="611"/>
      <c r="CE35" s="611"/>
      <c r="CF35" s="611"/>
      <c r="CG35" s="611"/>
      <c r="CH35" s="611"/>
      <c r="CI35" s="611"/>
      <c r="CJ35" s="611"/>
      <c r="CK35" s="611"/>
      <c r="CL35" s="611"/>
      <c r="CM35" s="611"/>
      <c r="CN35" s="174"/>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1"/>
    </row>
    <row r="36" spans="1:113" ht="32.25" customHeight="1" x14ac:dyDescent="0.15">
      <c r="A36" s="174"/>
      <c r="B36" s="198"/>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4"/>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74"/>
      <c r="AM36" s="610" t="str">
        <f t="shared" si="0"/>
        <v/>
      </c>
      <c r="AN36" s="610"/>
      <c r="AO36" s="611"/>
      <c r="AP36" s="611"/>
      <c r="AQ36" s="611"/>
      <c r="AR36" s="611"/>
      <c r="AS36" s="611"/>
      <c r="AT36" s="611"/>
      <c r="AU36" s="611"/>
      <c r="AV36" s="611"/>
      <c r="AW36" s="611"/>
      <c r="AX36" s="611"/>
      <c r="AY36" s="611"/>
      <c r="AZ36" s="611"/>
      <c r="BA36" s="611"/>
      <c r="BB36" s="611"/>
      <c r="BC36" s="611"/>
      <c r="BD36" s="174"/>
      <c r="BE36" s="610">
        <f t="shared" si="1"/>
        <v>9</v>
      </c>
      <c r="BF36" s="610"/>
      <c r="BG36" s="611" t="str">
        <f>IF('各会計、関係団体の財政状況及び健全化判断比率'!B35="","",'各会計、関係団体の財政状況及び健全化判断比率'!B35)</f>
        <v>宅地造成事業特別会計</v>
      </c>
      <c r="BH36" s="611"/>
      <c r="BI36" s="611"/>
      <c r="BJ36" s="611"/>
      <c r="BK36" s="611"/>
      <c r="BL36" s="611"/>
      <c r="BM36" s="611"/>
      <c r="BN36" s="611"/>
      <c r="BO36" s="611"/>
      <c r="BP36" s="611"/>
      <c r="BQ36" s="611"/>
      <c r="BR36" s="611"/>
      <c r="BS36" s="611"/>
      <c r="BT36" s="611"/>
      <c r="BU36" s="611"/>
      <c r="BV36" s="174"/>
      <c r="BW36" s="610">
        <f t="shared" si="2"/>
        <v>12</v>
      </c>
      <c r="BX36" s="610"/>
      <c r="BY36" s="611" t="str">
        <f>IF('各会計、関係団体の財政状況及び健全化判断比率'!B70="","",'各会計、関係団体の財政状況及び健全化判断比率'!B70)</f>
        <v>山形県消防補償等組合</v>
      </c>
      <c r="BZ36" s="611"/>
      <c r="CA36" s="611"/>
      <c r="CB36" s="611"/>
      <c r="CC36" s="611"/>
      <c r="CD36" s="611"/>
      <c r="CE36" s="611"/>
      <c r="CF36" s="611"/>
      <c r="CG36" s="611"/>
      <c r="CH36" s="611"/>
      <c r="CI36" s="611"/>
      <c r="CJ36" s="611"/>
      <c r="CK36" s="611"/>
      <c r="CL36" s="611"/>
      <c r="CM36" s="611"/>
      <c r="CN36" s="174"/>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1"/>
    </row>
    <row r="37" spans="1:113" ht="32.25" customHeight="1" x14ac:dyDescent="0.15">
      <c r="A37" s="174"/>
      <c r="B37" s="198"/>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4"/>
      <c r="U37" s="610">
        <f t="shared" si="4"/>
        <v>5</v>
      </c>
      <c r="V37" s="610"/>
      <c r="W37" s="611" t="str">
        <f>IF('各会計、関係団体の財政状況及び健全化判断比率'!B31="","",'各会計、関係団体の財政状況及び健全化判断比率'!B31)</f>
        <v>介護保険特別会計（介護サービス）</v>
      </c>
      <c r="X37" s="611"/>
      <c r="Y37" s="611"/>
      <c r="Z37" s="611"/>
      <c r="AA37" s="611"/>
      <c r="AB37" s="611"/>
      <c r="AC37" s="611"/>
      <c r="AD37" s="611"/>
      <c r="AE37" s="611"/>
      <c r="AF37" s="611"/>
      <c r="AG37" s="611"/>
      <c r="AH37" s="611"/>
      <c r="AI37" s="611"/>
      <c r="AJ37" s="611"/>
      <c r="AK37" s="611"/>
      <c r="AL37" s="174"/>
      <c r="AM37" s="610" t="str">
        <f t="shared" si="0"/>
        <v/>
      </c>
      <c r="AN37" s="610"/>
      <c r="AO37" s="611"/>
      <c r="AP37" s="611"/>
      <c r="AQ37" s="611"/>
      <c r="AR37" s="611"/>
      <c r="AS37" s="611"/>
      <c r="AT37" s="611"/>
      <c r="AU37" s="611"/>
      <c r="AV37" s="611"/>
      <c r="AW37" s="611"/>
      <c r="AX37" s="611"/>
      <c r="AY37" s="611"/>
      <c r="AZ37" s="611"/>
      <c r="BA37" s="611"/>
      <c r="BB37" s="611"/>
      <c r="BC37" s="611"/>
      <c r="BD37" s="174"/>
      <c r="BE37" s="610" t="str">
        <f t="shared" si="1"/>
        <v/>
      </c>
      <c r="BF37" s="610"/>
      <c r="BG37" s="611"/>
      <c r="BH37" s="611"/>
      <c r="BI37" s="611"/>
      <c r="BJ37" s="611"/>
      <c r="BK37" s="611"/>
      <c r="BL37" s="611"/>
      <c r="BM37" s="611"/>
      <c r="BN37" s="611"/>
      <c r="BO37" s="611"/>
      <c r="BP37" s="611"/>
      <c r="BQ37" s="611"/>
      <c r="BR37" s="611"/>
      <c r="BS37" s="611"/>
      <c r="BT37" s="611"/>
      <c r="BU37" s="611"/>
      <c r="BV37" s="174"/>
      <c r="BW37" s="610">
        <f t="shared" si="2"/>
        <v>13</v>
      </c>
      <c r="BX37" s="610"/>
      <c r="BY37" s="611" t="str">
        <f>IF('各会計、関係団体の財政状況及び健全化判断比率'!B71="","",'各会計、関係団体の財政状況及び健全化判断比率'!B71)</f>
        <v>山形県自治会館管理組合</v>
      </c>
      <c r="BZ37" s="611"/>
      <c r="CA37" s="611"/>
      <c r="CB37" s="611"/>
      <c r="CC37" s="611"/>
      <c r="CD37" s="611"/>
      <c r="CE37" s="611"/>
      <c r="CF37" s="611"/>
      <c r="CG37" s="611"/>
      <c r="CH37" s="611"/>
      <c r="CI37" s="611"/>
      <c r="CJ37" s="611"/>
      <c r="CK37" s="611"/>
      <c r="CL37" s="611"/>
      <c r="CM37" s="611"/>
      <c r="CN37" s="174"/>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1"/>
    </row>
    <row r="38" spans="1:113" ht="32.25" customHeight="1" x14ac:dyDescent="0.15">
      <c r="A38" s="174"/>
      <c r="B38" s="198"/>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4"/>
      <c r="U38" s="610" t="str">
        <f t="shared" si="4"/>
        <v/>
      </c>
      <c r="V38" s="610"/>
      <c r="W38" s="611"/>
      <c r="X38" s="611"/>
      <c r="Y38" s="611"/>
      <c r="Z38" s="611"/>
      <c r="AA38" s="611"/>
      <c r="AB38" s="611"/>
      <c r="AC38" s="611"/>
      <c r="AD38" s="611"/>
      <c r="AE38" s="611"/>
      <c r="AF38" s="611"/>
      <c r="AG38" s="611"/>
      <c r="AH38" s="611"/>
      <c r="AI38" s="611"/>
      <c r="AJ38" s="611"/>
      <c r="AK38" s="611"/>
      <c r="AL38" s="174"/>
      <c r="AM38" s="610" t="str">
        <f t="shared" si="0"/>
        <v/>
      </c>
      <c r="AN38" s="610"/>
      <c r="AO38" s="611"/>
      <c r="AP38" s="611"/>
      <c r="AQ38" s="611"/>
      <c r="AR38" s="611"/>
      <c r="AS38" s="611"/>
      <c r="AT38" s="611"/>
      <c r="AU38" s="611"/>
      <c r="AV38" s="611"/>
      <c r="AW38" s="611"/>
      <c r="AX38" s="611"/>
      <c r="AY38" s="611"/>
      <c r="AZ38" s="611"/>
      <c r="BA38" s="611"/>
      <c r="BB38" s="611"/>
      <c r="BC38" s="611"/>
      <c r="BD38" s="174"/>
      <c r="BE38" s="610" t="str">
        <f t="shared" si="1"/>
        <v/>
      </c>
      <c r="BF38" s="610"/>
      <c r="BG38" s="611"/>
      <c r="BH38" s="611"/>
      <c r="BI38" s="611"/>
      <c r="BJ38" s="611"/>
      <c r="BK38" s="611"/>
      <c r="BL38" s="611"/>
      <c r="BM38" s="611"/>
      <c r="BN38" s="611"/>
      <c r="BO38" s="611"/>
      <c r="BP38" s="611"/>
      <c r="BQ38" s="611"/>
      <c r="BR38" s="611"/>
      <c r="BS38" s="611"/>
      <c r="BT38" s="611"/>
      <c r="BU38" s="611"/>
      <c r="BV38" s="174"/>
      <c r="BW38" s="610">
        <f t="shared" si="2"/>
        <v>14</v>
      </c>
      <c r="BX38" s="610"/>
      <c r="BY38" s="611" t="str">
        <f>IF('各会計、関係団体の財政状況及び健全化判断比率'!B72="","",'各会計、関係団体の財政状況及び健全化判断比率'!B72)</f>
        <v>山形県市町村職員退職手当組合</v>
      </c>
      <c r="BZ38" s="611"/>
      <c r="CA38" s="611"/>
      <c r="CB38" s="611"/>
      <c r="CC38" s="611"/>
      <c r="CD38" s="611"/>
      <c r="CE38" s="611"/>
      <c r="CF38" s="611"/>
      <c r="CG38" s="611"/>
      <c r="CH38" s="611"/>
      <c r="CI38" s="611"/>
      <c r="CJ38" s="611"/>
      <c r="CK38" s="611"/>
      <c r="CL38" s="611"/>
      <c r="CM38" s="611"/>
      <c r="CN38" s="174"/>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1"/>
    </row>
    <row r="39" spans="1:113" ht="32.25" customHeight="1" x14ac:dyDescent="0.15">
      <c r="A39" s="174"/>
      <c r="B39" s="198"/>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4"/>
      <c r="U39" s="610" t="str">
        <f t="shared" si="4"/>
        <v/>
      </c>
      <c r="V39" s="610"/>
      <c r="W39" s="611"/>
      <c r="X39" s="611"/>
      <c r="Y39" s="611"/>
      <c r="Z39" s="611"/>
      <c r="AA39" s="611"/>
      <c r="AB39" s="611"/>
      <c r="AC39" s="611"/>
      <c r="AD39" s="611"/>
      <c r="AE39" s="611"/>
      <c r="AF39" s="611"/>
      <c r="AG39" s="611"/>
      <c r="AH39" s="611"/>
      <c r="AI39" s="611"/>
      <c r="AJ39" s="611"/>
      <c r="AK39" s="611"/>
      <c r="AL39" s="174"/>
      <c r="AM39" s="610" t="str">
        <f t="shared" si="0"/>
        <v/>
      </c>
      <c r="AN39" s="610"/>
      <c r="AO39" s="611"/>
      <c r="AP39" s="611"/>
      <c r="AQ39" s="611"/>
      <c r="AR39" s="611"/>
      <c r="AS39" s="611"/>
      <c r="AT39" s="611"/>
      <c r="AU39" s="611"/>
      <c r="AV39" s="611"/>
      <c r="AW39" s="611"/>
      <c r="AX39" s="611"/>
      <c r="AY39" s="611"/>
      <c r="AZ39" s="611"/>
      <c r="BA39" s="611"/>
      <c r="BB39" s="611"/>
      <c r="BC39" s="611"/>
      <c r="BD39" s="174"/>
      <c r="BE39" s="610" t="str">
        <f t="shared" si="1"/>
        <v/>
      </c>
      <c r="BF39" s="610"/>
      <c r="BG39" s="611"/>
      <c r="BH39" s="611"/>
      <c r="BI39" s="611"/>
      <c r="BJ39" s="611"/>
      <c r="BK39" s="611"/>
      <c r="BL39" s="611"/>
      <c r="BM39" s="611"/>
      <c r="BN39" s="611"/>
      <c r="BO39" s="611"/>
      <c r="BP39" s="611"/>
      <c r="BQ39" s="611"/>
      <c r="BR39" s="611"/>
      <c r="BS39" s="611"/>
      <c r="BT39" s="611"/>
      <c r="BU39" s="611"/>
      <c r="BV39" s="174"/>
      <c r="BW39" s="610">
        <f t="shared" si="2"/>
        <v>15</v>
      </c>
      <c r="BX39" s="610"/>
      <c r="BY39" s="611" t="str">
        <f>IF('各会計、関係団体の財政状況及び健全化判断比率'!B73="","",'各会計、関係団体の財政状況及び健全化判断比率'!B73)</f>
        <v>山形県後期高齢者医療広域連合（普通会計分）</v>
      </c>
      <c r="BZ39" s="611"/>
      <c r="CA39" s="611"/>
      <c r="CB39" s="611"/>
      <c r="CC39" s="611"/>
      <c r="CD39" s="611"/>
      <c r="CE39" s="611"/>
      <c r="CF39" s="611"/>
      <c r="CG39" s="611"/>
      <c r="CH39" s="611"/>
      <c r="CI39" s="611"/>
      <c r="CJ39" s="611"/>
      <c r="CK39" s="611"/>
      <c r="CL39" s="611"/>
      <c r="CM39" s="611"/>
      <c r="CN39" s="174"/>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1"/>
    </row>
    <row r="40" spans="1:113" ht="32.25" customHeight="1" x14ac:dyDescent="0.15">
      <c r="A40" s="174"/>
      <c r="B40" s="198"/>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4"/>
      <c r="U40" s="610" t="str">
        <f t="shared" si="4"/>
        <v/>
      </c>
      <c r="V40" s="610"/>
      <c r="W40" s="611"/>
      <c r="X40" s="611"/>
      <c r="Y40" s="611"/>
      <c r="Z40" s="611"/>
      <c r="AA40" s="611"/>
      <c r="AB40" s="611"/>
      <c r="AC40" s="611"/>
      <c r="AD40" s="611"/>
      <c r="AE40" s="611"/>
      <c r="AF40" s="611"/>
      <c r="AG40" s="611"/>
      <c r="AH40" s="611"/>
      <c r="AI40" s="611"/>
      <c r="AJ40" s="611"/>
      <c r="AK40" s="611"/>
      <c r="AL40" s="174"/>
      <c r="AM40" s="610" t="str">
        <f t="shared" si="0"/>
        <v/>
      </c>
      <c r="AN40" s="610"/>
      <c r="AO40" s="611"/>
      <c r="AP40" s="611"/>
      <c r="AQ40" s="611"/>
      <c r="AR40" s="611"/>
      <c r="AS40" s="611"/>
      <c r="AT40" s="611"/>
      <c r="AU40" s="611"/>
      <c r="AV40" s="611"/>
      <c r="AW40" s="611"/>
      <c r="AX40" s="611"/>
      <c r="AY40" s="611"/>
      <c r="AZ40" s="611"/>
      <c r="BA40" s="611"/>
      <c r="BB40" s="611"/>
      <c r="BC40" s="611"/>
      <c r="BD40" s="174"/>
      <c r="BE40" s="610" t="str">
        <f t="shared" si="1"/>
        <v/>
      </c>
      <c r="BF40" s="610"/>
      <c r="BG40" s="611"/>
      <c r="BH40" s="611"/>
      <c r="BI40" s="611"/>
      <c r="BJ40" s="611"/>
      <c r="BK40" s="611"/>
      <c r="BL40" s="611"/>
      <c r="BM40" s="611"/>
      <c r="BN40" s="611"/>
      <c r="BO40" s="611"/>
      <c r="BP40" s="611"/>
      <c r="BQ40" s="611"/>
      <c r="BR40" s="611"/>
      <c r="BS40" s="611"/>
      <c r="BT40" s="611"/>
      <c r="BU40" s="611"/>
      <c r="BV40" s="174"/>
      <c r="BW40" s="610">
        <f t="shared" si="2"/>
        <v>16</v>
      </c>
      <c r="BX40" s="610"/>
      <c r="BY40" s="611" t="str">
        <f>IF('各会計、関係団体の財政状況及び健全化判断比率'!B74="","",'各会計、関係団体の財政状況及び健全化判断比率'!B74)</f>
        <v>山形県後期高齢者医療広域連合（事業会計分）</v>
      </c>
      <c r="BZ40" s="611"/>
      <c r="CA40" s="611"/>
      <c r="CB40" s="611"/>
      <c r="CC40" s="611"/>
      <c r="CD40" s="611"/>
      <c r="CE40" s="611"/>
      <c r="CF40" s="611"/>
      <c r="CG40" s="611"/>
      <c r="CH40" s="611"/>
      <c r="CI40" s="611"/>
      <c r="CJ40" s="611"/>
      <c r="CK40" s="611"/>
      <c r="CL40" s="611"/>
      <c r="CM40" s="611"/>
      <c r="CN40" s="174"/>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1"/>
    </row>
    <row r="41" spans="1:113" ht="32.25" customHeight="1" x14ac:dyDescent="0.15">
      <c r="A41" s="174"/>
      <c r="B41" s="198"/>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4"/>
      <c r="U41" s="610" t="str">
        <f t="shared" si="4"/>
        <v/>
      </c>
      <c r="V41" s="610"/>
      <c r="W41" s="611"/>
      <c r="X41" s="611"/>
      <c r="Y41" s="611"/>
      <c r="Z41" s="611"/>
      <c r="AA41" s="611"/>
      <c r="AB41" s="611"/>
      <c r="AC41" s="611"/>
      <c r="AD41" s="611"/>
      <c r="AE41" s="611"/>
      <c r="AF41" s="611"/>
      <c r="AG41" s="611"/>
      <c r="AH41" s="611"/>
      <c r="AI41" s="611"/>
      <c r="AJ41" s="611"/>
      <c r="AK41" s="611"/>
      <c r="AL41" s="174"/>
      <c r="AM41" s="610" t="str">
        <f t="shared" si="0"/>
        <v/>
      </c>
      <c r="AN41" s="610"/>
      <c r="AO41" s="611"/>
      <c r="AP41" s="611"/>
      <c r="AQ41" s="611"/>
      <c r="AR41" s="611"/>
      <c r="AS41" s="611"/>
      <c r="AT41" s="611"/>
      <c r="AU41" s="611"/>
      <c r="AV41" s="611"/>
      <c r="AW41" s="611"/>
      <c r="AX41" s="611"/>
      <c r="AY41" s="611"/>
      <c r="AZ41" s="611"/>
      <c r="BA41" s="611"/>
      <c r="BB41" s="611"/>
      <c r="BC41" s="611"/>
      <c r="BD41" s="174"/>
      <c r="BE41" s="610" t="str">
        <f t="shared" si="1"/>
        <v/>
      </c>
      <c r="BF41" s="610"/>
      <c r="BG41" s="611"/>
      <c r="BH41" s="611"/>
      <c r="BI41" s="611"/>
      <c r="BJ41" s="611"/>
      <c r="BK41" s="611"/>
      <c r="BL41" s="611"/>
      <c r="BM41" s="611"/>
      <c r="BN41" s="611"/>
      <c r="BO41" s="611"/>
      <c r="BP41" s="611"/>
      <c r="BQ41" s="611"/>
      <c r="BR41" s="611"/>
      <c r="BS41" s="611"/>
      <c r="BT41" s="611"/>
      <c r="BU41" s="611"/>
      <c r="BV41" s="174"/>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74"/>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1"/>
    </row>
    <row r="42" spans="1:113" ht="32.25" customHeight="1" x14ac:dyDescent="0.15">
      <c r="B42" s="198"/>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4"/>
      <c r="U42" s="610" t="str">
        <f t="shared" si="4"/>
        <v/>
      </c>
      <c r="V42" s="610"/>
      <c r="W42" s="611"/>
      <c r="X42" s="611"/>
      <c r="Y42" s="611"/>
      <c r="Z42" s="611"/>
      <c r="AA42" s="611"/>
      <c r="AB42" s="611"/>
      <c r="AC42" s="611"/>
      <c r="AD42" s="611"/>
      <c r="AE42" s="611"/>
      <c r="AF42" s="611"/>
      <c r="AG42" s="611"/>
      <c r="AH42" s="611"/>
      <c r="AI42" s="611"/>
      <c r="AJ42" s="611"/>
      <c r="AK42" s="611"/>
      <c r="AL42" s="174"/>
      <c r="AM42" s="610" t="str">
        <f t="shared" si="0"/>
        <v/>
      </c>
      <c r="AN42" s="610"/>
      <c r="AO42" s="611"/>
      <c r="AP42" s="611"/>
      <c r="AQ42" s="611"/>
      <c r="AR42" s="611"/>
      <c r="AS42" s="611"/>
      <c r="AT42" s="611"/>
      <c r="AU42" s="611"/>
      <c r="AV42" s="611"/>
      <c r="AW42" s="611"/>
      <c r="AX42" s="611"/>
      <c r="AY42" s="611"/>
      <c r="AZ42" s="611"/>
      <c r="BA42" s="611"/>
      <c r="BB42" s="611"/>
      <c r="BC42" s="611"/>
      <c r="BD42" s="174"/>
      <c r="BE42" s="610" t="str">
        <f t="shared" si="1"/>
        <v/>
      </c>
      <c r="BF42" s="610"/>
      <c r="BG42" s="611"/>
      <c r="BH42" s="611"/>
      <c r="BI42" s="611"/>
      <c r="BJ42" s="611"/>
      <c r="BK42" s="611"/>
      <c r="BL42" s="611"/>
      <c r="BM42" s="611"/>
      <c r="BN42" s="611"/>
      <c r="BO42" s="611"/>
      <c r="BP42" s="611"/>
      <c r="BQ42" s="611"/>
      <c r="BR42" s="611"/>
      <c r="BS42" s="611"/>
      <c r="BT42" s="611"/>
      <c r="BU42" s="611"/>
      <c r="BV42" s="174"/>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4"/>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1"/>
    </row>
    <row r="43" spans="1:113" ht="32.25" customHeight="1" x14ac:dyDescent="0.15">
      <c r="B43" s="198"/>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4"/>
      <c r="U43" s="610" t="str">
        <f t="shared" si="4"/>
        <v/>
      </c>
      <c r="V43" s="610"/>
      <c r="W43" s="611"/>
      <c r="X43" s="611"/>
      <c r="Y43" s="611"/>
      <c r="Z43" s="611"/>
      <c r="AA43" s="611"/>
      <c r="AB43" s="611"/>
      <c r="AC43" s="611"/>
      <c r="AD43" s="611"/>
      <c r="AE43" s="611"/>
      <c r="AF43" s="611"/>
      <c r="AG43" s="611"/>
      <c r="AH43" s="611"/>
      <c r="AI43" s="611"/>
      <c r="AJ43" s="611"/>
      <c r="AK43" s="611"/>
      <c r="AL43" s="174"/>
      <c r="AM43" s="610" t="str">
        <f t="shared" si="0"/>
        <v/>
      </c>
      <c r="AN43" s="610"/>
      <c r="AO43" s="611"/>
      <c r="AP43" s="611"/>
      <c r="AQ43" s="611"/>
      <c r="AR43" s="611"/>
      <c r="AS43" s="611"/>
      <c r="AT43" s="611"/>
      <c r="AU43" s="611"/>
      <c r="AV43" s="611"/>
      <c r="AW43" s="611"/>
      <c r="AX43" s="611"/>
      <c r="AY43" s="611"/>
      <c r="AZ43" s="611"/>
      <c r="BA43" s="611"/>
      <c r="BB43" s="611"/>
      <c r="BC43" s="611"/>
      <c r="BD43" s="174"/>
      <c r="BE43" s="610" t="str">
        <f t="shared" si="1"/>
        <v/>
      </c>
      <c r="BF43" s="610"/>
      <c r="BG43" s="611"/>
      <c r="BH43" s="611"/>
      <c r="BI43" s="611"/>
      <c r="BJ43" s="611"/>
      <c r="BK43" s="611"/>
      <c r="BL43" s="611"/>
      <c r="BM43" s="611"/>
      <c r="BN43" s="611"/>
      <c r="BO43" s="611"/>
      <c r="BP43" s="611"/>
      <c r="BQ43" s="611"/>
      <c r="BR43" s="611"/>
      <c r="BS43" s="611"/>
      <c r="BT43" s="611"/>
      <c r="BU43" s="611"/>
      <c r="BV43" s="174"/>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4"/>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1"/>
    </row>
    <row r="44" spans="1:113" ht="13.5" customHeight="1" thickBot="1" x14ac:dyDescent="0.2">
      <c r="B44" s="202"/>
      <c r="C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3"/>
      <c r="BR44" s="203"/>
      <c r="BS44" s="203"/>
      <c r="BT44" s="203"/>
      <c r="BU44" s="203"/>
      <c r="BV44" s="203"/>
      <c r="BW44" s="203"/>
      <c r="BX44" s="203"/>
      <c r="BY44" s="203"/>
      <c r="BZ44" s="203"/>
      <c r="CA44" s="203"/>
      <c r="CB44" s="203"/>
      <c r="CC44" s="203"/>
      <c r="CD44" s="203"/>
      <c r="CE44" s="203"/>
      <c r="CF44" s="203"/>
      <c r="CG44" s="203"/>
      <c r="CH44" s="203"/>
      <c r="CI44" s="203"/>
      <c r="CJ44" s="203"/>
      <c r="CK44" s="203"/>
      <c r="CL44" s="203"/>
      <c r="CM44" s="203"/>
      <c r="CN44" s="203"/>
      <c r="CO44" s="203"/>
      <c r="CP44" s="203"/>
      <c r="CQ44" s="203"/>
      <c r="CR44" s="203"/>
      <c r="CS44" s="203"/>
      <c r="CT44" s="203"/>
      <c r="CU44" s="203"/>
      <c r="CV44" s="203"/>
      <c r="CW44" s="203"/>
      <c r="CX44" s="203"/>
      <c r="CY44" s="203"/>
      <c r="CZ44" s="203"/>
      <c r="DA44" s="203"/>
      <c r="DB44" s="203"/>
      <c r="DC44" s="203"/>
      <c r="DD44" s="203"/>
      <c r="DE44" s="203"/>
      <c r="DF44" s="203"/>
      <c r="DG44" s="203"/>
      <c r="DH44" s="203"/>
      <c r="DI44" s="204"/>
    </row>
    <row r="45" spans="1:113" x14ac:dyDescent="0.15"/>
    <row r="46" spans="1:113" x14ac:dyDescent="0.15">
      <c r="B46" s="173"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5cuAavIzdaK2pzq2MtPte4IYqZxUk2mrOTpJe/29UTD7ssldEYN1cmrsPocJ8uYEEwCfTz10AxwhhfnZGKIbQw==" saltValue="C2MYJTDzUpjLDxkr1Z3lv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7" customWidth="1"/>
    <col min="2" max="2" width="2.375" style="207" customWidth="1"/>
    <col min="3" max="16" width="2.625" style="207" customWidth="1"/>
    <col min="17" max="17" width="2.375" style="207" customWidth="1"/>
    <col min="18" max="95" width="1.625" style="207" customWidth="1"/>
    <col min="96" max="133" width="1.625" style="219" customWidth="1"/>
    <col min="134" max="143" width="1.625" style="207" customWidth="1"/>
    <col min="144" max="16384" width="0" style="207" hidden="1"/>
  </cols>
  <sheetData>
    <row r="1" spans="2:143" ht="22.5" customHeight="1" thickBot="1" x14ac:dyDescent="0.2">
      <c r="B1" s="205"/>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615" t="s">
        <v>203</v>
      </c>
      <c r="DI1" s="616"/>
      <c r="DJ1" s="616"/>
      <c r="DK1" s="616"/>
      <c r="DL1" s="616"/>
      <c r="DM1" s="616"/>
      <c r="DN1" s="617"/>
      <c r="DO1" s="207"/>
      <c r="DP1" s="615" t="s">
        <v>204</v>
      </c>
      <c r="DQ1" s="616"/>
      <c r="DR1" s="616"/>
      <c r="DS1" s="616"/>
      <c r="DT1" s="616"/>
      <c r="DU1" s="616"/>
      <c r="DV1" s="616"/>
      <c r="DW1" s="616"/>
      <c r="DX1" s="616"/>
      <c r="DY1" s="616"/>
      <c r="DZ1" s="616"/>
      <c r="EA1" s="616"/>
      <c r="EB1" s="616"/>
      <c r="EC1" s="617"/>
      <c r="ED1" s="206"/>
      <c r="EE1" s="206"/>
      <c r="EF1" s="206"/>
      <c r="EG1" s="206"/>
      <c r="EH1" s="206"/>
      <c r="EI1" s="206"/>
      <c r="EJ1" s="206"/>
      <c r="EK1" s="206"/>
      <c r="EL1" s="206"/>
      <c r="EM1" s="206"/>
    </row>
    <row r="2" spans="2:143" ht="22.5" customHeight="1" x14ac:dyDescent="0.15">
      <c r="B2" s="208" t="s">
        <v>205</v>
      </c>
      <c r="R2" s="209"/>
      <c r="S2" s="209"/>
      <c r="T2" s="209"/>
      <c r="U2" s="209"/>
      <c r="V2" s="209"/>
      <c r="W2" s="209"/>
      <c r="X2" s="209"/>
      <c r="Y2" s="209"/>
      <c r="Z2" s="209"/>
      <c r="AA2" s="209"/>
      <c r="AB2" s="209"/>
      <c r="AC2" s="209"/>
      <c r="AE2" s="210"/>
      <c r="AF2" s="210"/>
      <c r="AG2" s="210"/>
      <c r="AH2" s="210"/>
      <c r="AI2" s="210"/>
      <c r="AJ2" s="209"/>
      <c r="AK2" s="209"/>
      <c r="AL2" s="209"/>
      <c r="AM2" s="209"/>
      <c r="AN2" s="209"/>
      <c r="AO2" s="209"/>
      <c r="AP2" s="209"/>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206"/>
      <c r="DK2" s="206"/>
      <c r="DL2" s="206"/>
      <c r="DM2" s="206"/>
      <c r="DN2" s="206"/>
      <c r="DO2" s="206"/>
      <c r="DP2" s="206"/>
      <c r="DQ2" s="206"/>
      <c r="DR2" s="206"/>
      <c r="DS2" s="206"/>
      <c r="DT2" s="206"/>
      <c r="DU2" s="206"/>
      <c r="DV2" s="206"/>
      <c r="DW2" s="206"/>
      <c r="DX2" s="206"/>
      <c r="DY2" s="206"/>
      <c r="DZ2" s="206"/>
      <c r="EA2" s="206"/>
      <c r="EB2" s="206"/>
      <c r="EC2" s="206"/>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831639</v>
      </c>
      <c r="S5" s="626"/>
      <c r="T5" s="626"/>
      <c r="U5" s="626"/>
      <c r="V5" s="626"/>
      <c r="W5" s="626"/>
      <c r="X5" s="626"/>
      <c r="Y5" s="627"/>
      <c r="Z5" s="628">
        <v>11.3</v>
      </c>
      <c r="AA5" s="628"/>
      <c r="AB5" s="628"/>
      <c r="AC5" s="628"/>
      <c r="AD5" s="629">
        <v>812923</v>
      </c>
      <c r="AE5" s="629"/>
      <c r="AF5" s="629"/>
      <c r="AG5" s="629"/>
      <c r="AH5" s="629"/>
      <c r="AI5" s="629"/>
      <c r="AJ5" s="629"/>
      <c r="AK5" s="629"/>
      <c r="AL5" s="630">
        <v>23</v>
      </c>
      <c r="AM5" s="631"/>
      <c r="AN5" s="631"/>
      <c r="AO5" s="632"/>
      <c r="AP5" s="622" t="s">
        <v>217</v>
      </c>
      <c r="AQ5" s="623"/>
      <c r="AR5" s="623"/>
      <c r="AS5" s="623"/>
      <c r="AT5" s="623"/>
      <c r="AU5" s="623"/>
      <c r="AV5" s="623"/>
      <c r="AW5" s="623"/>
      <c r="AX5" s="623"/>
      <c r="AY5" s="623"/>
      <c r="AZ5" s="623"/>
      <c r="BA5" s="623"/>
      <c r="BB5" s="623"/>
      <c r="BC5" s="623"/>
      <c r="BD5" s="623"/>
      <c r="BE5" s="623"/>
      <c r="BF5" s="624"/>
      <c r="BG5" s="636">
        <v>812705</v>
      </c>
      <c r="BH5" s="637"/>
      <c r="BI5" s="637"/>
      <c r="BJ5" s="637"/>
      <c r="BK5" s="637"/>
      <c r="BL5" s="637"/>
      <c r="BM5" s="637"/>
      <c r="BN5" s="638"/>
      <c r="BO5" s="639">
        <v>97.7</v>
      </c>
      <c r="BP5" s="639"/>
      <c r="BQ5" s="639"/>
      <c r="BR5" s="639"/>
      <c r="BS5" s="640">
        <v>10808</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75276</v>
      </c>
      <c r="S6" s="637"/>
      <c r="T6" s="637"/>
      <c r="U6" s="637"/>
      <c r="V6" s="637"/>
      <c r="W6" s="637"/>
      <c r="X6" s="637"/>
      <c r="Y6" s="638"/>
      <c r="Z6" s="639">
        <v>1</v>
      </c>
      <c r="AA6" s="639"/>
      <c r="AB6" s="639"/>
      <c r="AC6" s="639"/>
      <c r="AD6" s="640">
        <v>75276</v>
      </c>
      <c r="AE6" s="640"/>
      <c r="AF6" s="640"/>
      <c r="AG6" s="640"/>
      <c r="AH6" s="640"/>
      <c r="AI6" s="640"/>
      <c r="AJ6" s="640"/>
      <c r="AK6" s="640"/>
      <c r="AL6" s="641">
        <v>2.1</v>
      </c>
      <c r="AM6" s="642"/>
      <c r="AN6" s="642"/>
      <c r="AO6" s="643"/>
      <c r="AP6" s="633" t="s">
        <v>222</v>
      </c>
      <c r="AQ6" s="634"/>
      <c r="AR6" s="634"/>
      <c r="AS6" s="634"/>
      <c r="AT6" s="634"/>
      <c r="AU6" s="634"/>
      <c r="AV6" s="634"/>
      <c r="AW6" s="634"/>
      <c r="AX6" s="634"/>
      <c r="AY6" s="634"/>
      <c r="AZ6" s="634"/>
      <c r="BA6" s="634"/>
      <c r="BB6" s="634"/>
      <c r="BC6" s="634"/>
      <c r="BD6" s="634"/>
      <c r="BE6" s="634"/>
      <c r="BF6" s="635"/>
      <c r="BG6" s="636">
        <v>812705</v>
      </c>
      <c r="BH6" s="637"/>
      <c r="BI6" s="637"/>
      <c r="BJ6" s="637"/>
      <c r="BK6" s="637"/>
      <c r="BL6" s="637"/>
      <c r="BM6" s="637"/>
      <c r="BN6" s="638"/>
      <c r="BO6" s="639">
        <v>97.7</v>
      </c>
      <c r="BP6" s="639"/>
      <c r="BQ6" s="639"/>
      <c r="BR6" s="639"/>
      <c r="BS6" s="640">
        <v>10808</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85270</v>
      </c>
      <c r="CS6" s="637"/>
      <c r="CT6" s="637"/>
      <c r="CU6" s="637"/>
      <c r="CV6" s="637"/>
      <c r="CW6" s="637"/>
      <c r="CX6" s="637"/>
      <c r="CY6" s="638"/>
      <c r="CZ6" s="630">
        <v>1.2</v>
      </c>
      <c r="DA6" s="631"/>
      <c r="DB6" s="631"/>
      <c r="DC6" s="647"/>
      <c r="DD6" s="645" t="s">
        <v>122</v>
      </c>
      <c r="DE6" s="637"/>
      <c r="DF6" s="637"/>
      <c r="DG6" s="637"/>
      <c r="DH6" s="637"/>
      <c r="DI6" s="637"/>
      <c r="DJ6" s="637"/>
      <c r="DK6" s="637"/>
      <c r="DL6" s="637"/>
      <c r="DM6" s="637"/>
      <c r="DN6" s="637"/>
      <c r="DO6" s="637"/>
      <c r="DP6" s="638"/>
      <c r="DQ6" s="645">
        <v>85189</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203</v>
      </c>
      <c r="S7" s="637"/>
      <c r="T7" s="637"/>
      <c r="U7" s="637"/>
      <c r="V7" s="637"/>
      <c r="W7" s="637"/>
      <c r="X7" s="637"/>
      <c r="Y7" s="638"/>
      <c r="Z7" s="639">
        <v>0</v>
      </c>
      <c r="AA7" s="639"/>
      <c r="AB7" s="639"/>
      <c r="AC7" s="639"/>
      <c r="AD7" s="640">
        <v>203</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339117</v>
      </c>
      <c r="BH7" s="637"/>
      <c r="BI7" s="637"/>
      <c r="BJ7" s="637"/>
      <c r="BK7" s="637"/>
      <c r="BL7" s="637"/>
      <c r="BM7" s="637"/>
      <c r="BN7" s="638"/>
      <c r="BO7" s="639">
        <v>40.799999999999997</v>
      </c>
      <c r="BP7" s="639"/>
      <c r="BQ7" s="639"/>
      <c r="BR7" s="639"/>
      <c r="BS7" s="640">
        <v>10808</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2180273</v>
      </c>
      <c r="CS7" s="637"/>
      <c r="CT7" s="637"/>
      <c r="CU7" s="637"/>
      <c r="CV7" s="637"/>
      <c r="CW7" s="637"/>
      <c r="CX7" s="637"/>
      <c r="CY7" s="638"/>
      <c r="CZ7" s="639">
        <v>30.6</v>
      </c>
      <c r="DA7" s="639"/>
      <c r="DB7" s="639"/>
      <c r="DC7" s="639"/>
      <c r="DD7" s="645">
        <v>706192</v>
      </c>
      <c r="DE7" s="637"/>
      <c r="DF7" s="637"/>
      <c r="DG7" s="637"/>
      <c r="DH7" s="637"/>
      <c r="DI7" s="637"/>
      <c r="DJ7" s="637"/>
      <c r="DK7" s="637"/>
      <c r="DL7" s="637"/>
      <c r="DM7" s="637"/>
      <c r="DN7" s="637"/>
      <c r="DO7" s="637"/>
      <c r="DP7" s="638"/>
      <c r="DQ7" s="645">
        <v>1206737</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2469</v>
      </c>
      <c r="S8" s="637"/>
      <c r="T8" s="637"/>
      <c r="U8" s="637"/>
      <c r="V8" s="637"/>
      <c r="W8" s="637"/>
      <c r="X8" s="637"/>
      <c r="Y8" s="638"/>
      <c r="Z8" s="639">
        <v>0</v>
      </c>
      <c r="AA8" s="639"/>
      <c r="AB8" s="639"/>
      <c r="AC8" s="639"/>
      <c r="AD8" s="640">
        <v>2469</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13180</v>
      </c>
      <c r="BH8" s="637"/>
      <c r="BI8" s="637"/>
      <c r="BJ8" s="637"/>
      <c r="BK8" s="637"/>
      <c r="BL8" s="637"/>
      <c r="BM8" s="637"/>
      <c r="BN8" s="638"/>
      <c r="BO8" s="639">
        <v>1.6</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1189773</v>
      </c>
      <c r="CS8" s="637"/>
      <c r="CT8" s="637"/>
      <c r="CU8" s="637"/>
      <c r="CV8" s="637"/>
      <c r="CW8" s="637"/>
      <c r="CX8" s="637"/>
      <c r="CY8" s="638"/>
      <c r="CZ8" s="639">
        <v>16.7</v>
      </c>
      <c r="DA8" s="639"/>
      <c r="DB8" s="639"/>
      <c r="DC8" s="639"/>
      <c r="DD8" s="645">
        <v>2522</v>
      </c>
      <c r="DE8" s="637"/>
      <c r="DF8" s="637"/>
      <c r="DG8" s="637"/>
      <c r="DH8" s="637"/>
      <c r="DI8" s="637"/>
      <c r="DJ8" s="637"/>
      <c r="DK8" s="637"/>
      <c r="DL8" s="637"/>
      <c r="DM8" s="637"/>
      <c r="DN8" s="637"/>
      <c r="DO8" s="637"/>
      <c r="DP8" s="638"/>
      <c r="DQ8" s="645">
        <v>726217</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2971</v>
      </c>
      <c r="S9" s="637"/>
      <c r="T9" s="637"/>
      <c r="U9" s="637"/>
      <c r="V9" s="637"/>
      <c r="W9" s="637"/>
      <c r="X9" s="637"/>
      <c r="Y9" s="638"/>
      <c r="Z9" s="639">
        <v>0</v>
      </c>
      <c r="AA9" s="639"/>
      <c r="AB9" s="639"/>
      <c r="AC9" s="639"/>
      <c r="AD9" s="640">
        <v>2971</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269609</v>
      </c>
      <c r="BH9" s="637"/>
      <c r="BI9" s="637"/>
      <c r="BJ9" s="637"/>
      <c r="BK9" s="637"/>
      <c r="BL9" s="637"/>
      <c r="BM9" s="637"/>
      <c r="BN9" s="638"/>
      <c r="BO9" s="639">
        <v>32.4</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293574</v>
      </c>
      <c r="CS9" s="637"/>
      <c r="CT9" s="637"/>
      <c r="CU9" s="637"/>
      <c r="CV9" s="637"/>
      <c r="CW9" s="637"/>
      <c r="CX9" s="637"/>
      <c r="CY9" s="638"/>
      <c r="CZ9" s="639">
        <v>4.0999999999999996</v>
      </c>
      <c r="DA9" s="639"/>
      <c r="DB9" s="639"/>
      <c r="DC9" s="639"/>
      <c r="DD9" s="645">
        <v>4195</v>
      </c>
      <c r="DE9" s="637"/>
      <c r="DF9" s="637"/>
      <c r="DG9" s="637"/>
      <c r="DH9" s="637"/>
      <c r="DI9" s="637"/>
      <c r="DJ9" s="637"/>
      <c r="DK9" s="637"/>
      <c r="DL9" s="637"/>
      <c r="DM9" s="637"/>
      <c r="DN9" s="637"/>
      <c r="DO9" s="637"/>
      <c r="DP9" s="638"/>
      <c r="DQ9" s="645">
        <v>252958</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16043</v>
      </c>
      <c r="BH10" s="637"/>
      <c r="BI10" s="637"/>
      <c r="BJ10" s="637"/>
      <c r="BK10" s="637"/>
      <c r="BL10" s="637"/>
      <c r="BM10" s="637"/>
      <c r="BN10" s="638"/>
      <c r="BO10" s="639">
        <v>1.9</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6668</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668</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186337</v>
      </c>
      <c r="S11" s="637"/>
      <c r="T11" s="637"/>
      <c r="U11" s="637"/>
      <c r="V11" s="637"/>
      <c r="W11" s="637"/>
      <c r="X11" s="637"/>
      <c r="Y11" s="638"/>
      <c r="Z11" s="641">
        <v>2.5</v>
      </c>
      <c r="AA11" s="642"/>
      <c r="AB11" s="642"/>
      <c r="AC11" s="648"/>
      <c r="AD11" s="645">
        <v>186337</v>
      </c>
      <c r="AE11" s="637"/>
      <c r="AF11" s="637"/>
      <c r="AG11" s="637"/>
      <c r="AH11" s="637"/>
      <c r="AI11" s="637"/>
      <c r="AJ11" s="637"/>
      <c r="AK11" s="638"/>
      <c r="AL11" s="641">
        <v>5.3</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40285</v>
      </c>
      <c r="BH11" s="637"/>
      <c r="BI11" s="637"/>
      <c r="BJ11" s="637"/>
      <c r="BK11" s="637"/>
      <c r="BL11" s="637"/>
      <c r="BM11" s="637"/>
      <c r="BN11" s="638"/>
      <c r="BO11" s="639">
        <v>4.8</v>
      </c>
      <c r="BP11" s="639"/>
      <c r="BQ11" s="639"/>
      <c r="BR11" s="639"/>
      <c r="BS11" s="640">
        <v>10808</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410458</v>
      </c>
      <c r="CS11" s="637"/>
      <c r="CT11" s="637"/>
      <c r="CU11" s="637"/>
      <c r="CV11" s="637"/>
      <c r="CW11" s="637"/>
      <c r="CX11" s="637"/>
      <c r="CY11" s="638"/>
      <c r="CZ11" s="639">
        <v>5.8</v>
      </c>
      <c r="DA11" s="639"/>
      <c r="DB11" s="639"/>
      <c r="DC11" s="639"/>
      <c r="DD11" s="645">
        <v>162434</v>
      </c>
      <c r="DE11" s="637"/>
      <c r="DF11" s="637"/>
      <c r="DG11" s="637"/>
      <c r="DH11" s="637"/>
      <c r="DI11" s="637"/>
      <c r="DJ11" s="637"/>
      <c r="DK11" s="637"/>
      <c r="DL11" s="637"/>
      <c r="DM11" s="637"/>
      <c r="DN11" s="637"/>
      <c r="DO11" s="637"/>
      <c r="DP11" s="638"/>
      <c r="DQ11" s="645">
        <v>217681</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384726</v>
      </c>
      <c r="BH12" s="637"/>
      <c r="BI12" s="637"/>
      <c r="BJ12" s="637"/>
      <c r="BK12" s="637"/>
      <c r="BL12" s="637"/>
      <c r="BM12" s="637"/>
      <c r="BN12" s="638"/>
      <c r="BO12" s="639">
        <v>46.3</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432478</v>
      </c>
      <c r="CS12" s="637"/>
      <c r="CT12" s="637"/>
      <c r="CU12" s="637"/>
      <c r="CV12" s="637"/>
      <c r="CW12" s="637"/>
      <c r="CX12" s="637"/>
      <c r="CY12" s="638"/>
      <c r="CZ12" s="639">
        <v>6.1</v>
      </c>
      <c r="DA12" s="639"/>
      <c r="DB12" s="639"/>
      <c r="DC12" s="639"/>
      <c r="DD12" s="645">
        <v>280467</v>
      </c>
      <c r="DE12" s="637"/>
      <c r="DF12" s="637"/>
      <c r="DG12" s="637"/>
      <c r="DH12" s="637"/>
      <c r="DI12" s="637"/>
      <c r="DJ12" s="637"/>
      <c r="DK12" s="637"/>
      <c r="DL12" s="637"/>
      <c r="DM12" s="637"/>
      <c r="DN12" s="637"/>
      <c r="DO12" s="637"/>
      <c r="DP12" s="638"/>
      <c r="DQ12" s="645">
        <v>132695</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380619</v>
      </c>
      <c r="BH13" s="637"/>
      <c r="BI13" s="637"/>
      <c r="BJ13" s="637"/>
      <c r="BK13" s="637"/>
      <c r="BL13" s="637"/>
      <c r="BM13" s="637"/>
      <c r="BN13" s="638"/>
      <c r="BO13" s="639">
        <v>45.8</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855530</v>
      </c>
      <c r="CS13" s="637"/>
      <c r="CT13" s="637"/>
      <c r="CU13" s="637"/>
      <c r="CV13" s="637"/>
      <c r="CW13" s="637"/>
      <c r="CX13" s="637"/>
      <c r="CY13" s="638"/>
      <c r="CZ13" s="639">
        <v>12</v>
      </c>
      <c r="DA13" s="639"/>
      <c r="DB13" s="639"/>
      <c r="DC13" s="639"/>
      <c r="DD13" s="645">
        <v>452935</v>
      </c>
      <c r="DE13" s="637"/>
      <c r="DF13" s="637"/>
      <c r="DG13" s="637"/>
      <c r="DH13" s="637"/>
      <c r="DI13" s="637"/>
      <c r="DJ13" s="637"/>
      <c r="DK13" s="637"/>
      <c r="DL13" s="637"/>
      <c r="DM13" s="637"/>
      <c r="DN13" s="637"/>
      <c r="DO13" s="637"/>
      <c r="DP13" s="638"/>
      <c r="DQ13" s="645">
        <v>494776</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v>492</v>
      </c>
      <c r="S14" s="637"/>
      <c r="T14" s="637"/>
      <c r="U14" s="637"/>
      <c r="V14" s="637"/>
      <c r="W14" s="637"/>
      <c r="X14" s="637"/>
      <c r="Y14" s="638"/>
      <c r="Z14" s="639">
        <v>0</v>
      </c>
      <c r="AA14" s="639"/>
      <c r="AB14" s="639"/>
      <c r="AC14" s="639"/>
      <c r="AD14" s="640">
        <v>492</v>
      </c>
      <c r="AE14" s="640"/>
      <c r="AF14" s="640"/>
      <c r="AG14" s="640"/>
      <c r="AH14" s="640"/>
      <c r="AI14" s="640"/>
      <c r="AJ14" s="640"/>
      <c r="AK14" s="640"/>
      <c r="AL14" s="641">
        <v>0</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33776</v>
      </c>
      <c r="BH14" s="637"/>
      <c r="BI14" s="637"/>
      <c r="BJ14" s="637"/>
      <c r="BK14" s="637"/>
      <c r="BL14" s="637"/>
      <c r="BM14" s="637"/>
      <c r="BN14" s="638"/>
      <c r="BO14" s="639">
        <v>4.0999999999999996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212612</v>
      </c>
      <c r="CS14" s="637"/>
      <c r="CT14" s="637"/>
      <c r="CU14" s="637"/>
      <c r="CV14" s="637"/>
      <c r="CW14" s="637"/>
      <c r="CX14" s="637"/>
      <c r="CY14" s="638"/>
      <c r="CZ14" s="639">
        <v>3</v>
      </c>
      <c r="DA14" s="639"/>
      <c r="DB14" s="639"/>
      <c r="DC14" s="639"/>
      <c r="DD14" s="645">
        <v>1638</v>
      </c>
      <c r="DE14" s="637"/>
      <c r="DF14" s="637"/>
      <c r="DG14" s="637"/>
      <c r="DH14" s="637"/>
      <c r="DI14" s="637"/>
      <c r="DJ14" s="637"/>
      <c r="DK14" s="637"/>
      <c r="DL14" s="637"/>
      <c r="DM14" s="637"/>
      <c r="DN14" s="637"/>
      <c r="DO14" s="637"/>
      <c r="DP14" s="638"/>
      <c r="DQ14" s="645">
        <v>196793</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55086</v>
      </c>
      <c r="BH15" s="637"/>
      <c r="BI15" s="637"/>
      <c r="BJ15" s="637"/>
      <c r="BK15" s="637"/>
      <c r="BL15" s="637"/>
      <c r="BM15" s="637"/>
      <c r="BN15" s="638"/>
      <c r="BO15" s="639">
        <v>6.6</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588511</v>
      </c>
      <c r="CS15" s="637"/>
      <c r="CT15" s="637"/>
      <c r="CU15" s="637"/>
      <c r="CV15" s="637"/>
      <c r="CW15" s="637"/>
      <c r="CX15" s="637"/>
      <c r="CY15" s="638"/>
      <c r="CZ15" s="639">
        <v>8.3000000000000007</v>
      </c>
      <c r="DA15" s="639"/>
      <c r="DB15" s="639"/>
      <c r="DC15" s="639"/>
      <c r="DD15" s="645">
        <v>88138</v>
      </c>
      <c r="DE15" s="637"/>
      <c r="DF15" s="637"/>
      <c r="DG15" s="637"/>
      <c r="DH15" s="637"/>
      <c r="DI15" s="637"/>
      <c r="DJ15" s="637"/>
      <c r="DK15" s="637"/>
      <c r="DL15" s="637"/>
      <c r="DM15" s="637"/>
      <c r="DN15" s="637"/>
      <c r="DO15" s="637"/>
      <c r="DP15" s="638"/>
      <c r="DQ15" s="645">
        <v>418457</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6517</v>
      </c>
      <c r="S16" s="637"/>
      <c r="T16" s="637"/>
      <c r="U16" s="637"/>
      <c r="V16" s="637"/>
      <c r="W16" s="637"/>
      <c r="X16" s="637"/>
      <c r="Y16" s="638"/>
      <c r="Z16" s="639">
        <v>0.1</v>
      </c>
      <c r="AA16" s="639"/>
      <c r="AB16" s="639"/>
      <c r="AC16" s="639"/>
      <c r="AD16" s="640">
        <v>6517</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242596</v>
      </c>
      <c r="CS16" s="637"/>
      <c r="CT16" s="637"/>
      <c r="CU16" s="637"/>
      <c r="CV16" s="637"/>
      <c r="CW16" s="637"/>
      <c r="CX16" s="637"/>
      <c r="CY16" s="638"/>
      <c r="CZ16" s="639">
        <v>3.4</v>
      </c>
      <c r="DA16" s="639"/>
      <c r="DB16" s="639"/>
      <c r="DC16" s="639"/>
      <c r="DD16" s="645" t="s">
        <v>122</v>
      </c>
      <c r="DE16" s="637"/>
      <c r="DF16" s="637"/>
      <c r="DG16" s="637"/>
      <c r="DH16" s="637"/>
      <c r="DI16" s="637"/>
      <c r="DJ16" s="637"/>
      <c r="DK16" s="637"/>
      <c r="DL16" s="637"/>
      <c r="DM16" s="637"/>
      <c r="DN16" s="637"/>
      <c r="DO16" s="637"/>
      <c r="DP16" s="638"/>
      <c r="DQ16" s="645">
        <v>34897</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10987</v>
      </c>
      <c r="S17" s="637"/>
      <c r="T17" s="637"/>
      <c r="U17" s="637"/>
      <c r="V17" s="637"/>
      <c r="W17" s="637"/>
      <c r="X17" s="637"/>
      <c r="Y17" s="638"/>
      <c r="Z17" s="639">
        <v>0.1</v>
      </c>
      <c r="AA17" s="639"/>
      <c r="AB17" s="639"/>
      <c r="AC17" s="639"/>
      <c r="AD17" s="640">
        <v>10987</v>
      </c>
      <c r="AE17" s="640"/>
      <c r="AF17" s="640"/>
      <c r="AG17" s="640"/>
      <c r="AH17" s="640"/>
      <c r="AI17" s="640"/>
      <c r="AJ17" s="640"/>
      <c r="AK17" s="640"/>
      <c r="AL17" s="641">
        <v>0.3</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634970</v>
      </c>
      <c r="CS17" s="637"/>
      <c r="CT17" s="637"/>
      <c r="CU17" s="637"/>
      <c r="CV17" s="637"/>
      <c r="CW17" s="637"/>
      <c r="CX17" s="637"/>
      <c r="CY17" s="638"/>
      <c r="CZ17" s="639">
        <v>8.9</v>
      </c>
      <c r="DA17" s="639"/>
      <c r="DB17" s="639"/>
      <c r="DC17" s="639"/>
      <c r="DD17" s="645" t="s">
        <v>122</v>
      </c>
      <c r="DE17" s="637"/>
      <c r="DF17" s="637"/>
      <c r="DG17" s="637"/>
      <c r="DH17" s="637"/>
      <c r="DI17" s="637"/>
      <c r="DJ17" s="637"/>
      <c r="DK17" s="637"/>
      <c r="DL17" s="637"/>
      <c r="DM17" s="637"/>
      <c r="DN17" s="637"/>
      <c r="DO17" s="637"/>
      <c r="DP17" s="638"/>
      <c r="DQ17" s="645">
        <v>628621</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4972</v>
      </c>
      <c r="S18" s="637"/>
      <c r="T18" s="637"/>
      <c r="U18" s="637"/>
      <c r="V18" s="637"/>
      <c r="W18" s="637"/>
      <c r="X18" s="637"/>
      <c r="Y18" s="638"/>
      <c r="Z18" s="639">
        <v>0.1</v>
      </c>
      <c r="AA18" s="639"/>
      <c r="AB18" s="639"/>
      <c r="AC18" s="639"/>
      <c r="AD18" s="640">
        <v>4972</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4589</v>
      </c>
      <c r="S19" s="637"/>
      <c r="T19" s="637"/>
      <c r="U19" s="637"/>
      <c r="V19" s="637"/>
      <c r="W19" s="637"/>
      <c r="X19" s="637"/>
      <c r="Y19" s="638"/>
      <c r="Z19" s="639">
        <v>0.1</v>
      </c>
      <c r="AA19" s="639"/>
      <c r="AB19" s="639"/>
      <c r="AC19" s="639"/>
      <c r="AD19" s="640">
        <v>4589</v>
      </c>
      <c r="AE19" s="640"/>
      <c r="AF19" s="640"/>
      <c r="AG19" s="640"/>
      <c r="AH19" s="640"/>
      <c r="AI19" s="640"/>
      <c r="AJ19" s="640"/>
      <c r="AK19" s="640"/>
      <c r="AL19" s="641">
        <v>0.1</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18934</v>
      </c>
      <c r="BH19" s="637"/>
      <c r="BI19" s="637"/>
      <c r="BJ19" s="637"/>
      <c r="BK19" s="637"/>
      <c r="BL19" s="637"/>
      <c r="BM19" s="637"/>
      <c r="BN19" s="638"/>
      <c r="BO19" s="639">
        <v>2.2999999999999998</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383</v>
      </c>
      <c r="S20" s="637"/>
      <c r="T20" s="637"/>
      <c r="U20" s="637"/>
      <c r="V20" s="637"/>
      <c r="W20" s="637"/>
      <c r="X20" s="637"/>
      <c r="Y20" s="638"/>
      <c r="Z20" s="639">
        <v>0</v>
      </c>
      <c r="AA20" s="639"/>
      <c r="AB20" s="639"/>
      <c r="AC20" s="639"/>
      <c r="AD20" s="640">
        <v>383</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18934</v>
      </c>
      <c r="BH20" s="637"/>
      <c r="BI20" s="637"/>
      <c r="BJ20" s="637"/>
      <c r="BK20" s="637"/>
      <c r="BL20" s="637"/>
      <c r="BM20" s="637"/>
      <c r="BN20" s="638"/>
      <c r="BO20" s="639">
        <v>2.2999999999999998</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7132713</v>
      </c>
      <c r="CS20" s="637"/>
      <c r="CT20" s="637"/>
      <c r="CU20" s="637"/>
      <c r="CV20" s="637"/>
      <c r="CW20" s="637"/>
      <c r="CX20" s="637"/>
      <c r="CY20" s="638"/>
      <c r="CZ20" s="639">
        <v>100</v>
      </c>
      <c r="DA20" s="639"/>
      <c r="DB20" s="639"/>
      <c r="DC20" s="639"/>
      <c r="DD20" s="645">
        <v>1698521</v>
      </c>
      <c r="DE20" s="637"/>
      <c r="DF20" s="637"/>
      <c r="DG20" s="637"/>
      <c r="DH20" s="637"/>
      <c r="DI20" s="637"/>
      <c r="DJ20" s="637"/>
      <c r="DK20" s="637"/>
      <c r="DL20" s="637"/>
      <c r="DM20" s="637"/>
      <c r="DN20" s="637"/>
      <c r="DO20" s="637"/>
      <c r="DP20" s="638"/>
      <c r="DQ20" s="645">
        <v>4395689</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2666749</v>
      </c>
      <c r="S21" s="637"/>
      <c r="T21" s="637"/>
      <c r="U21" s="637"/>
      <c r="V21" s="637"/>
      <c r="W21" s="637"/>
      <c r="X21" s="637"/>
      <c r="Y21" s="638"/>
      <c r="Z21" s="639">
        <v>36.1</v>
      </c>
      <c r="AA21" s="639"/>
      <c r="AB21" s="639"/>
      <c r="AC21" s="639"/>
      <c r="AD21" s="640">
        <v>2423497</v>
      </c>
      <c r="AE21" s="640"/>
      <c r="AF21" s="640"/>
      <c r="AG21" s="640"/>
      <c r="AH21" s="640"/>
      <c r="AI21" s="640"/>
      <c r="AJ21" s="640"/>
      <c r="AK21" s="640"/>
      <c r="AL21" s="641">
        <v>68.599999999999994</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218</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2423497</v>
      </c>
      <c r="S22" s="637"/>
      <c r="T22" s="637"/>
      <c r="U22" s="637"/>
      <c r="V22" s="637"/>
      <c r="W22" s="637"/>
      <c r="X22" s="637"/>
      <c r="Y22" s="638"/>
      <c r="Z22" s="639">
        <v>32.799999999999997</v>
      </c>
      <c r="AA22" s="639"/>
      <c r="AB22" s="639"/>
      <c r="AC22" s="639"/>
      <c r="AD22" s="640">
        <v>2423497</v>
      </c>
      <c r="AE22" s="640"/>
      <c r="AF22" s="640"/>
      <c r="AG22" s="640"/>
      <c r="AH22" s="640"/>
      <c r="AI22" s="640"/>
      <c r="AJ22" s="640"/>
      <c r="AK22" s="640"/>
      <c r="AL22" s="641">
        <v>68.599999999999994</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243252</v>
      </c>
      <c r="S23" s="637"/>
      <c r="T23" s="637"/>
      <c r="U23" s="637"/>
      <c r="V23" s="637"/>
      <c r="W23" s="637"/>
      <c r="X23" s="637"/>
      <c r="Y23" s="638"/>
      <c r="Z23" s="639">
        <v>3.3</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18716</v>
      </c>
      <c r="BH23" s="637"/>
      <c r="BI23" s="637"/>
      <c r="BJ23" s="637"/>
      <c r="BK23" s="637"/>
      <c r="BL23" s="637"/>
      <c r="BM23" s="637"/>
      <c r="BN23" s="638"/>
      <c r="BO23" s="639">
        <v>2.2999999999999998</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2160102</v>
      </c>
      <c r="CS24" s="626"/>
      <c r="CT24" s="626"/>
      <c r="CU24" s="626"/>
      <c r="CV24" s="626"/>
      <c r="CW24" s="626"/>
      <c r="CX24" s="626"/>
      <c r="CY24" s="627"/>
      <c r="CZ24" s="630">
        <v>30.3</v>
      </c>
      <c r="DA24" s="631"/>
      <c r="DB24" s="631"/>
      <c r="DC24" s="647"/>
      <c r="DD24" s="671">
        <v>1700757</v>
      </c>
      <c r="DE24" s="626"/>
      <c r="DF24" s="626"/>
      <c r="DG24" s="626"/>
      <c r="DH24" s="626"/>
      <c r="DI24" s="626"/>
      <c r="DJ24" s="626"/>
      <c r="DK24" s="627"/>
      <c r="DL24" s="671">
        <v>1587630</v>
      </c>
      <c r="DM24" s="626"/>
      <c r="DN24" s="626"/>
      <c r="DO24" s="626"/>
      <c r="DP24" s="626"/>
      <c r="DQ24" s="626"/>
      <c r="DR24" s="626"/>
      <c r="DS24" s="626"/>
      <c r="DT24" s="626"/>
      <c r="DU24" s="626"/>
      <c r="DV24" s="627"/>
      <c r="DW24" s="630">
        <v>44.7</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3788612</v>
      </c>
      <c r="S25" s="637"/>
      <c r="T25" s="637"/>
      <c r="U25" s="637"/>
      <c r="V25" s="637"/>
      <c r="W25" s="637"/>
      <c r="X25" s="637"/>
      <c r="Y25" s="638"/>
      <c r="Z25" s="639">
        <v>51.3</v>
      </c>
      <c r="AA25" s="639"/>
      <c r="AB25" s="639"/>
      <c r="AC25" s="639"/>
      <c r="AD25" s="640">
        <v>3526644</v>
      </c>
      <c r="AE25" s="640"/>
      <c r="AF25" s="640"/>
      <c r="AG25" s="640"/>
      <c r="AH25" s="640"/>
      <c r="AI25" s="640"/>
      <c r="AJ25" s="640"/>
      <c r="AK25" s="640"/>
      <c r="AL25" s="641">
        <v>99.8</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937049</v>
      </c>
      <c r="CS25" s="668"/>
      <c r="CT25" s="668"/>
      <c r="CU25" s="668"/>
      <c r="CV25" s="668"/>
      <c r="CW25" s="668"/>
      <c r="CX25" s="668"/>
      <c r="CY25" s="669"/>
      <c r="CZ25" s="641">
        <v>13.1</v>
      </c>
      <c r="DA25" s="666"/>
      <c r="DB25" s="666"/>
      <c r="DC25" s="670"/>
      <c r="DD25" s="645">
        <v>868872</v>
      </c>
      <c r="DE25" s="668"/>
      <c r="DF25" s="668"/>
      <c r="DG25" s="668"/>
      <c r="DH25" s="668"/>
      <c r="DI25" s="668"/>
      <c r="DJ25" s="668"/>
      <c r="DK25" s="669"/>
      <c r="DL25" s="645">
        <v>843960</v>
      </c>
      <c r="DM25" s="668"/>
      <c r="DN25" s="668"/>
      <c r="DO25" s="668"/>
      <c r="DP25" s="668"/>
      <c r="DQ25" s="668"/>
      <c r="DR25" s="668"/>
      <c r="DS25" s="668"/>
      <c r="DT25" s="668"/>
      <c r="DU25" s="668"/>
      <c r="DV25" s="669"/>
      <c r="DW25" s="641">
        <v>23.8</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764</v>
      </c>
      <c r="S26" s="637"/>
      <c r="T26" s="637"/>
      <c r="U26" s="637"/>
      <c r="V26" s="637"/>
      <c r="W26" s="637"/>
      <c r="X26" s="637"/>
      <c r="Y26" s="638"/>
      <c r="Z26" s="639">
        <v>0</v>
      </c>
      <c r="AA26" s="639"/>
      <c r="AB26" s="639"/>
      <c r="AC26" s="639"/>
      <c r="AD26" s="640">
        <v>764</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516090</v>
      </c>
      <c r="CS26" s="637"/>
      <c r="CT26" s="637"/>
      <c r="CU26" s="637"/>
      <c r="CV26" s="637"/>
      <c r="CW26" s="637"/>
      <c r="CX26" s="637"/>
      <c r="CY26" s="638"/>
      <c r="CZ26" s="641">
        <v>7.2</v>
      </c>
      <c r="DA26" s="666"/>
      <c r="DB26" s="666"/>
      <c r="DC26" s="670"/>
      <c r="DD26" s="645">
        <v>488549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15412</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831639</v>
      </c>
      <c r="BH27" s="637"/>
      <c r="BI27" s="637"/>
      <c r="BJ27" s="637"/>
      <c r="BK27" s="637"/>
      <c r="BL27" s="637"/>
      <c r="BM27" s="637"/>
      <c r="BN27" s="638"/>
      <c r="BO27" s="639">
        <v>100</v>
      </c>
      <c r="BP27" s="639"/>
      <c r="BQ27" s="639"/>
      <c r="BR27" s="639"/>
      <c r="BS27" s="640">
        <v>10808</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588083</v>
      </c>
      <c r="CS27" s="668"/>
      <c r="CT27" s="668"/>
      <c r="CU27" s="668"/>
      <c r="CV27" s="668"/>
      <c r="CW27" s="668"/>
      <c r="CX27" s="668"/>
      <c r="CY27" s="669"/>
      <c r="CZ27" s="641">
        <v>8.1999999999999993</v>
      </c>
      <c r="DA27" s="666"/>
      <c r="DB27" s="666"/>
      <c r="DC27" s="670"/>
      <c r="DD27" s="645">
        <v>203264</v>
      </c>
      <c r="DE27" s="668"/>
      <c r="DF27" s="668"/>
      <c r="DG27" s="668"/>
      <c r="DH27" s="668"/>
      <c r="DI27" s="668"/>
      <c r="DJ27" s="668"/>
      <c r="DK27" s="669"/>
      <c r="DL27" s="645">
        <v>115049</v>
      </c>
      <c r="DM27" s="668"/>
      <c r="DN27" s="668"/>
      <c r="DO27" s="668"/>
      <c r="DP27" s="668"/>
      <c r="DQ27" s="668"/>
      <c r="DR27" s="668"/>
      <c r="DS27" s="668"/>
      <c r="DT27" s="668"/>
      <c r="DU27" s="668"/>
      <c r="DV27" s="669"/>
      <c r="DW27" s="641">
        <v>3.2</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35396</v>
      </c>
      <c r="S28" s="637"/>
      <c r="T28" s="637"/>
      <c r="U28" s="637"/>
      <c r="V28" s="637"/>
      <c r="W28" s="637"/>
      <c r="X28" s="637"/>
      <c r="Y28" s="638"/>
      <c r="Z28" s="639">
        <v>0.5</v>
      </c>
      <c r="AA28" s="639"/>
      <c r="AB28" s="639"/>
      <c r="AC28" s="639"/>
      <c r="AD28" s="640">
        <v>1685</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634970</v>
      </c>
      <c r="CS28" s="637"/>
      <c r="CT28" s="637"/>
      <c r="CU28" s="637"/>
      <c r="CV28" s="637"/>
      <c r="CW28" s="637"/>
      <c r="CX28" s="637"/>
      <c r="CY28" s="638"/>
      <c r="CZ28" s="641">
        <v>8.9</v>
      </c>
      <c r="DA28" s="666"/>
      <c r="DB28" s="666"/>
      <c r="DC28" s="670"/>
      <c r="DD28" s="645">
        <v>628621</v>
      </c>
      <c r="DE28" s="637"/>
      <c r="DF28" s="637"/>
      <c r="DG28" s="637"/>
      <c r="DH28" s="637"/>
      <c r="DI28" s="637"/>
      <c r="DJ28" s="637"/>
      <c r="DK28" s="638"/>
      <c r="DL28" s="645">
        <v>628621</v>
      </c>
      <c r="DM28" s="637"/>
      <c r="DN28" s="637"/>
      <c r="DO28" s="637"/>
      <c r="DP28" s="637"/>
      <c r="DQ28" s="637"/>
      <c r="DR28" s="637"/>
      <c r="DS28" s="637"/>
      <c r="DT28" s="637"/>
      <c r="DU28" s="637"/>
      <c r="DV28" s="638"/>
      <c r="DW28" s="641">
        <v>17.7</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4741</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634816</v>
      </c>
      <c r="CS29" s="668"/>
      <c r="CT29" s="668"/>
      <c r="CU29" s="668"/>
      <c r="CV29" s="668"/>
      <c r="CW29" s="668"/>
      <c r="CX29" s="668"/>
      <c r="CY29" s="669"/>
      <c r="CZ29" s="641">
        <v>8.9</v>
      </c>
      <c r="DA29" s="666"/>
      <c r="DB29" s="666"/>
      <c r="DC29" s="670"/>
      <c r="DD29" s="645">
        <v>628467</v>
      </c>
      <c r="DE29" s="668"/>
      <c r="DF29" s="668"/>
      <c r="DG29" s="668"/>
      <c r="DH29" s="668"/>
      <c r="DI29" s="668"/>
      <c r="DJ29" s="668"/>
      <c r="DK29" s="669"/>
      <c r="DL29" s="645">
        <v>628467</v>
      </c>
      <c r="DM29" s="668"/>
      <c r="DN29" s="668"/>
      <c r="DO29" s="668"/>
      <c r="DP29" s="668"/>
      <c r="DQ29" s="668"/>
      <c r="DR29" s="668"/>
      <c r="DS29" s="668"/>
      <c r="DT29" s="668"/>
      <c r="DU29" s="668"/>
      <c r="DV29" s="669"/>
      <c r="DW29" s="641">
        <v>17.7</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1086856</v>
      </c>
      <c r="S30" s="637"/>
      <c r="T30" s="637"/>
      <c r="U30" s="637"/>
      <c r="V30" s="637"/>
      <c r="W30" s="637"/>
      <c r="X30" s="637"/>
      <c r="Y30" s="638"/>
      <c r="Z30" s="639">
        <v>14.7</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619500</v>
      </c>
      <c r="CS30" s="637"/>
      <c r="CT30" s="637"/>
      <c r="CU30" s="637"/>
      <c r="CV30" s="637"/>
      <c r="CW30" s="637"/>
      <c r="CX30" s="637"/>
      <c r="CY30" s="638"/>
      <c r="CZ30" s="641">
        <v>8.6999999999999993</v>
      </c>
      <c r="DA30" s="666"/>
      <c r="DB30" s="666"/>
      <c r="DC30" s="670"/>
      <c r="DD30" s="645">
        <v>613403</v>
      </c>
      <c r="DE30" s="637"/>
      <c r="DF30" s="637"/>
      <c r="DG30" s="637"/>
      <c r="DH30" s="637"/>
      <c r="DI30" s="637"/>
      <c r="DJ30" s="637"/>
      <c r="DK30" s="638"/>
      <c r="DL30" s="645">
        <v>613403</v>
      </c>
      <c r="DM30" s="637"/>
      <c r="DN30" s="637"/>
      <c r="DO30" s="637"/>
      <c r="DP30" s="637"/>
      <c r="DQ30" s="637"/>
      <c r="DR30" s="637"/>
      <c r="DS30" s="637"/>
      <c r="DT30" s="637"/>
      <c r="DU30" s="637"/>
      <c r="DV30" s="638"/>
      <c r="DW30" s="641">
        <v>17.3</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11"/>
      <c r="AV31" s="211"/>
      <c r="AW31" s="211"/>
      <c r="AX31" s="622" t="s">
        <v>178</v>
      </c>
      <c r="AY31" s="623"/>
      <c r="AZ31" s="623"/>
      <c r="BA31" s="623"/>
      <c r="BB31" s="623"/>
      <c r="BC31" s="623"/>
      <c r="BD31" s="623"/>
      <c r="BE31" s="623"/>
      <c r="BF31" s="624"/>
      <c r="BG31" s="692">
        <v>99.2</v>
      </c>
      <c r="BH31" s="680"/>
      <c r="BI31" s="680"/>
      <c r="BJ31" s="680"/>
      <c r="BK31" s="680"/>
      <c r="BL31" s="680"/>
      <c r="BM31" s="631">
        <v>97.3</v>
      </c>
      <c r="BN31" s="680"/>
      <c r="BO31" s="680"/>
      <c r="BP31" s="680"/>
      <c r="BQ31" s="681"/>
      <c r="BR31" s="692">
        <v>99.3</v>
      </c>
      <c r="BS31" s="680"/>
      <c r="BT31" s="680"/>
      <c r="BU31" s="680"/>
      <c r="BV31" s="680"/>
      <c r="BW31" s="680"/>
      <c r="BX31" s="631">
        <v>97.4</v>
      </c>
      <c r="BY31" s="680"/>
      <c r="BZ31" s="680"/>
      <c r="CA31" s="680"/>
      <c r="CB31" s="681"/>
      <c r="CD31" s="674"/>
      <c r="CE31" s="675"/>
      <c r="CF31" s="633" t="s">
        <v>301</v>
      </c>
      <c r="CG31" s="634"/>
      <c r="CH31" s="634"/>
      <c r="CI31" s="634"/>
      <c r="CJ31" s="634"/>
      <c r="CK31" s="634"/>
      <c r="CL31" s="634"/>
      <c r="CM31" s="634"/>
      <c r="CN31" s="634"/>
      <c r="CO31" s="634"/>
      <c r="CP31" s="634"/>
      <c r="CQ31" s="635"/>
      <c r="CR31" s="636">
        <v>15316</v>
      </c>
      <c r="CS31" s="668"/>
      <c r="CT31" s="668"/>
      <c r="CU31" s="668"/>
      <c r="CV31" s="668"/>
      <c r="CW31" s="668"/>
      <c r="CX31" s="668"/>
      <c r="CY31" s="669"/>
      <c r="CZ31" s="641">
        <v>0.2</v>
      </c>
      <c r="DA31" s="666"/>
      <c r="DB31" s="666"/>
      <c r="DC31" s="670"/>
      <c r="DD31" s="645">
        <v>15064</v>
      </c>
      <c r="DE31" s="668"/>
      <c r="DF31" s="668"/>
      <c r="DG31" s="668"/>
      <c r="DH31" s="668"/>
      <c r="DI31" s="668"/>
      <c r="DJ31" s="668"/>
      <c r="DK31" s="669"/>
      <c r="DL31" s="645">
        <v>15064</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332272</v>
      </c>
      <c r="S32" s="637"/>
      <c r="T32" s="637"/>
      <c r="U32" s="637"/>
      <c r="V32" s="637"/>
      <c r="W32" s="637"/>
      <c r="X32" s="637"/>
      <c r="Y32" s="638"/>
      <c r="Z32" s="639">
        <v>4.5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207" t="s">
        <v>303</v>
      </c>
      <c r="AX32" s="633" t="s">
        <v>304</v>
      </c>
      <c r="AY32" s="634"/>
      <c r="AZ32" s="634"/>
      <c r="BA32" s="634"/>
      <c r="BB32" s="634"/>
      <c r="BC32" s="634"/>
      <c r="BD32" s="634"/>
      <c r="BE32" s="634"/>
      <c r="BF32" s="635"/>
      <c r="BG32" s="693">
        <v>99.3</v>
      </c>
      <c r="BH32" s="668"/>
      <c r="BI32" s="668"/>
      <c r="BJ32" s="668"/>
      <c r="BK32" s="668"/>
      <c r="BL32" s="668"/>
      <c r="BM32" s="642">
        <v>97.8</v>
      </c>
      <c r="BN32" s="668"/>
      <c r="BO32" s="668"/>
      <c r="BP32" s="668"/>
      <c r="BQ32" s="691"/>
      <c r="BR32" s="693">
        <v>99.4</v>
      </c>
      <c r="BS32" s="668"/>
      <c r="BT32" s="668"/>
      <c r="BU32" s="668"/>
      <c r="BV32" s="668"/>
      <c r="BW32" s="668"/>
      <c r="BX32" s="642">
        <v>98</v>
      </c>
      <c r="BY32" s="668"/>
      <c r="BZ32" s="668"/>
      <c r="CA32" s="668"/>
      <c r="CB32" s="691"/>
      <c r="CD32" s="676"/>
      <c r="CE32" s="677"/>
      <c r="CF32" s="633" t="s">
        <v>305</v>
      </c>
      <c r="CG32" s="634"/>
      <c r="CH32" s="634"/>
      <c r="CI32" s="634"/>
      <c r="CJ32" s="634"/>
      <c r="CK32" s="634"/>
      <c r="CL32" s="634"/>
      <c r="CM32" s="634"/>
      <c r="CN32" s="634"/>
      <c r="CO32" s="634"/>
      <c r="CP32" s="634"/>
      <c r="CQ32" s="635"/>
      <c r="CR32" s="636">
        <v>154</v>
      </c>
      <c r="CS32" s="637"/>
      <c r="CT32" s="637"/>
      <c r="CU32" s="637"/>
      <c r="CV32" s="637"/>
      <c r="CW32" s="637"/>
      <c r="CX32" s="637"/>
      <c r="CY32" s="638"/>
      <c r="CZ32" s="641">
        <v>0</v>
      </c>
      <c r="DA32" s="666"/>
      <c r="DB32" s="666"/>
      <c r="DC32" s="670"/>
      <c r="DD32" s="645">
        <v>154</v>
      </c>
      <c r="DE32" s="637"/>
      <c r="DF32" s="637"/>
      <c r="DG32" s="637"/>
      <c r="DH32" s="637"/>
      <c r="DI32" s="637"/>
      <c r="DJ32" s="637"/>
      <c r="DK32" s="638"/>
      <c r="DL32" s="645">
        <v>154</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13746</v>
      </c>
      <c r="S33" s="637"/>
      <c r="T33" s="637"/>
      <c r="U33" s="637"/>
      <c r="V33" s="637"/>
      <c r="W33" s="637"/>
      <c r="X33" s="637"/>
      <c r="Y33" s="638"/>
      <c r="Z33" s="639">
        <v>0.2</v>
      </c>
      <c r="AA33" s="639"/>
      <c r="AB33" s="639"/>
      <c r="AC33" s="639"/>
      <c r="AD33" s="640">
        <v>1935</v>
      </c>
      <c r="AE33" s="640"/>
      <c r="AF33" s="640"/>
      <c r="AG33" s="640"/>
      <c r="AH33" s="640"/>
      <c r="AI33" s="640"/>
      <c r="AJ33" s="640"/>
      <c r="AK33" s="640"/>
      <c r="AL33" s="641">
        <v>0.1</v>
      </c>
      <c r="AM33" s="642"/>
      <c r="AN33" s="642"/>
      <c r="AO33" s="643"/>
      <c r="AP33" s="686"/>
      <c r="AQ33" s="687"/>
      <c r="AR33" s="687"/>
      <c r="AS33" s="687"/>
      <c r="AT33" s="690"/>
      <c r="AU33" s="212"/>
      <c r="AV33" s="212"/>
      <c r="AW33" s="212"/>
      <c r="AX33" s="657" t="s">
        <v>307</v>
      </c>
      <c r="AY33" s="658"/>
      <c r="AZ33" s="658"/>
      <c r="BA33" s="658"/>
      <c r="BB33" s="658"/>
      <c r="BC33" s="658"/>
      <c r="BD33" s="658"/>
      <c r="BE33" s="658"/>
      <c r="BF33" s="659"/>
      <c r="BG33" s="694">
        <v>99.1</v>
      </c>
      <c r="BH33" s="695"/>
      <c r="BI33" s="695"/>
      <c r="BJ33" s="695"/>
      <c r="BK33" s="695"/>
      <c r="BL33" s="695"/>
      <c r="BM33" s="696">
        <v>96.7</v>
      </c>
      <c r="BN33" s="695"/>
      <c r="BO33" s="695"/>
      <c r="BP33" s="695"/>
      <c r="BQ33" s="697"/>
      <c r="BR33" s="694">
        <v>99.3</v>
      </c>
      <c r="BS33" s="695"/>
      <c r="BT33" s="695"/>
      <c r="BU33" s="695"/>
      <c r="BV33" s="695"/>
      <c r="BW33" s="695"/>
      <c r="BX33" s="696">
        <v>96.8</v>
      </c>
      <c r="BY33" s="695"/>
      <c r="BZ33" s="695"/>
      <c r="CA33" s="695"/>
      <c r="CB33" s="697"/>
      <c r="CD33" s="633" t="s">
        <v>308</v>
      </c>
      <c r="CE33" s="634"/>
      <c r="CF33" s="634"/>
      <c r="CG33" s="634"/>
      <c r="CH33" s="634"/>
      <c r="CI33" s="634"/>
      <c r="CJ33" s="634"/>
      <c r="CK33" s="634"/>
      <c r="CL33" s="634"/>
      <c r="CM33" s="634"/>
      <c r="CN33" s="634"/>
      <c r="CO33" s="634"/>
      <c r="CP33" s="634"/>
      <c r="CQ33" s="635"/>
      <c r="CR33" s="636">
        <v>3031494</v>
      </c>
      <c r="CS33" s="668"/>
      <c r="CT33" s="668"/>
      <c r="CU33" s="668"/>
      <c r="CV33" s="668"/>
      <c r="CW33" s="668"/>
      <c r="CX33" s="668"/>
      <c r="CY33" s="669"/>
      <c r="CZ33" s="641">
        <v>42.5</v>
      </c>
      <c r="DA33" s="666"/>
      <c r="DB33" s="666"/>
      <c r="DC33" s="670"/>
      <c r="DD33" s="645">
        <v>2347384</v>
      </c>
      <c r="DE33" s="668"/>
      <c r="DF33" s="668"/>
      <c r="DG33" s="668"/>
      <c r="DH33" s="668"/>
      <c r="DI33" s="668"/>
      <c r="DJ33" s="668"/>
      <c r="DK33" s="669"/>
      <c r="DL33" s="645">
        <v>1366170</v>
      </c>
      <c r="DM33" s="668"/>
      <c r="DN33" s="668"/>
      <c r="DO33" s="668"/>
      <c r="DP33" s="668"/>
      <c r="DQ33" s="668"/>
      <c r="DR33" s="668"/>
      <c r="DS33" s="668"/>
      <c r="DT33" s="668"/>
      <c r="DU33" s="668"/>
      <c r="DV33" s="669"/>
      <c r="DW33" s="641">
        <v>38.5</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257054</v>
      </c>
      <c r="S34" s="637"/>
      <c r="T34" s="637"/>
      <c r="U34" s="637"/>
      <c r="V34" s="637"/>
      <c r="W34" s="637"/>
      <c r="X34" s="637"/>
      <c r="Y34" s="638"/>
      <c r="Z34" s="639">
        <v>3.5</v>
      </c>
      <c r="AA34" s="639"/>
      <c r="AB34" s="639"/>
      <c r="AC34" s="639"/>
      <c r="AD34" s="640" t="s">
        <v>122</v>
      </c>
      <c r="AE34" s="640"/>
      <c r="AF34" s="640"/>
      <c r="AG34" s="640"/>
      <c r="AH34" s="640"/>
      <c r="AI34" s="640"/>
      <c r="AJ34" s="640"/>
      <c r="AK34" s="640"/>
      <c r="AL34" s="641" t="s">
        <v>122</v>
      </c>
      <c r="AM34" s="642"/>
      <c r="AN34" s="642"/>
      <c r="AO34" s="643"/>
      <c r="AP34" s="213"/>
      <c r="AQ34" s="214"/>
      <c r="AS34" s="211"/>
      <c r="AT34" s="211"/>
      <c r="AU34" s="211"/>
      <c r="AV34" s="211"/>
      <c r="AW34" s="211"/>
      <c r="AX34" s="211"/>
      <c r="AY34" s="211"/>
      <c r="AZ34" s="211"/>
      <c r="BA34" s="211"/>
      <c r="BB34" s="211"/>
      <c r="BC34" s="211"/>
      <c r="BD34" s="211"/>
      <c r="BE34" s="211"/>
      <c r="BF34" s="211"/>
      <c r="BG34" s="214"/>
      <c r="BH34" s="214"/>
      <c r="BI34" s="214"/>
      <c r="BJ34" s="214"/>
      <c r="BK34" s="214"/>
      <c r="BL34" s="214"/>
      <c r="BM34" s="214"/>
      <c r="BN34" s="214"/>
      <c r="BO34" s="214"/>
      <c r="BP34" s="214"/>
      <c r="BQ34" s="214"/>
      <c r="BR34" s="214"/>
      <c r="BS34" s="214"/>
      <c r="BT34" s="214"/>
      <c r="BU34" s="214"/>
      <c r="BV34" s="214"/>
      <c r="BW34" s="214"/>
      <c r="BX34" s="214"/>
      <c r="BY34" s="214"/>
      <c r="BZ34" s="214"/>
      <c r="CA34" s="214"/>
      <c r="CB34" s="214"/>
      <c r="CD34" s="633" t="s">
        <v>310</v>
      </c>
      <c r="CE34" s="634"/>
      <c r="CF34" s="634"/>
      <c r="CG34" s="634"/>
      <c r="CH34" s="634"/>
      <c r="CI34" s="634"/>
      <c r="CJ34" s="634"/>
      <c r="CK34" s="634"/>
      <c r="CL34" s="634"/>
      <c r="CM34" s="634"/>
      <c r="CN34" s="634"/>
      <c r="CO34" s="634"/>
      <c r="CP34" s="634"/>
      <c r="CQ34" s="635"/>
      <c r="CR34" s="636">
        <v>800196</v>
      </c>
      <c r="CS34" s="637"/>
      <c r="CT34" s="637"/>
      <c r="CU34" s="637"/>
      <c r="CV34" s="637"/>
      <c r="CW34" s="637"/>
      <c r="CX34" s="637"/>
      <c r="CY34" s="638"/>
      <c r="CZ34" s="641">
        <v>11.2</v>
      </c>
      <c r="DA34" s="666"/>
      <c r="DB34" s="666"/>
      <c r="DC34" s="670"/>
      <c r="DD34" s="645">
        <v>564762</v>
      </c>
      <c r="DE34" s="637"/>
      <c r="DF34" s="637"/>
      <c r="DG34" s="637"/>
      <c r="DH34" s="637"/>
      <c r="DI34" s="637"/>
      <c r="DJ34" s="637"/>
      <c r="DK34" s="638"/>
      <c r="DL34" s="645">
        <v>390749</v>
      </c>
      <c r="DM34" s="637"/>
      <c r="DN34" s="637"/>
      <c r="DO34" s="637"/>
      <c r="DP34" s="637"/>
      <c r="DQ34" s="637"/>
      <c r="DR34" s="637"/>
      <c r="DS34" s="637"/>
      <c r="DT34" s="637"/>
      <c r="DU34" s="637"/>
      <c r="DV34" s="638"/>
      <c r="DW34" s="641">
        <v>11</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628141</v>
      </c>
      <c r="S35" s="637"/>
      <c r="T35" s="637"/>
      <c r="U35" s="637"/>
      <c r="V35" s="637"/>
      <c r="W35" s="637"/>
      <c r="X35" s="637"/>
      <c r="Y35" s="638"/>
      <c r="Z35" s="639">
        <v>8.5</v>
      </c>
      <c r="AA35" s="639"/>
      <c r="AB35" s="639"/>
      <c r="AC35" s="639"/>
      <c r="AD35" s="640" t="s">
        <v>122</v>
      </c>
      <c r="AE35" s="640"/>
      <c r="AF35" s="640"/>
      <c r="AG35" s="640"/>
      <c r="AH35" s="640"/>
      <c r="AI35" s="640"/>
      <c r="AJ35" s="640"/>
      <c r="AK35" s="640"/>
      <c r="AL35" s="641" t="s">
        <v>122</v>
      </c>
      <c r="AM35" s="642"/>
      <c r="AN35" s="642"/>
      <c r="AO35" s="643"/>
      <c r="AP35" s="215"/>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106037</v>
      </c>
      <c r="CS35" s="668"/>
      <c r="CT35" s="668"/>
      <c r="CU35" s="668"/>
      <c r="CV35" s="668"/>
      <c r="CW35" s="668"/>
      <c r="CX35" s="668"/>
      <c r="CY35" s="669"/>
      <c r="CZ35" s="641">
        <v>1.5</v>
      </c>
      <c r="DA35" s="666"/>
      <c r="DB35" s="666"/>
      <c r="DC35" s="670"/>
      <c r="DD35" s="645">
        <v>88230</v>
      </c>
      <c r="DE35" s="668"/>
      <c r="DF35" s="668"/>
      <c r="DG35" s="668"/>
      <c r="DH35" s="668"/>
      <c r="DI35" s="668"/>
      <c r="DJ35" s="668"/>
      <c r="DK35" s="669"/>
      <c r="DL35" s="645">
        <v>65572</v>
      </c>
      <c r="DM35" s="668"/>
      <c r="DN35" s="668"/>
      <c r="DO35" s="668"/>
      <c r="DP35" s="668"/>
      <c r="DQ35" s="668"/>
      <c r="DR35" s="668"/>
      <c r="DS35" s="668"/>
      <c r="DT35" s="668"/>
      <c r="DU35" s="668"/>
      <c r="DV35" s="669"/>
      <c r="DW35" s="641">
        <v>1.8</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349191</v>
      </c>
      <c r="S36" s="637"/>
      <c r="T36" s="637"/>
      <c r="U36" s="637"/>
      <c r="V36" s="637"/>
      <c r="W36" s="637"/>
      <c r="X36" s="637"/>
      <c r="Y36" s="638"/>
      <c r="Z36" s="639">
        <v>4.7</v>
      </c>
      <c r="AA36" s="639"/>
      <c r="AB36" s="639"/>
      <c r="AC36" s="639"/>
      <c r="AD36" s="640" t="s">
        <v>122</v>
      </c>
      <c r="AE36" s="640"/>
      <c r="AF36" s="640"/>
      <c r="AG36" s="640"/>
      <c r="AH36" s="640"/>
      <c r="AI36" s="640"/>
      <c r="AJ36" s="640"/>
      <c r="AK36" s="640"/>
      <c r="AL36" s="641" t="s">
        <v>122</v>
      </c>
      <c r="AM36" s="642"/>
      <c r="AN36" s="642"/>
      <c r="AO36" s="643"/>
      <c r="AP36" s="215"/>
      <c r="AQ36" s="702" t="s">
        <v>316</v>
      </c>
      <c r="AR36" s="703"/>
      <c r="AS36" s="703"/>
      <c r="AT36" s="703"/>
      <c r="AU36" s="703"/>
      <c r="AV36" s="703"/>
      <c r="AW36" s="703"/>
      <c r="AX36" s="703"/>
      <c r="AY36" s="704"/>
      <c r="AZ36" s="625">
        <v>649335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37432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780847</v>
      </c>
      <c r="CS36" s="637"/>
      <c r="CT36" s="637"/>
      <c r="CU36" s="637"/>
      <c r="CV36" s="637"/>
      <c r="CW36" s="637"/>
      <c r="CX36" s="637"/>
      <c r="CY36" s="638"/>
      <c r="CZ36" s="641">
        <v>10.9</v>
      </c>
      <c r="DA36" s="666"/>
      <c r="DB36" s="666"/>
      <c r="DC36" s="670"/>
      <c r="DD36" s="645">
        <v>537784</v>
      </c>
      <c r="DE36" s="637"/>
      <c r="DF36" s="637"/>
      <c r="DG36" s="637"/>
      <c r="DH36" s="637"/>
      <c r="DI36" s="637"/>
      <c r="DJ36" s="637"/>
      <c r="DK36" s="638"/>
      <c r="DL36" s="645">
        <v>380557</v>
      </c>
      <c r="DM36" s="637"/>
      <c r="DN36" s="637"/>
      <c r="DO36" s="637"/>
      <c r="DP36" s="637"/>
      <c r="DQ36" s="637"/>
      <c r="DR36" s="637"/>
      <c r="DS36" s="637"/>
      <c r="DT36" s="637"/>
      <c r="DU36" s="637"/>
      <c r="DV36" s="638"/>
      <c r="DW36" s="641">
        <v>10.7</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73961</v>
      </c>
      <c r="S37" s="637"/>
      <c r="T37" s="637"/>
      <c r="U37" s="637"/>
      <c r="V37" s="637"/>
      <c r="W37" s="637"/>
      <c r="X37" s="637"/>
      <c r="Y37" s="638"/>
      <c r="Z37" s="639">
        <v>1</v>
      </c>
      <c r="AA37" s="639"/>
      <c r="AB37" s="639"/>
      <c r="AC37" s="639"/>
      <c r="AD37" s="640">
        <v>932</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218163</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30347</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307258</v>
      </c>
      <c r="CS37" s="668"/>
      <c r="CT37" s="668"/>
      <c r="CU37" s="668"/>
      <c r="CV37" s="668"/>
      <c r="CW37" s="668"/>
      <c r="CX37" s="668"/>
      <c r="CY37" s="669"/>
      <c r="CZ37" s="641">
        <v>4.3</v>
      </c>
      <c r="DA37" s="666"/>
      <c r="DB37" s="666"/>
      <c r="DC37" s="670"/>
      <c r="DD37" s="645">
        <v>301358</v>
      </c>
      <c r="DE37" s="668"/>
      <c r="DF37" s="668"/>
      <c r="DG37" s="668"/>
      <c r="DH37" s="668"/>
      <c r="DI37" s="668"/>
      <c r="DJ37" s="668"/>
      <c r="DK37" s="669"/>
      <c r="DL37" s="645">
        <v>301269</v>
      </c>
      <c r="DM37" s="668"/>
      <c r="DN37" s="668"/>
      <c r="DO37" s="668"/>
      <c r="DP37" s="668"/>
      <c r="DQ37" s="668"/>
      <c r="DR37" s="668"/>
      <c r="DS37" s="668"/>
      <c r="DT37" s="668"/>
      <c r="DU37" s="668"/>
      <c r="DV37" s="669"/>
      <c r="DW37" s="641">
        <v>8.5</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798200</v>
      </c>
      <c r="S38" s="637"/>
      <c r="T38" s="637"/>
      <c r="U38" s="637"/>
      <c r="V38" s="637"/>
      <c r="W38" s="637"/>
      <c r="X38" s="637"/>
      <c r="Y38" s="638"/>
      <c r="Z38" s="639">
        <v>10.8</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23483</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1033</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625852</v>
      </c>
      <c r="CS38" s="637"/>
      <c r="CT38" s="637"/>
      <c r="CU38" s="637"/>
      <c r="CV38" s="637"/>
      <c r="CW38" s="637"/>
      <c r="CX38" s="637"/>
      <c r="CY38" s="638"/>
      <c r="CZ38" s="641">
        <v>8.8000000000000007</v>
      </c>
      <c r="DA38" s="666"/>
      <c r="DB38" s="666"/>
      <c r="DC38" s="670"/>
      <c r="DD38" s="645">
        <v>566061</v>
      </c>
      <c r="DE38" s="637"/>
      <c r="DF38" s="637"/>
      <c r="DG38" s="637"/>
      <c r="DH38" s="637"/>
      <c r="DI38" s="637"/>
      <c r="DJ38" s="637"/>
      <c r="DK38" s="638"/>
      <c r="DL38" s="645">
        <v>529292</v>
      </c>
      <c r="DM38" s="637"/>
      <c r="DN38" s="637"/>
      <c r="DO38" s="637"/>
      <c r="DP38" s="637"/>
      <c r="DQ38" s="637"/>
      <c r="DR38" s="637"/>
      <c r="DS38" s="637"/>
      <c r="DT38" s="637"/>
      <c r="DU38" s="637"/>
      <c r="DV38" s="638"/>
      <c r="DW38" s="641">
        <v>14.9</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18382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1632</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709200</v>
      </c>
      <c r="CS39" s="668"/>
      <c r="CT39" s="668"/>
      <c r="CU39" s="668"/>
      <c r="CV39" s="668"/>
      <c r="CW39" s="668"/>
      <c r="CX39" s="668"/>
      <c r="CY39" s="669"/>
      <c r="CZ39" s="641">
        <v>9.9</v>
      </c>
      <c r="DA39" s="666"/>
      <c r="DB39" s="666"/>
      <c r="DC39" s="670"/>
      <c r="DD39" s="645">
        <v>590547</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v>15900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16"/>
      <c r="BM40" s="634" t="s">
        <v>334</v>
      </c>
      <c r="BN40" s="634"/>
      <c r="BO40" s="634"/>
      <c r="BP40" s="634"/>
      <c r="BQ40" s="634"/>
      <c r="BR40" s="634"/>
      <c r="BS40" s="634"/>
      <c r="BT40" s="634"/>
      <c r="BU40" s="635"/>
      <c r="BV40" s="636">
        <v>74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9362</v>
      </c>
      <c r="CS40" s="637"/>
      <c r="CT40" s="637"/>
      <c r="CU40" s="637"/>
      <c r="CV40" s="637"/>
      <c r="CW40" s="637"/>
      <c r="CX40" s="637"/>
      <c r="CY40" s="638"/>
      <c r="CZ40" s="641">
        <v>0.1</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7384346</v>
      </c>
      <c r="S41" s="709"/>
      <c r="T41" s="709"/>
      <c r="U41" s="709"/>
      <c r="V41" s="709"/>
      <c r="W41" s="709"/>
      <c r="X41" s="709"/>
      <c r="Y41" s="713"/>
      <c r="Z41" s="714">
        <v>100</v>
      </c>
      <c r="AA41" s="714"/>
      <c r="AB41" s="714"/>
      <c r="AC41" s="714"/>
      <c r="AD41" s="715">
        <v>3531960</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85770</v>
      </c>
      <c r="BA41" s="637"/>
      <c r="BB41" s="637"/>
      <c r="BC41" s="637"/>
      <c r="BD41" s="668"/>
      <c r="BE41" s="668"/>
      <c r="BF41" s="691"/>
      <c r="BG41" s="684"/>
      <c r="BH41" s="685"/>
      <c r="BI41" s="685"/>
      <c r="BJ41" s="685"/>
      <c r="BK41" s="685"/>
      <c r="BL41" s="216"/>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303537</v>
      </c>
      <c r="BA42" s="709"/>
      <c r="BB42" s="709"/>
      <c r="BC42" s="709"/>
      <c r="BD42" s="695"/>
      <c r="BE42" s="695"/>
      <c r="BF42" s="697"/>
      <c r="BG42" s="686"/>
      <c r="BH42" s="687"/>
      <c r="BI42" s="687"/>
      <c r="BJ42" s="687"/>
      <c r="BK42" s="687"/>
      <c r="BL42" s="217"/>
      <c r="BM42" s="658" t="s">
        <v>341</v>
      </c>
      <c r="BN42" s="658"/>
      <c r="BO42" s="658"/>
      <c r="BP42" s="658"/>
      <c r="BQ42" s="658"/>
      <c r="BR42" s="658"/>
      <c r="BS42" s="658"/>
      <c r="BT42" s="658"/>
      <c r="BU42" s="659"/>
      <c r="BV42" s="708">
        <v>386</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1941117</v>
      </c>
      <c r="CS42" s="668"/>
      <c r="CT42" s="668"/>
      <c r="CU42" s="668"/>
      <c r="CV42" s="668"/>
      <c r="CW42" s="668"/>
      <c r="CX42" s="668"/>
      <c r="CY42" s="669"/>
      <c r="CZ42" s="641">
        <v>27.2</v>
      </c>
      <c r="DA42" s="666"/>
      <c r="DB42" s="666"/>
      <c r="DC42" s="670"/>
      <c r="DD42" s="645">
        <v>347548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7" t="s">
        <v>343</v>
      </c>
      <c r="CD43" s="633" t="s">
        <v>344</v>
      </c>
      <c r="CE43" s="634"/>
      <c r="CF43" s="634"/>
      <c r="CG43" s="634"/>
      <c r="CH43" s="634"/>
      <c r="CI43" s="634"/>
      <c r="CJ43" s="634"/>
      <c r="CK43" s="634"/>
      <c r="CL43" s="634"/>
      <c r="CM43" s="634"/>
      <c r="CN43" s="634"/>
      <c r="CO43" s="634"/>
      <c r="CP43" s="634"/>
      <c r="CQ43" s="635"/>
      <c r="CR43" s="636">
        <v>51016</v>
      </c>
      <c r="CS43" s="668"/>
      <c r="CT43" s="668"/>
      <c r="CU43" s="668"/>
      <c r="CV43" s="668"/>
      <c r="CW43" s="668"/>
      <c r="CX43" s="668"/>
      <c r="CY43" s="669"/>
      <c r="CZ43" s="641">
        <v>0.7</v>
      </c>
      <c r="DA43" s="666"/>
      <c r="DB43" s="666"/>
      <c r="DC43" s="670"/>
      <c r="DD43" s="645">
        <v>51016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1698521</v>
      </c>
      <c r="CS44" s="637"/>
      <c r="CT44" s="637"/>
      <c r="CU44" s="637"/>
      <c r="CV44" s="637"/>
      <c r="CW44" s="637"/>
      <c r="CX44" s="637"/>
      <c r="CY44" s="638"/>
      <c r="CZ44" s="641">
        <v>23.8</v>
      </c>
      <c r="DA44" s="642"/>
      <c r="DB44" s="642"/>
      <c r="DC44" s="648"/>
      <c r="DD44" s="645">
        <v>312651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1019059</v>
      </c>
      <c r="CS45" s="668"/>
      <c r="CT45" s="668"/>
      <c r="CU45" s="668"/>
      <c r="CV45" s="668"/>
      <c r="CW45" s="668"/>
      <c r="CX45" s="668"/>
      <c r="CY45" s="669"/>
      <c r="CZ45" s="641">
        <v>14.3</v>
      </c>
      <c r="DA45" s="666"/>
      <c r="DB45" s="666"/>
      <c r="DC45" s="670"/>
      <c r="DD45" s="645">
        <v>93911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8"/>
      <c r="CD46" s="674"/>
      <c r="CE46" s="675"/>
      <c r="CF46" s="633" t="s">
        <v>349</v>
      </c>
      <c r="CG46" s="634"/>
      <c r="CH46" s="634"/>
      <c r="CI46" s="634"/>
      <c r="CJ46" s="634"/>
      <c r="CK46" s="634"/>
      <c r="CL46" s="634"/>
      <c r="CM46" s="634"/>
      <c r="CN46" s="634"/>
      <c r="CO46" s="634"/>
      <c r="CP46" s="634"/>
      <c r="CQ46" s="635"/>
      <c r="CR46" s="636">
        <v>621874</v>
      </c>
      <c r="CS46" s="637"/>
      <c r="CT46" s="637"/>
      <c r="CU46" s="637"/>
      <c r="CV46" s="637"/>
      <c r="CW46" s="637"/>
      <c r="CX46" s="637"/>
      <c r="CY46" s="638"/>
      <c r="CZ46" s="641">
        <v>8.6999999999999993</v>
      </c>
      <c r="DA46" s="642"/>
      <c r="DB46" s="642"/>
      <c r="DC46" s="648"/>
      <c r="DD46" s="645">
        <v>209352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8"/>
      <c r="CD47" s="674"/>
      <c r="CE47" s="675"/>
      <c r="CF47" s="633" t="s">
        <v>350</v>
      </c>
      <c r="CG47" s="634"/>
      <c r="CH47" s="634"/>
      <c r="CI47" s="634"/>
      <c r="CJ47" s="634"/>
      <c r="CK47" s="634"/>
      <c r="CL47" s="634"/>
      <c r="CM47" s="634"/>
      <c r="CN47" s="634"/>
      <c r="CO47" s="634"/>
      <c r="CP47" s="634"/>
      <c r="CQ47" s="635"/>
      <c r="CR47" s="636">
        <v>242596</v>
      </c>
      <c r="CS47" s="668"/>
      <c r="CT47" s="668"/>
      <c r="CU47" s="668"/>
      <c r="CV47" s="668"/>
      <c r="CW47" s="668"/>
      <c r="CX47" s="668"/>
      <c r="CY47" s="669"/>
      <c r="CZ47" s="641">
        <v>3.4</v>
      </c>
      <c r="DA47" s="666"/>
      <c r="DB47" s="666"/>
      <c r="DC47" s="670"/>
      <c r="DD47" s="645">
        <v>34897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8"/>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8"/>
      <c r="CD49" s="657" t="s">
        <v>352</v>
      </c>
      <c r="CE49" s="658"/>
      <c r="CF49" s="658"/>
      <c r="CG49" s="658"/>
      <c r="CH49" s="658"/>
      <c r="CI49" s="658"/>
      <c r="CJ49" s="658"/>
      <c r="CK49" s="658"/>
      <c r="CL49" s="658"/>
      <c r="CM49" s="658"/>
      <c r="CN49" s="658"/>
      <c r="CO49" s="658"/>
      <c r="CP49" s="658"/>
      <c r="CQ49" s="659"/>
      <c r="CR49" s="708">
        <v>7132713</v>
      </c>
      <c r="CS49" s="695"/>
      <c r="CT49" s="695"/>
      <c r="CU49" s="695"/>
      <c r="CV49" s="695"/>
      <c r="CW49" s="695"/>
      <c r="CX49" s="695"/>
      <c r="CY49" s="724"/>
      <c r="CZ49" s="716">
        <v>100</v>
      </c>
      <c r="DA49" s="725"/>
      <c r="DB49" s="725"/>
      <c r="DC49" s="726"/>
      <c r="DD49" s="727">
        <v>4395689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PcjGKY+T8uc4bkZMV/x28Ea8cO11YjFLN3VQA1qIZaa+p6/AUE9kY/++4hKYyWQEbVrPR074uOOG2t2EH8Jjw==" saltValue="WbxvaCXEt3eGJhcPbPWf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4" customWidth="1"/>
    <col min="131" max="131" width="1.625" style="224" customWidth="1"/>
    <col min="132" max="16384" width="9" style="224" hidden="1"/>
  </cols>
  <sheetData>
    <row r="1" spans="1:131" ht="11.25" customHeight="1" thickBot="1" x14ac:dyDescent="0.2">
      <c r="A1" s="220"/>
      <c r="B1" s="220"/>
      <c r="C1" s="220"/>
      <c r="D1" s="220"/>
      <c r="E1" s="220"/>
      <c r="F1" s="220"/>
      <c r="G1" s="220"/>
      <c r="H1" s="220"/>
      <c r="I1" s="220"/>
      <c r="J1" s="220"/>
      <c r="K1" s="220"/>
      <c r="L1" s="220"/>
      <c r="M1" s="220"/>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221"/>
      <c r="AV1" s="221"/>
      <c r="AW1" s="221"/>
      <c r="AX1" s="221"/>
      <c r="AY1" s="221"/>
      <c r="AZ1" s="221"/>
      <c r="BA1" s="221"/>
      <c r="BB1" s="221"/>
      <c r="BC1" s="221"/>
      <c r="BD1" s="221"/>
      <c r="BE1" s="221"/>
      <c r="BF1" s="221"/>
      <c r="BG1" s="221"/>
      <c r="BH1" s="221"/>
      <c r="BI1" s="221"/>
      <c r="BJ1" s="221"/>
      <c r="BK1" s="221"/>
      <c r="BL1" s="221"/>
      <c r="BM1" s="221"/>
      <c r="BN1" s="221"/>
      <c r="BO1" s="221"/>
      <c r="BP1" s="221"/>
      <c r="BQ1" s="221"/>
      <c r="BR1" s="221"/>
      <c r="BS1" s="221"/>
      <c r="BT1" s="221"/>
      <c r="BU1" s="221"/>
      <c r="BV1" s="221"/>
      <c r="BW1" s="221"/>
      <c r="BX1" s="221"/>
      <c r="BY1" s="221"/>
      <c r="BZ1" s="221"/>
      <c r="CA1" s="221"/>
      <c r="CB1" s="221"/>
      <c r="CC1" s="221"/>
      <c r="CD1" s="221"/>
      <c r="CE1" s="221"/>
      <c r="CF1" s="221"/>
      <c r="CG1" s="221"/>
      <c r="CH1" s="221"/>
      <c r="CI1" s="221"/>
      <c r="CJ1" s="221"/>
      <c r="CK1" s="221"/>
      <c r="CL1" s="221"/>
      <c r="CM1" s="221"/>
      <c r="CN1" s="221"/>
      <c r="CO1" s="221"/>
      <c r="CP1" s="221"/>
      <c r="CQ1" s="221"/>
      <c r="CR1" s="221"/>
      <c r="CS1" s="221"/>
      <c r="CT1" s="221"/>
      <c r="CU1" s="221"/>
      <c r="CV1" s="221"/>
      <c r="CW1" s="221"/>
      <c r="CX1" s="221"/>
      <c r="CY1" s="221"/>
      <c r="CZ1" s="221"/>
      <c r="DA1" s="221"/>
      <c r="DB1" s="221"/>
      <c r="DC1" s="221"/>
      <c r="DD1" s="221"/>
      <c r="DE1" s="221"/>
      <c r="DF1" s="221"/>
      <c r="DG1" s="221"/>
      <c r="DH1" s="221"/>
      <c r="DI1" s="221"/>
      <c r="DJ1" s="221"/>
      <c r="DK1" s="221"/>
      <c r="DL1" s="221"/>
      <c r="DM1" s="221"/>
      <c r="DN1" s="221"/>
      <c r="DO1" s="221"/>
      <c r="DP1" s="221"/>
      <c r="DQ1" s="222"/>
      <c r="DR1" s="222"/>
      <c r="DS1" s="222"/>
      <c r="DT1" s="222"/>
      <c r="DU1" s="222"/>
      <c r="DV1" s="222"/>
      <c r="DW1" s="222"/>
      <c r="DX1" s="222"/>
      <c r="DY1" s="222"/>
      <c r="DZ1" s="222"/>
      <c r="EA1" s="223"/>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1"/>
      <c r="BK2" s="221"/>
      <c r="BL2" s="221"/>
      <c r="BM2" s="221"/>
      <c r="BN2" s="221"/>
      <c r="BO2" s="221"/>
      <c r="BP2" s="221"/>
      <c r="BQ2" s="221"/>
      <c r="BR2" s="221"/>
      <c r="BS2" s="221"/>
      <c r="BT2" s="221"/>
      <c r="BU2" s="221"/>
      <c r="BV2" s="221"/>
      <c r="BW2" s="221"/>
      <c r="BX2" s="221"/>
      <c r="BY2" s="221"/>
      <c r="BZ2" s="221"/>
      <c r="CA2" s="221"/>
      <c r="CB2" s="221"/>
      <c r="CC2" s="221"/>
      <c r="CD2" s="221"/>
      <c r="CE2" s="221"/>
      <c r="CF2" s="221"/>
      <c r="CG2" s="221"/>
      <c r="CH2" s="221"/>
      <c r="CI2" s="221"/>
      <c r="CJ2" s="221"/>
      <c r="CK2" s="221"/>
      <c r="CL2" s="221"/>
      <c r="CM2" s="221"/>
      <c r="CN2" s="221"/>
      <c r="CO2" s="221"/>
      <c r="CP2" s="221"/>
      <c r="CQ2" s="221"/>
      <c r="CR2" s="221"/>
      <c r="CS2" s="221"/>
      <c r="CT2" s="221"/>
      <c r="CU2" s="221"/>
      <c r="CV2" s="221"/>
      <c r="CW2" s="221"/>
      <c r="CX2" s="221"/>
      <c r="CY2" s="221"/>
      <c r="CZ2" s="221"/>
      <c r="DA2" s="221"/>
      <c r="DB2" s="221"/>
      <c r="DC2" s="221"/>
      <c r="DD2" s="221"/>
      <c r="DE2" s="221"/>
      <c r="DF2" s="221"/>
      <c r="DG2" s="221"/>
      <c r="DH2" s="221"/>
      <c r="DI2" s="221"/>
      <c r="DJ2" s="735" t="s">
        <v>354</v>
      </c>
      <c r="DK2" s="736"/>
      <c r="DL2" s="736"/>
      <c r="DM2" s="736"/>
      <c r="DN2" s="736"/>
      <c r="DO2" s="737"/>
      <c r="DP2" s="221"/>
      <c r="DQ2" s="735" t="s">
        <v>355</v>
      </c>
      <c r="DR2" s="736"/>
      <c r="DS2" s="736"/>
      <c r="DT2" s="736"/>
      <c r="DU2" s="736"/>
      <c r="DV2" s="736"/>
      <c r="DW2" s="736"/>
      <c r="DX2" s="736"/>
      <c r="DY2" s="736"/>
      <c r="DZ2" s="737"/>
      <c r="EA2" s="223"/>
    </row>
    <row r="3" spans="1:131" ht="11.25" customHeight="1" x14ac:dyDescent="0.15">
      <c r="A3" s="221"/>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c r="AY3" s="221"/>
      <c r="AZ3" s="221"/>
      <c r="BA3" s="221"/>
      <c r="BB3" s="221"/>
      <c r="BC3" s="221"/>
      <c r="BD3" s="221"/>
      <c r="BE3" s="221"/>
      <c r="BF3" s="221"/>
      <c r="BG3" s="221"/>
      <c r="BH3" s="221"/>
      <c r="BI3" s="221"/>
      <c r="BJ3" s="221"/>
      <c r="BK3" s="221"/>
      <c r="BL3" s="221"/>
      <c r="BM3" s="221"/>
      <c r="BN3" s="221"/>
      <c r="BO3" s="221"/>
      <c r="BP3" s="221"/>
      <c r="BQ3" s="221"/>
      <c r="BR3" s="221"/>
      <c r="BS3" s="221"/>
      <c r="BT3" s="221"/>
      <c r="BU3" s="221"/>
      <c r="BV3" s="221"/>
      <c r="BW3" s="221"/>
      <c r="BX3" s="221"/>
      <c r="BY3" s="221"/>
      <c r="BZ3" s="221"/>
      <c r="CA3" s="221"/>
      <c r="CB3" s="221"/>
      <c r="CC3" s="221"/>
      <c r="CD3" s="221"/>
      <c r="CE3" s="221"/>
      <c r="CF3" s="221"/>
      <c r="CG3" s="221"/>
      <c r="CH3" s="221"/>
      <c r="CI3" s="221"/>
      <c r="CJ3" s="221"/>
      <c r="CK3" s="221"/>
      <c r="CL3" s="221"/>
      <c r="CM3" s="221"/>
      <c r="CN3" s="221"/>
      <c r="CO3" s="221"/>
      <c r="CP3" s="221"/>
      <c r="CQ3" s="221"/>
      <c r="CR3" s="221"/>
      <c r="CS3" s="221"/>
      <c r="CT3" s="221"/>
      <c r="CU3" s="221"/>
      <c r="CV3" s="221"/>
      <c r="CW3" s="221"/>
      <c r="CX3" s="221"/>
      <c r="CY3" s="221"/>
      <c r="CZ3" s="221"/>
      <c r="DA3" s="221"/>
      <c r="DB3" s="221"/>
      <c r="DC3" s="221"/>
      <c r="DD3" s="221"/>
      <c r="DE3" s="221"/>
      <c r="DF3" s="221"/>
      <c r="DG3" s="221"/>
      <c r="DH3" s="221"/>
      <c r="DI3" s="221"/>
      <c r="DJ3" s="221"/>
      <c r="DK3" s="221"/>
      <c r="DL3" s="221"/>
      <c r="DM3" s="221"/>
      <c r="DN3" s="221"/>
      <c r="DO3" s="221"/>
      <c r="DP3" s="221"/>
      <c r="DQ3" s="221"/>
      <c r="DR3" s="221"/>
      <c r="DS3" s="221"/>
      <c r="DT3" s="221"/>
      <c r="DU3" s="221"/>
      <c r="DV3" s="221"/>
      <c r="DW3" s="221"/>
      <c r="DX3" s="221"/>
      <c r="DY3" s="221"/>
      <c r="DZ3" s="221"/>
      <c r="EA3" s="223"/>
    </row>
    <row r="4" spans="1:131" s="228"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5"/>
      <c r="BA4" s="225"/>
      <c r="BB4" s="225"/>
      <c r="BC4" s="225"/>
      <c r="BD4" s="225"/>
      <c r="BE4" s="226"/>
      <c r="BF4" s="226"/>
      <c r="BG4" s="226"/>
      <c r="BH4" s="226"/>
      <c r="BI4" s="226"/>
      <c r="BJ4" s="226"/>
      <c r="BK4" s="226"/>
      <c r="BL4" s="226"/>
      <c r="BM4" s="226"/>
      <c r="BN4" s="226"/>
      <c r="BO4" s="226"/>
      <c r="BP4" s="226"/>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7"/>
    </row>
    <row r="5" spans="1:131" s="228"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25"/>
      <c r="BA5" s="225"/>
      <c r="BB5" s="225"/>
      <c r="BC5" s="225"/>
      <c r="BD5" s="225"/>
      <c r="BE5" s="226"/>
      <c r="BF5" s="226"/>
      <c r="BG5" s="226"/>
      <c r="BH5" s="226"/>
      <c r="BI5" s="226"/>
      <c r="BJ5" s="226"/>
      <c r="BK5" s="226"/>
      <c r="BL5" s="226"/>
      <c r="BM5" s="226"/>
      <c r="BN5" s="226"/>
      <c r="BO5" s="226"/>
      <c r="BP5" s="226"/>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27"/>
    </row>
    <row r="6" spans="1:131" s="22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5"/>
      <c r="BA6" s="225"/>
      <c r="BB6" s="225"/>
      <c r="BC6" s="225"/>
      <c r="BD6" s="225"/>
      <c r="BE6" s="226"/>
      <c r="BF6" s="226"/>
      <c r="BG6" s="226"/>
      <c r="BH6" s="226"/>
      <c r="BI6" s="226"/>
      <c r="BJ6" s="226"/>
      <c r="BK6" s="226"/>
      <c r="BL6" s="226"/>
      <c r="BM6" s="226"/>
      <c r="BN6" s="226"/>
      <c r="BO6" s="226"/>
      <c r="BP6" s="226"/>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7"/>
    </row>
    <row r="7" spans="1:131" s="228" customFormat="1" ht="26.25" customHeight="1" thickTop="1" x14ac:dyDescent="0.15">
      <c r="A7" s="229">
        <v>1</v>
      </c>
      <c r="B7" s="762" t="s">
        <v>375</v>
      </c>
      <c r="C7" s="763"/>
      <c r="D7" s="763"/>
      <c r="E7" s="763"/>
      <c r="F7" s="763"/>
      <c r="G7" s="763"/>
      <c r="H7" s="763"/>
      <c r="I7" s="763"/>
      <c r="J7" s="763"/>
      <c r="K7" s="763"/>
      <c r="L7" s="763"/>
      <c r="M7" s="763"/>
      <c r="N7" s="763"/>
      <c r="O7" s="763"/>
      <c r="P7" s="764"/>
      <c r="Q7" s="765">
        <v>7400</v>
      </c>
      <c r="R7" s="766"/>
      <c r="S7" s="766"/>
      <c r="T7" s="766"/>
      <c r="U7" s="766"/>
      <c r="V7" s="766">
        <v>7148</v>
      </c>
      <c r="W7" s="766"/>
      <c r="X7" s="766"/>
      <c r="Y7" s="766"/>
      <c r="Z7" s="766"/>
      <c r="AA7" s="766">
        <v>252</v>
      </c>
      <c r="AB7" s="766"/>
      <c r="AC7" s="766"/>
      <c r="AD7" s="766"/>
      <c r="AE7" s="767"/>
      <c r="AF7" s="768">
        <v>210</v>
      </c>
      <c r="AG7" s="769"/>
      <c r="AH7" s="769"/>
      <c r="AI7" s="769"/>
      <c r="AJ7" s="770"/>
      <c r="AK7" s="771">
        <v>628</v>
      </c>
      <c r="AL7" s="772"/>
      <c r="AM7" s="772"/>
      <c r="AN7" s="772"/>
      <c r="AO7" s="772"/>
      <c r="AP7" s="772">
        <v>5528</v>
      </c>
      <c r="AQ7" s="772"/>
      <c r="AR7" s="772"/>
      <c r="AS7" s="772"/>
      <c r="AT7" s="772"/>
      <c r="AU7" s="773"/>
      <c r="AV7" s="773"/>
      <c r="AW7" s="773"/>
      <c r="AX7" s="773"/>
      <c r="AY7" s="774"/>
      <c r="AZ7" s="225"/>
      <c r="BA7" s="225"/>
      <c r="BB7" s="225"/>
      <c r="BC7" s="225"/>
      <c r="BD7" s="225"/>
      <c r="BE7" s="226"/>
      <c r="BF7" s="226"/>
      <c r="BG7" s="226"/>
      <c r="BH7" s="226"/>
      <c r="BI7" s="226"/>
      <c r="BJ7" s="226"/>
      <c r="BK7" s="226"/>
      <c r="BL7" s="226"/>
      <c r="BM7" s="226"/>
      <c r="BN7" s="226"/>
      <c r="BO7" s="226"/>
      <c r="BP7" s="226"/>
      <c r="BQ7" s="229">
        <v>1</v>
      </c>
      <c r="BR7" s="230"/>
      <c r="BS7" s="759" t="s">
        <v>558</v>
      </c>
      <c r="BT7" s="760"/>
      <c r="BU7" s="760"/>
      <c r="BV7" s="760"/>
      <c r="BW7" s="760"/>
      <c r="BX7" s="760"/>
      <c r="BY7" s="760"/>
      <c r="BZ7" s="760"/>
      <c r="CA7" s="760"/>
      <c r="CB7" s="760"/>
      <c r="CC7" s="760"/>
      <c r="CD7" s="760"/>
      <c r="CE7" s="760"/>
      <c r="CF7" s="760"/>
      <c r="CG7" s="775"/>
      <c r="CH7" s="756">
        <v>-7</v>
      </c>
      <c r="CI7" s="757"/>
      <c r="CJ7" s="757"/>
      <c r="CK7" s="757"/>
      <c r="CL7" s="758"/>
      <c r="CM7" s="756">
        <v>0</v>
      </c>
      <c r="CN7" s="757"/>
      <c r="CO7" s="757"/>
      <c r="CP7" s="757"/>
      <c r="CQ7" s="758"/>
      <c r="CR7" s="756">
        <v>20</v>
      </c>
      <c r="CS7" s="757"/>
      <c r="CT7" s="757"/>
      <c r="CU7" s="757"/>
      <c r="CV7" s="758"/>
      <c r="CW7" s="756" t="s">
        <v>550</v>
      </c>
      <c r="CX7" s="757"/>
      <c r="CY7" s="757"/>
      <c r="CZ7" s="757"/>
      <c r="DA7" s="758"/>
      <c r="DB7" s="756" t="s">
        <v>550</v>
      </c>
      <c r="DC7" s="757"/>
      <c r="DD7" s="757"/>
      <c r="DE7" s="757"/>
      <c r="DF7" s="758"/>
      <c r="DG7" s="756" t="s">
        <v>550</v>
      </c>
      <c r="DH7" s="757"/>
      <c r="DI7" s="757"/>
      <c r="DJ7" s="757"/>
      <c r="DK7" s="758"/>
      <c r="DL7" s="756" t="s">
        <v>550</v>
      </c>
      <c r="DM7" s="757"/>
      <c r="DN7" s="757"/>
      <c r="DO7" s="757"/>
      <c r="DP7" s="758"/>
      <c r="DQ7" s="756" t="s">
        <v>550</v>
      </c>
      <c r="DR7" s="757"/>
      <c r="DS7" s="757"/>
      <c r="DT7" s="757"/>
      <c r="DU7" s="758"/>
      <c r="DV7" s="759"/>
      <c r="DW7" s="760"/>
      <c r="DX7" s="760"/>
      <c r="DY7" s="760"/>
      <c r="DZ7" s="761"/>
      <c r="EA7" s="227"/>
    </row>
    <row r="8" spans="1:131" s="228" customFormat="1" ht="26.25" customHeight="1" x14ac:dyDescent="0.15">
      <c r="A8" s="23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5"/>
      <c r="BA8" s="225"/>
      <c r="BB8" s="225"/>
      <c r="BC8" s="225"/>
      <c r="BD8" s="225"/>
      <c r="BE8" s="226"/>
      <c r="BF8" s="226"/>
      <c r="BG8" s="226"/>
      <c r="BH8" s="226"/>
      <c r="BI8" s="226"/>
      <c r="BJ8" s="226"/>
      <c r="BK8" s="226"/>
      <c r="BL8" s="226"/>
      <c r="BM8" s="226"/>
      <c r="BN8" s="226"/>
      <c r="BO8" s="226"/>
      <c r="BP8" s="226"/>
      <c r="BQ8" s="231">
        <v>2</v>
      </c>
      <c r="BR8" s="23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27"/>
    </row>
    <row r="9" spans="1:131" s="228" customFormat="1" ht="26.25" customHeight="1" x14ac:dyDescent="0.15">
      <c r="A9" s="23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5"/>
      <c r="BA9" s="225"/>
      <c r="BB9" s="225"/>
      <c r="BC9" s="225"/>
      <c r="BD9" s="225"/>
      <c r="BE9" s="226"/>
      <c r="BF9" s="226"/>
      <c r="BG9" s="226"/>
      <c r="BH9" s="226"/>
      <c r="BI9" s="226"/>
      <c r="BJ9" s="226"/>
      <c r="BK9" s="226"/>
      <c r="BL9" s="226"/>
      <c r="BM9" s="226"/>
      <c r="BN9" s="226"/>
      <c r="BO9" s="226"/>
      <c r="BP9" s="226"/>
      <c r="BQ9" s="231">
        <v>3</v>
      </c>
      <c r="BR9" s="23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7"/>
    </row>
    <row r="10" spans="1:131" s="228" customFormat="1" ht="26.25" customHeight="1" x14ac:dyDescent="0.15">
      <c r="A10" s="23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5"/>
      <c r="BA10" s="225"/>
      <c r="BB10" s="225"/>
      <c r="BC10" s="225"/>
      <c r="BD10" s="225"/>
      <c r="BE10" s="226"/>
      <c r="BF10" s="226"/>
      <c r="BG10" s="226"/>
      <c r="BH10" s="226"/>
      <c r="BI10" s="226"/>
      <c r="BJ10" s="226"/>
      <c r="BK10" s="226"/>
      <c r="BL10" s="226"/>
      <c r="BM10" s="226"/>
      <c r="BN10" s="226"/>
      <c r="BO10" s="226"/>
      <c r="BP10" s="226"/>
      <c r="BQ10" s="231">
        <v>4</v>
      </c>
      <c r="BR10" s="23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7"/>
    </row>
    <row r="11" spans="1:131" s="228" customFormat="1" ht="26.25" customHeight="1" x14ac:dyDescent="0.15">
      <c r="A11" s="23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5"/>
      <c r="BA11" s="225"/>
      <c r="BB11" s="225"/>
      <c r="BC11" s="225"/>
      <c r="BD11" s="225"/>
      <c r="BE11" s="226"/>
      <c r="BF11" s="226"/>
      <c r="BG11" s="226"/>
      <c r="BH11" s="226"/>
      <c r="BI11" s="226"/>
      <c r="BJ11" s="226"/>
      <c r="BK11" s="226"/>
      <c r="BL11" s="226"/>
      <c r="BM11" s="226"/>
      <c r="BN11" s="226"/>
      <c r="BO11" s="226"/>
      <c r="BP11" s="226"/>
      <c r="BQ11" s="231">
        <v>5</v>
      </c>
      <c r="BR11" s="23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7"/>
    </row>
    <row r="12" spans="1:131" s="228" customFormat="1" ht="26.25" customHeight="1" x14ac:dyDescent="0.15">
      <c r="A12" s="23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5"/>
      <c r="BA12" s="225"/>
      <c r="BB12" s="225"/>
      <c r="BC12" s="225"/>
      <c r="BD12" s="225"/>
      <c r="BE12" s="226"/>
      <c r="BF12" s="226"/>
      <c r="BG12" s="226"/>
      <c r="BH12" s="226"/>
      <c r="BI12" s="226"/>
      <c r="BJ12" s="226"/>
      <c r="BK12" s="226"/>
      <c r="BL12" s="226"/>
      <c r="BM12" s="226"/>
      <c r="BN12" s="226"/>
      <c r="BO12" s="226"/>
      <c r="BP12" s="226"/>
      <c r="BQ12" s="231">
        <v>6</v>
      </c>
      <c r="BR12" s="23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7"/>
    </row>
    <row r="13" spans="1:131" s="228" customFormat="1" ht="26.25" customHeight="1" x14ac:dyDescent="0.15">
      <c r="A13" s="23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5"/>
      <c r="BA13" s="225"/>
      <c r="BB13" s="225"/>
      <c r="BC13" s="225"/>
      <c r="BD13" s="225"/>
      <c r="BE13" s="226"/>
      <c r="BF13" s="226"/>
      <c r="BG13" s="226"/>
      <c r="BH13" s="226"/>
      <c r="BI13" s="226"/>
      <c r="BJ13" s="226"/>
      <c r="BK13" s="226"/>
      <c r="BL13" s="226"/>
      <c r="BM13" s="226"/>
      <c r="BN13" s="226"/>
      <c r="BO13" s="226"/>
      <c r="BP13" s="226"/>
      <c r="BQ13" s="231">
        <v>7</v>
      </c>
      <c r="BR13" s="23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7"/>
    </row>
    <row r="14" spans="1:131" s="228" customFormat="1" ht="26.25" customHeight="1" x14ac:dyDescent="0.15">
      <c r="A14" s="23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5"/>
      <c r="BA14" s="225"/>
      <c r="BB14" s="225"/>
      <c r="BC14" s="225"/>
      <c r="BD14" s="225"/>
      <c r="BE14" s="226"/>
      <c r="BF14" s="226"/>
      <c r="BG14" s="226"/>
      <c r="BH14" s="226"/>
      <c r="BI14" s="226"/>
      <c r="BJ14" s="226"/>
      <c r="BK14" s="226"/>
      <c r="BL14" s="226"/>
      <c r="BM14" s="226"/>
      <c r="BN14" s="226"/>
      <c r="BO14" s="226"/>
      <c r="BP14" s="226"/>
      <c r="BQ14" s="231">
        <v>8</v>
      </c>
      <c r="BR14" s="23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7"/>
    </row>
    <row r="15" spans="1:131" s="228" customFormat="1" ht="26.25" customHeight="1" x14ac:dyDescent="0.15">
      <c r="A15" s="23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5"/>
      <c r="BA15" s="225"/>
      <c r="BB15" s="225"/>
      <c r="BC15" s="225"/>
      <c r="BD15" s="225"/>
      <c r="BE15" s="226"/>
      <c r="BF15" s="226"/>
      <c r="BG15" s="226"/>
      <c r="BH15" s="226"/>
      <c r="BI15" s="226"/>
      <c r="BJ15" s="226"/>
      <c r="BK15" s="226"/>
      <c r="BL15" s="226"/>
      <c r="BM15" s="226"/>
      <c r="BN15" s="226"/>
      <c r="BO15" s="226"/>
      <c r="BP15" s="226"/>
      <c r="BQ15" s="231">
        <v>9</v>
      </c>
      <c r="BR15" s="23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7"/>
    </row>
    <row r="16" spans="1:131" s="228" customFormat="1" ht="26.25" customHeight="1" x14ac:dyDescent="0.15">
      <c r="A16" s="23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5"/>
      <c r="BA16" s="225"/>
      <c r="BB16" s="225"/>
      <c r="BC16" s="225"/>
      <c r="BD16" s="225"/>
      <c r="BE16" s="226"/>
      <c r="BF16" s="226"/>
      <c r="BG16" s="226"/>
      <c r="BH16" s="226"/>
      <c r="BI16" s="226"/>
      <c r="BJ16" s="226"/>
      <c r="BK16" s="226"/>
      <c r="BL16" s="226"/>
      <c r="BM16" s="226"/>
      <c r="BN16" s="226"/>
      <c r="BO16" s="226"/>
      <c r="BP16" s="226"/>
      <c r="BQ16" s="231">
        <v>10</v>
      </c>
      <c r="BR16" s="23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7"/>
    </row>
    <row r="17" spans="1:131" s="228" customFormat="1" ht="26.25" customHeight="1" x14ac:dyDescent="0.15">
      <c r="A17" s="23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5"/>
      <c r="BA17" s="225"/>
      <c r="BB17" s="225"/>
      <c r="BC17" s="225"/>
      <c r="BD17" s="225"/>
      <c r="BE17" s="226"/>
      <c r="BF17" s="226"/>
      <c r="BG17" s="226"/>
      <c r="BH17" s="226"/>
      <c r="BI17" s="226"/>
      <c r="BJ17" s="226"/>
      <c r="BK17" s="226"/>
      <c r="BL17" s="226"/>
      <c r="BM17" s="226"/>
      <c r="BN17" s="226"/>
      <c r="BO17" s="226"/>
      <c r="BP17" s="226"/>
      <c r="BQ17" s="231">
        <v>11</v>
      </c>
      <c r="BR17" s="23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7"/>
    </row>
    <row r="18" spans="1:131" s="228" customFormat="1" ht="26.25" customHeight="1" x14ac:dyDescent="0.15">
      <c r="A18" s="23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5"/>
      <c r="BA18" s="225"/>
      <c r="BB18" s="225"/>
      <c r="BC18" s="225"/>
      <c r="BD18" s="225"/>
      <c r="BE18" s="226"/>
      <c r="BF18" s="226"/>
      <c r="BG18" s="226"/>
      <c r="BH18" s="226"/>
      <c r="BI18" s="226"/>
      <c r="BJ18" s="226"/>
      <c r="BK18" s="226"/>
      <c r="BL18" s="226"/>
      <c r="BM18" s="226"/>
      <c r="BN18" s="226"/>
      <c r="BO18" s="226"/>
      <c r="BP18" s="226"/>
      <c r="BQ18" s="231">
        <v>12</v>
      </c>
      <c r="BR18" s="23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7"/>
    </row>
    <row r="19" spans="1:131" s="228" customFormat="1" ht="26.25" customHeight="1" x14ac:dyDescent="0.15">
      <c r="A19" s="23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5"/>
      <c r="BA19" s="225"/>
      <c r="BB19" s="225"/>
      <c r="BC19" s="225"/>
      <c r="BD19" s="225"/>
      <c r="BE19" s="226"/>
      <c r="BF19" s="226"/>
      <c r="BG19" s="226"/>
      <c r="BH19" s="226"/>
      <c r="BI19" s="226"/>
      <c r="BJ19" s="226"/>
      <c r="BK19" s="226"/>
      <c r="BL19" s="226"/>
      <c r="BM19" s="226"/>
      <c r="BN19" s="226"/>
      <c r="BO19" s="226"/>
      <c r="BP19" s="226"/>
      <c r="BQ19" s="231">
        <v>13</v>
      </c>
      <c r="BR19" s="23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7"/>
    </row>
    <row r="20" spans="1:131" s="228" customFormat="1" ht="26.25" customHeight="1" x14ac:dyDescent="0.15">
      <c r="A20" s="23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5"/>
      <c r="BA20" s="225"/>
      <c r="BB20" s="225"/>
      <c r="BC20" s="225"/>
      <c r="BD20" s="225"/>
      <c r="BE20" s="226"/>
      <c r="BF20" s="226"/>
      <c r="BG20" s="226"/>
      <c r="BH20" s="226"/>
      <c r="BI20" s="226"/>
      <c r="BJ20" s="226"/>
      <c r="BK20" s="226"/>
      <c r="BL20" s="226"/>
      <c r="BM20" s="226"/>
      <c r="BN20" s="226"/>
      <c r="BO20" s="226"/>
      <c r="BP20" s="226"/>
      <c r="BQ20" s="231">
        <v>14</v>
      </c>
      <c r="BR20" s="23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7"/>
    </row>
    <row r="21" spans="1:131" s="228" customFormat="1" ht="26.25" customHeight="1" thickBot="1" x14ac:dyDescent="0.2">
      <c r="A21" s="23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5"/>
      <c r="BA21" s="225"/>
      <c r="BB21" s="225"/>
      <c r="BC21" s="225"/>
      <c r="BD21" s="225"/>
      <c r="BE21" s="226"/>
      <c r="BF21" s="226"/>
      <c r="BG21" s="226"/>
      <c r="BH21" s="226"/>
      <c r="BI21" s="226"/>
      <c r="BJ21" s="226"/>
      <c r="BK21" s="226"/>
      <c r="BL21" s="226"/>
      <c r="BM21" s="226"/>
      <c r="BN21" s="226"/>
      <c r="BO21" s="226"/>
      <c r="BP21" s="226"/>
      <c r="BQ21" s="231">
        <v>15</v>
      </c>
      <c r="BR21" s="23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7"/>
    </row>
    <row r="22" spans="1:131" s="228" customFormat="1" ht="26.25" customHeight="1" x14ac:dyDescent="0.15">
      <c r="A22" s="23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26"/>
      <c r="BF22" s="226"/>
      <c r="BG22" s="226"/>
      <c r="BH22" s="226"/>
      <c r="BI22" s="226"/>
      <c r="BJ22" s="226"/>
      <c r="BK22" s="226"/>
      <c r="BL22" s="226"/>
      <c r="BM22" s="226"/>
      <c r="BN22" s="226"/>
      <c r="BO22" s="226"/>
      <c r="BP22" s="226"/>
      <c r="BQ22" s="231">
        <v>16</v>
      </c>
      <c r="BR22" s="23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7"/>
    </row>
    <row r="23" spans="1:131" s="228" customFormat="1" ht="26.25" customHeight="1" thickBot="1" x14ac:dyDescent="0.2">
      <c r="A23" s="233" t="s">
        <v>377</v>
      </c>
      <c r="B23" s="802" t="s">
        <v>378</v>
      </c>
      <c r="C23" s="803"/>
      <c r="D23" s="803"/>
      <c r="E23" s="803"/>
      <c r="F23" s="803"/>
      <c r="G23" s="803"/>
      <c r="H23" s="803"/>
      <c r="I23" s="803"/>
      <c r="J23" s="803"/>
      <c r="K23" s="803"/>
      <c r="L23" s="803"/>
      <c r="M23" s="803"/>
      <c r="N23" s="803"/>
      <c r="O23" s="803"/>
      <c r="P23" s="804"/>
      <c r="Q23" s="805">
        <v>7384</v>
      </c>
      <c r="R23" s="806"/>
      <c r="S23" s="806"/>
      <c r="T23" s="806"/>
      <c r="U23" s="806"/>
      <c r="V23" s="806">
        <v>7133</v>
      </c>
      <c r="W23" s="806"/>
      <c r="X23" s="806"/>
      <c r="Y23" s="806"/>
      <c r="Z23" s="806"/>
      <c r="AA23" s="806">
        <v>252</v>
      </c>
      <c r="AB23" s="806"/>
      <c r="AC23" s="806"/>
      <c r="AD23" s="806"/>
      <c r="AE23" s="807"/>
      <c r="AF23" s="808">
        <v>210</v>
      </c>
      <c r="AG23" s="806"/>
      <c r="AH23" s="806"/>
      <c r="AI23" s="806"/>
      <c r="AJ23" s="809"/>
      <c r="AK23" s="810"/>
      <c r="AL23" s="811"/>
      <c r="AM23" s="811"/>
      <c r="AN23" s="811"/>
      <c r="AO23" s="811"/>
      <c r="AP23" s="806">
        <v>5528</v>
      </c>
      <c r="AQ23" s="806"/>
      <c r="AR23" s="806"/>
      <c r="AS23" s="806"/>
      <c r="AT23" s="806"/>
      <c r="AU23" s="822"/>
      <c r="AV23" s="822"/>
      <c r="AW23" s="822"/>
      <c r="AX23" s="822"/>
      <c r="AY23" s="823"/>
      <c r="AZ23" s="824" t="s">
        <v>122</v>
      </c>
      <c r="BA23" s="825"/>
      <c r="BB23" s="825"/>
      <c r="BC23" s="825"/>
      <c r="BD23" s="826"/>
      <c r="BE23" s="226"/>
      <c r="BF23" s="226"/>
      <c r="BG23" s="226"/>
      <c r="BH23" s="226"/>
      <c r="BI23" s="226"/>
      <c r="BJ23" s="226"/>
      <c r="BK23" s="226"/>
      <c r="BL23" s="226"/>
      <c r="BM23" s="226"/>
      <c r="BN23" s="226"/>
      <c r="BO23" s="226"/>
      <c r="BP23" s="226"/>
      <c r="BQ23" s="231">
        <v>17</v>
      </c>
      <c r="BR23" s="23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7"/>
    </row>
    <row r="24" spans="1:131" s="22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5"/>
      <c r="BA24" s="225"/>
      <c r="BB24" s="225"/>
      <c r="BC24" s="225"/>
      <c r="BD24" s="225"/>
      <c r="BE24" s="226"/>
      <c r="BF24" s="226"/>
      <c r="BG24" s="226"/>
      <c r="BH24" s="226"/>
      <c r="BI24" s="226"/>
      <c r="BJ24" s="226"/>
      <c r="BK24" s="226"/>
      <c r="BL24" s="226"/>
      <c r="BM24" s="226"/>
      <c r="BN24" s="226"/>
      <c r="BO24" s="226"/>
      <c r="BP24" s="226"/>
      <c r="BQ24" s="231">
        <v>18</v>
      </c>
      <c r="BR24" s="23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5"/>
      <c r="BK25" s="225"/>
      <c r="BL25" s="225"/>
      <c r="BM25" s="225"/>
      <c r="BN25" s="225"/>
      <c r="BO25" s="234"/>
      <c r="BP25" s="234"/>
      <c r="BQ25" s="231">
        <v>19</v>
      </c>
      <c r="BR25" s="23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3"/>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25"/>
      <c r="BK26" s="225"/>
      <c r="BL26" s="225"/>
      <c r="BM26" s="225"/>
      <c r="BN26" s="225"/>
      <c r="BO26" s="234"/>
      <c r="BP26" s="234"/>
      <c r="BQ26" s="231">
        <v>20</v>
      </c>
      <c r="BR26" s="23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3"/>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5"/>
      <c r="BK27" s="225"/>
      <c r="BL27" s="225"/>
      <c r="BM27" s="225"/>
      <c r="BN27" s="225"/>
      <c r="BO27" s="234"/>
      <c r="BP27" s="234"/>
      <c r="BQ27" s="231">
        <v>21</v>
      </c>
      <c r="BR27" s="23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3"/>
    </row>
    <row r="28" spans="1:131" ht="26.25" customHeight="1" thickTop="1" x14ac:dyDescent="0.15">
      <c r="A28" s="235">
        <v>1</v>
      </c>
      <c r="B28" s="762" t="s">
        <v>389</v>
      </c>
      <c r="C28" s="763"/>
      <c r="D28" s="763"/>
      <c r="E28" s="763"/>
      <c r="F28" s="763"/>
      <c r="G28" s="763"/>
      <c r="H28" s="763"/>
      <c r="I28" s="763"/>
      <c r="J28" s="763"/>
      <c r="K28" s="763"/>
      <c r="L28" s="763"/>
      <c r="M28" s="763"/>
      <c r="N28" s="763"/>
      <c r="O28" s="763"/>
      <c r="P28" s="764"/>
      <c r="Q28" s="835">
        <v>915</v>
      </c>
      <c r="R28" s="836"/>
      <c r="S28" s="836"/>
      <c r="T28" s="836"/>
      <c r="U28" s="836"/>
      <c r="V28" s="836">
        <v>878</v>
      </c>
      <c r="W28" s="836"/>
      <c r="X28" s="836"/>
      <c r="Y28" s="836"/>
      <c r="Z28" s="836"/>
      <c r="AA28" s="836">
        <v>37</v>
      </c>
      <c r="AB28" s="836"/>
      <c r="AC28" s="836"/>
      <c r="AD28" s="836"/>
      <c r="AE28" s="837"/>
      <c r="AF28" s="838">
        <v>37</v>
      </c>
      <c r="AG28" s="836"/>
      <c r="AH28" s="836"/>
      <c r="AI28" s="836"/>
      <c r="AJ28" s="839"/>
      <c r="AK28" s="840">
        <v>110</v>
      </c>
      <c r="AL28" s="841"/>
      <c r="AM28" s="841"/>
      <c r="AN28" s="841"/>
      <c r="AO28" s="841"/>
      <c r="AP28" s="841" t="s">
        <v>550</v>
      </c>
      <c r="AQ28" s="841"/>
      <c r="AR28" s="841"/>
      <c r="AS28" s="841"/>
      <c r="AT28" s="841"/>
      <c r="AU28" s="841" t="s">
        <v>550</v>
      </c>
      <c r="AV28" s="841"/>
      <c r="AW28" s="841"/>
      <c r="AX28" s="841"/>
      <c r="AY28" s="841"/>
      <c r="AZ28" s="842" t="s">
        <v>550</v>
      </c>
      <c r="BA28" s="842"/>
      <c r="BB28" s="842"/>
      <c r="BC28" s="842"/>
      <c r="BD28" s="842"/>
      <c r="BE28" s="833"/>
      <c r="BF28" s="833"/>
      <c r="BG28" s="833"/>
      <c r="BH28" s="833"/>
      <c r="BI28" s="834"/>
      <c r="BJ28" s="225"/>
      <c r="BK28" s="225"/>
      <c r="BL28" s="225"/>
      <c r="BM28" s="225"/>
      <c r="BN28" s="225"/>
      <c r="BO28" s="234"/>
      <c r="BP28" s="234"/>
      <c r="BQ28" s="231">
        <v>22</v>
      </c>
      <c r="BR28" s="23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3"/>
    </row>
    <row r="29" spans="1:131" ht="26.25" customHeight="1" x14ac:dyDescent="0.15">
      <c r="A29" s="235">
        <v>2</v>
      </c>
      <c r="B29" s="793" t="s">
        <v>390</v>
      </c>
      <c r="C29" s="794"/>
      <c r="D29" s="794"/>
      <c r="E29" s="794"/>
      <c r="F29" s="794"/>
      <c r="G29" s="794"/>
      <c r="H29" s="794"/>
      <c r="I29" s="794"/>
      <c r="J29" s="794"/>
      <c r="K29" s="794"/>
      <c r="L29" s="794"/>
      <c r="M29" s="794"/>
      <c r="N29" s="794"/>
      <c r="O29" s="794"/>
      <c r="P29" s="795"/>
      <c r="Q29" s="796">
        <v>1069</v>
      </c>
      <c r="R29" s="797"/>
      <c r="S29" s="797"/>
      <c r="T29" s="797"/>
      <c r="U29" s="797"/>
      <c r="V29" s="797">
        <v>1029</v>
      </c>
      <c r="W29" s="797"/>
      <c r="X29" s="797"/>
      <c r="Y29" s="797"/>
      <c r="Z29" s="797"/>
      <c r="AA29" s="797">
        <v>39</v>
      </c>
      <c r="AB29" s="797"/>
      <c r="AC29" s="797"/>
      <c r="AD29" s="797"/>
      <c r="AE29" s="798"/>
      <c r="AF29" s="799">
        <v>39</v>
      </c>
      <c r="AG29" s="800"/>
      <c r="AH29" s="800"/>
      <c r="AI29" s="800"/>
      <c r="AJ29" s="801"/>
      <c r="AK29" s="847">
        <v>165</v>
      </c>
      <c r="AL29" s="843"/>
      <c r="AM29" s="843"/>
      <c r="AN29" s="843"/>
      <c r="AO29" s="843"/>
      <c r="AP29" s="843" t="s">
        <v>550</v>
      </c>
      <c r="AQ29" s="843"/>
      <c r="AR29" s="843"/>
      <c r="AS29" s="843"/>
      <c r="AT29" s="843"/>
      <c r="AU29" s="843" t="s">
        <v>550</v>
      </c>
      <c r="AV29" s="843"/>
      <c r="AW29" s="843"/>
      <c r="AX29" s="843"/>
      <c r="AY29" s="843"/>
      <c r="AZ29" s="844" t="s">
        <v>550</v>
      </c>
      <c r="BA29" s="844"/>
      <c r="BB29" s="844"/>
      <c r="BC29" s="844"/>
      <c r="BD29" s="844"/>
      <c r="BE29" s="845"/>
      <c r="BF29" s="845"/>
      <c r="BG29" s="845"/>
      <c r="BH29" s="845"/>
      <c r="BI29" s="846"/>
      <c r="BJ29" s="225"/>
      <c r="BK29" s="225"/>
      <c r="BL29" s="225"/>
      <c r="BM29" s="225"/>
      <c r="BN29" s="225"/>
      <c r="BO29" s="234"/>
      <c r="BP29" s="234"/>
      <c r="BQ29" s="231">
        <v>23</v>
      </c>
      <c r="BR29" s="23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3"/>
    </row>
    <row r="30" spans="1:131" ht="26.25" customHeight="1" x14ac:dyDescent="0.15">
      <c r="A30" s="235">
        <v>3</v>
      </c>
      <c r="B30" s="793" t="s">
        <v>391</v>
      </c>
      <c r="C30" s="794"/>
      <c r="D30" s="794"/>
      <c r="E30" s="794"/>
      <c r="F30" s="794"/>
      <c r="G30" s="794"/>
      <c r="H30" s="794"/>
      <c r="I30" s="794"/>
      <c r="J30" s="794"/>
      <c r="K30" s="794"/>
      <c r="L30" s="794"/>
      <c r="M30" s="794"/>
      <c r="N30" s="794"/>
      <c r="O30" s="794"/>
      <c r="P30" s="795"/>
      <c r="Q30" s="796">
        <v>130</v>
      </c>
      <c r="R30" s="797"/>
      <c r="S30" s="797"/>
      <c r="T30" s="797"/>
      <c r="U30" s="797"/>
      <c r="V30" s="797">
        <v>128</v>
      </c>
      <c r="W30" s="797"/>
      <c r="X30" s="797"/>
      <c r="Y30" s="797"/>
      <c r="Z30" s="797"/>
      <c r="AA30" s="797">
        <v>3</v>
      </c>
      <c r="AB30" s="797"/>
      <c r="AC30" s="797"/>
      <c r="AD30" s="797"/>
      <c r="AE30" s="798"/>
      <c r="AF30" s="799">
        <v>3</v>
      </c>
      <c r="AG30" s="800"/>
      <c r="AH30" s="800"/>
      <c r="AI30" s="800"/>
      <c r="AJ30" s="801"/>
      <c r="AK30" s="847">
        <v>35</v>
      </c>
      <c r="AL30" s="843"/>
      <c r="AM30" s="843"/>
      <c r="AN30" s="843"/>
      <c r="AO30" s="843"/>
      <c r="AP30" s="843" t="s">
        <v>550</v>
      </c>
      <c r="AQ30" s="843"/>
      <c r="AR30" s="843"/>
      <c r="AS30" s="843"/>
      <c r="AT30" s="843"/>
      <c r="AU30" s="843" t="s">
        <v>550</v>
      </c>
      <c r="AV30" s="843"/>
      <c r="AW30" s="843"/>
      <c r="AX30" s="843"/>
      <c r="AY30" s="843"/>
      <c r="AZ30" s="844" t="s">
        <v>550</v>
      </c>
      <c r="BA30" s="844"/>
      <c r="BB30" s="844"/>
      <c r="BC30" s="844"/>
      <c r="BD30" s="844"/>
      <c r="BE30" s="845"/>
      <c r="BF30" s="845"/>
      <c r="BG30" s="845"/>
      <c r="BH30" s="845"/>
      <c r="BI30" s="846"/>
      <c r="BJ30" s="225"/>
      <c r="BK30" s="225"/>
      <c r="BL30" s="225"/>
      <c r="BM30" s="225"/>
      <c r="BN30" s="225"/>
      <c r="BO30" s="234"/>
      <c r="BP30" s="234"/>
      <c r="BQ30" s="231">
        <v>24</v>
      </c>
      <c r="BR30" s="23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3"/>
    </row>
    <row r="31" spans="1:131" ht="26.25" customHeight="1" x14ac:dyDescent="0.15">
      <c r="A31" s="235">
        <v>4</v>
      </c>
      <c r="B31" s="793" t="s">
        <v>392</v>
      </c>
      <c r="C31" s="794"/>
      <c r="D31" s="794"/>
      <c r="E31" s="794"/>
      <c r="F31" s="794"/>
      <c r="G31" s="794"/>
      <c r="H31" s="794"/>
      <c r="I31" s="794"/>
      <c r="J31" s="794"/>
      <c r="K31" s="794"/>
      <c r="L31" s="794"/>
      <c r="M31" s="794"/>
      <c r="N31" s="794"/>
      <c r="O31" s="794"/>
      <c r="P31" s="795"/>
      <c r="Q31" s="796">
        <v>2</v>
      </c>
      <c r="R31" s="797"/>
      <c r="S31" s="797"/>
      <c r="T31" s="797"/>
      <c r="U31" s="797"/>
      <c r="V31" s="797">
        <v>2</v>
      </c>
      <c r="W31" s="797"/>
      <c r="X31" s="797"/>
      <c r="Y31" s="797"/>
      <c r="Z31" s="797"/>
      <c r="AA31" s="797">
        <v>0</v>
      </c>
      <c r="AB31" s="797"/>
      <c r="AC31" s="797"/>
      <c r="AD31" s="797"/>
      <c r="AE31" s="798"/>
      <c r="AF31" s="799">
        <v>0</v>
      </c>
      <c r="AG31" s="800"/>
      <c r="AH31" s="800"/>
      <c r="AI31" s="800"/>
      <c r="AJ31" s="801"/>
      <c r="AK31" s="847" t="s">
        <v>550</v>
      </c>
      <c r="AL31" s="843"/>
      <c r="AM31" s="843"/>
      <c r="AN31" s="843"/>
      <c r="AO31" s="843"/>
      <c r="AP31" s="843" t="s">
        <v>550</v>
      </c>
      <c r="AQ31" s="843"/>
      <c r="AR31" s="843"/>
      <c r="AS31" s="843"/>
      <c r="AT31" s="843"/>
      <c r="AU31" s="843" t="s">
        <v>550</v>
      </c>
      <c r="AV31" s="843"/>
      <c r="AW31" s="843"/>
      <c r="AX31" s="843"/>
      <c r="AY31" s="843"/>
      <c r="AZ31" s="844" t="s">
        <v>550</v>
      </c>
      <c r="BA31" s="844"/>
      <c r="BB31" s="844"/>
      <c r="BC31" s="844"/>
      <c r="BD31" s="844"/>
      <c r="BE31" s="845"/>
      <c r="BF31" s="845"/>
      <c r="BG31" s="845"/>
      <c r="BH31" s="845"/>
      <c r="BI31" s="846"/>
      <c r="BJ31" s="225"/>
      <c r="BK31" s="225"/>
      <c r="BL31" s="225"/>
      <c r="BM31" s="225"/>
      <c r="BN31" s="225"/>
      <c r="BO31" s="234"/>
      <c r="BP31" s="234"/>
      <c r="BQ31" s="231">
        <v>25</v>
      </c>
      <c r="BR31" s="23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3"/>
    </row>
    <row r="32" spans="1:131" ht="26.25" customHeight="1" x14ac:dyDescent="0.15">
      <c r="A32" s="235">
        <v>5</v>
      </c>
      <c r="B32" s="793" t="s">
        <v>393</v>
      </c>
      <c r="C32" s="794"/>
      <c r="D32" s="794"/>
      <c r="E32" s="794"/>
      <c r="F32" s="794"/>
      <c r="G32" s="794"/>
      <c r="H32" s="794"/>
      <c r="I32" s="794"/>
      <c r="J32" s="794"/>
      <c r="K32" s="794"/>
      <c r="L32" s="794"/>
      <c r="M32" s="794"/>
      <c r="N32" s="794"/>
      <c r="O32" s="794"/>
      <c r="P32" s="795"/>
      <c r="Q32" s="796">
        <v>229</v>
      </c>
      <c r="R32" s="797"/>
      <c r="S32" s="797"/>
      <c r="T32" s="797"/>
      <c r="U32" s="797"/>
      <c r="V32" s="797">
        <v>227</v>
      </c>
      <c r="W32" s="797"/>
      <c r="X32" s="797"/>
      <c r="Y32" s="797"/>
      <c r="Z32" s="797"/>
      <c r="AA32" s="797">
        <v>2</v>
      </c>
      <c r="AB32" s="797"/>
      <c r="AC32" s="797"/>
      <c r="AD32" s="797"/>
      <c r="AE32" s="798"/>
      <c r="AF32" s="799">
        <v>275</v>
      </c>
      <c r="AG32" s="800"/>
      <c r="AH32" s="800"/>
      <c r="AI32" s="800"/>
      <c r="AJ32" s="801"/>
      <c r="AK32" s="847">
        <v>23</v>
      </c>
      <c r="AL32" s="843"/>
      <c r="AM32" s="843"/>
      <c r="AN32" s="843"/>
      <c r="AO32" s="843"/>
      <c r="AP32" s="843">
        <v>848</v>
      </c>
      <c r="AQ32" s="843"/>
      <c r="AR32" s="843"/>
      <c r="AS32" s="843"/>
      <c r="AT32" s="843"/>
      <c r="AU32" s="843">
        <v>115</v>
      </c>
      <c r="AV32" s="843"/>
      <c r="AW32" s="843"/>
      <c r="AX32" s="843"/>
      <c r="AY32" s="843"/>
      <c r="AZ32" s="844" t="s">
        <v>550</v>
      </c>
      <c r="BA32" s="844"/>
      <c r="BB32" s="844"/>
      <c r="BC32" s="844"/>
      <c r="BD32" s="844"/>
      <c r="BE32" s="845" t="s">
        <v>394</v>
      </c>
      <c r="BF32" s="845"/>
      <c r="BG32" s="845"/>
      <c r="BH32" s="845"/>
      <c r="BI32" s="846"/>
      <c r="BJ32" s="225"/>
      <c r="BK32" s="225"/>
      <c r="BL32" s="225"/>
      <c r="BM32" s="225"/>
      <c r="BN32" s="225"/>
      <c r="BO32" s="234"/>
      <c r="BP32" s="234"/>
      <c r="BQ32" s="231">
        <v>26</v>
      </c>
      <c r="BR32" s="23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3"/>
    </row>
    <row r="33" spans="1:131" ht="26.25" customHeight="1" x14ac:dyDescent="0.15">
      <c r="A33" s="235">
        <v>6</v>
      </c>
      <c r="B33" s="793" t="s">
        <v>395</v>
      </c>
      <c r="C33" s="794"/>
      <c r="D33" s="794"/>
      <c r="E33" s="794"/>
      <c r="F33" s="794"/>
      <c r="G33" s="794"/>
      <c r="H33" s="794"/>
      <c r="I33" s="794"/>
      <c r="J33" s="794"/>
      <c r="K33" s="794"/>
      <c r="L33" s="794"/>
      <c r="M33" s="794"/>
      <c r="N33" s="794"/>
      <c r="O33" s="794"/>
      <c r="P33" s="795"/>
      <c r="Q33" s="796">
        <v>272</v>
      </c>
      <c r="R33" s="797"/>
      <c r="S33" s="797"/>
      <c r="T33" s="797"/>
      <c r="U33" s="797"/>
      <c r="V33" s="797">
        <v>256</v>
      </c>
      <c r="W33" s="797"/>
      <c r="X33" s="797"/>
      <c r="Y33" s="797"/>
      <c r="Z33" s="797"/>
      <c r="AA33" s="797">
        <v>15</v>
      </c>
      <c r="AB33" s="797"/>
      <c r="AC33" s="797"/>
      <c r="AD33" s="797"/>
      <c r="AE33" s="798"/>
      <c r="AF33" s="799">
        <v>6</v>
      </c>
      <c r="AG33" s="800"/>
      <c r="AH33" s="800"/>
      <c r="AI33" s="800"/>
      <c r="AJ33" s="801"/>
      <c r="AK33" s="847">
        <v>180</v>
      </c>
      <c r="AL33" s="843"/>
      <c r="AM33" s="843"/>
      <c r="AN33" s="843"/>
      <c r="AO33" s="843"/>
      <c r="AP33" s="843">
        <v>1081</v>
      </c>
      <c r="AQ33" s="843"/>
      <c r="AR33" s="843"/>
      <c r="AS33" s="843"/>
      <c r="AT33" s="843"/>
      <c r="AU33" s="843">
        <v>1081</v>
      </c>
      <c r="AV33" s="843"/>
      <c r="AW33" s="843"/>
      <c r="AX33" s="843"/>
      <c r="AY33" s="843"/>
      <c r="AZ33" s="844" t="s">
        <v>550</v>
      </c>
      <c r="BA33" s="844"/>
      <c r="BB33" s="844"/>
      <c r="BC33" s="844"/>
      <c r="BD33" s="844"/>
      <c r="BE33" s="845" t="s">
        <v>396</v>
      </c>
      <c r="BF33" s="845"/>
      <c r="BG33" s="845"/>
      <c r="BH33" s="845"/>
      <c r="BI33" s="846"/>
      <c r="BJ33" s="225"/>
      <c r="BK33" s="225"/>
      <c r="BL33" s="225"/>
      <c r="BM33" s="225"/>
      <c r="BN33" s="225"/>
      <c r="BO33" s="234"/>
      <c r="BP33" s="234"/>
      <c r="BQ33" s="231">
        <v>27</v>
      </c>
      <c r="BR33" s="23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3"/>
    </row>
    <row r="34" spans="1:131" ht="26.25" customHeight="1" x14ac:dyDescent="0.15">
      <c r="A34" s="235">
        <v>7</v>
      </c>
      <c r="B34" s="793" t="s">
        <v>397</v>
      </c>
      <c r="C34" s="794"/>
      <c r="D34" s="794"/>
      <c r="E34" s="794"/>
      <c r="F34" s="794"/>
      <c r="G34" s="794"/>
      <c r="H34" s="794"/>
      <c r="I34" s="794"/>
      <c r="J34" s="794"/>
      <c r="K34" s="794"/>
      <c r="L34" s="794"/>
      <c r="M34" s="794"/>
      <c r="N34" s="794"/>
      <c r="O34" s="794"/>
      <c r="P34" s="795"/>
      <c r="Q34" s="796">
        <v>48</v>
      </c>
      <c r="R34" s="797"/>
      <c r="S34" s="797"/>
      <c r="T34" s="797"/>
      <c r="U34" s="797"/>
      <c r="V34" s="797">
        <v>45</v>
      </c>
      <c r="W34" s="797"/>
      <c r="X34" s="797"/>
      <c r="Y34" s="797"/>
      <c r="Z34" s="797"/>
      <c r="AA34" s="797">
        <v>3</v>
      </c>
      <c r="AB34" s="797"/>
      <c r="AC34" s="797"/>
      <c r="AD34" s="797"/>
      <c r="AE34" s="798"/>
      <c r="AF34" s="799">
        <v>3</v>
      </c>
      <c r="AG34" s="800"/>
      <c r="AH34" s="800"/>
      <c r="AI34" s="800"/>
      <c r="AJ34" s="801"/>
      <c r="AK34" s="847">
        <v>39</v>
      </c>
      <c r="AL34" s="843"/>
      <c r="AM34" s="843"/>
      <c r="AN34" s="843"/>
      <c r="AO34" s="843"/>
      <c r="AP34" s="843">
        <v>127</v>
      </c>
      <c r="AQ34" s="843"/>
      <c r="AR34" s="843"/>
      <c r="AS34" s="843"/>
      <c r="AT34" s="843"/>
      <c r="AU34" s="843">
        <v>127</v>
      </c>
      <c r="AV34" s="843"/>
      <c r="AW34" s="843"/>
      <c r="AX34" s="843"/>
      <c r="AY34" s="843"/>
      <c r="AZ34" s="844" t="s">
        <v>550</v>
      </c>
      <c r="BA34" s="844"/>
      <c r="BB34" s="844"/>
      <c r="BC34" s="844"/>
      <c r="BD34" s="844"/>
      <c r="BE34" s="845" t="s">
        <v>396</v>
      </c>
      <c r="BF34" s="845"/>
      <c r="BG34" s="845"/>
      <c r="BH34" s="845"/>
      <c r="BI34" s="846"/>
      <c r="BJ34" s="225"/>
      <c r="BK34" s="225"/>
      <c r="BL34" s="225"/>
      <c r="BM34" s="225"/>
      <c r="BN34" s="225"/>
      <c r="BO34" s="234"/>
      <c r="BP34" s="234"/>
      <c r="BQ34" s="231">
        <v>28</v>
      </c>
      <c r="BR34" s="23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3"/>
    </row>
    <row r="35" spans="1:131" ht="26.25" customHeight="1" x14ac:dyDescent="0.15">
      <c r="A35" s="235">
        <v>8</v>
      </c>
      <c r="B35" s="793" t="s">
        <v>398</v>
      </c>
      <c r="C35" s="794"/>
      <c r="D35" s="794"/>
      <c r="E35" s="794"/>
      <c r="F35" s="794"/>
      <c r="G35" s="794"/>
      <c r="H35" s="794"/>
      <c r="I35" s="794"/>
      <c r="J35" s="794"/>
      <c r="K35" s="794"/>
      <c r="L35" s="794"/>
      <c r="M35" s="794"/>
      <c r="N35" s="794"/>
      <c r="O35" s="794"/>
      <c r="P35" s="795"/>
      <c r="Q35" s="796">
        <v>165</v>
      </c>
      <c r="R35" s="797"/>
      <c r="S35" s="797"/>
      <c r="T35" s="797"/>
      <c r="U35" s="797"/>
      <c r="V35" s="797">
        <v>147</v>
      </c>
      <c r="W35" s="797"/>
      <c r="X35" s="797"/>
      <c r="Y35" s="797"/>
      <c r="Z35" s="797"/>
      <c r="AA35" s="797">
        <v>18</v>
      </c>
      <c r="AB35" s="797"/>
      <c r="AC35" s="797"/>
      <c r="AD35" s="797"/>
      <c r="AE35" s="798"/>
      <c r="AF35" s="799" t="s">
        <v>122</v>
      </c>
      <c r="AG35" s="800"/>
      <c r="AH35" s="800"/>
      <c r="AI35" s="800"/>
      <c r="AJ35" s="801"/>
      <c r="AK35" s="847">
        <v>18</v>
      </c>
      <c r="AL35" s="843"/>
      <c r="AM35" s="843"/>
      <c r="AN35" s="843"/>
      <c r="AO35" s="843"/>
      <c r="AP35" s="843">
        <v>76</v>
      </c>
      <c r="AQ35" s="843"/>
      <c r="AR35" s="843"/>
      <c r="AS35" s="843"/>
      <c r="AT35" s="843"/>
      <c r="AU35" s="843">
        <v>46</v>
      </c>
      <c r="AV35" s="843"/>
      <c r="AW35" s="843"/>
      <c r="AX35" s="843"/>
      <c r="AY35" s="843"/>
      <c r="AZ35" s="844" t="s">
        <v>550</v>
      </c>
      <c r="BA35" s="844"/>
      <c r="BB35" s="844"/>
      <c r="BC35" s="844"/>
      <c r="BD35" s="844"/>
      <c r="BE35" s="845" t="s">
        <v>396</v>
      </c>
      <c r="BF35" s="845"/>
      <c r="BG35" s="845"/>
      <c r="BH35" s="845"/>
      <c r="BI35" s="846"/>
      <c r="BJ35" s="225"/>
      <c r="BK35" s="225"/>
      <c r="BL35" s="225"/>
      <c r="BM35" s="225"/>
      <c r="BN35" s="225"/>
      <c r="BO35" s="234"/>
      <c r="BP35" s="234"/>
      <c r="BQ35" s="231">
        <v>29</v>
      </c>
      <c r="BR35" s="23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3"/>
    </row>
    <row r="36" spans="1:131" ht="26.25" customHeight="1" x14ac:dyDescent="0.15">
      <c r="A36" s="23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5"/>
      <c r="BK36" s="225"/>
      <c r="BL36" s="225"/>
      <c r="BM36" s="225"/>
      <c r="BN36" s="225"/>
      <c r="BO36" s="234"/>
      <c r="BP36" s="234"/>
      <c r="BQ36" s="231">
        <v>30</v>
      </c>
      <c r="BR36" s="23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3"/>
    </row>
    <row r="37" spans="1:131" ht="26.25" customHeight="1" x14ac:dyDescent="0.15">
      <c r="A37" s="23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5"/>
      <c r="BK37" s="225"/>
      <c r="BL37" s="225"/>
      <c r="BM37" s="225"/>
      <c r="BN37" s="225"/>
      <c r="BO37" s="234"/>
      <c r="BP37" s="234"/>
      <c r="BQ37" s="231">
        <v>31</v>
      </c>
      <c r="BR37" s="23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3"/>
    </row>
    <row r="38" spans="1:131" ht="26.25" customHeight="1" x14ac:dyDescent="0.15">
      <c r="A38" s="23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5"/>
      <c r="BK38" s="225"/>
      <c r="BL38" s="225"/>
      <c r="BM38" s="225"/>
      <c r="BN38" s="225"/>
      <c r="BO38" s="234"/>
      <c r="BP38" s="234"/>
      <c r="BQ38" s="231">
        <v>32</v>
      </c>
      <c r="BR38" s="23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3"/>
    </row>
    <row r="39" spans="1:131" ht="26.25" customHeight="1" x14ac:dyDescent="0.15">
      <c r="A39" s="23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5"/>
      <c r="BK39" s="225"/>
      <c r="BL39" s="225"/>
      <c r="BM39" s="225"/>
      <c r="BN39" s="225"/>
      <c r="BO39" s="234"/>
      <c r="BP39" s="234"/>
      <c r="BQ39" s="231">
        <v>33</v>
      </c>
      <c r="BR39" s="23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3"/>
    </row>
    <row r="40" spans="1:131" ht="26.25" customHeight="1" x14ac:dyDescent="0.15">
      <c r="A40" s="23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5"/>
      <c r="BK40" s="225"/>
      <c r="BL40" s="225"/>
      <c r="BM40" s="225"/>
      <c r="BN40" s="225"/>
      <c r="BO40" s="234"/>
      <c r="BP40" s="234"/>
      <c r="BQ40" s="231">
        <v>34</v>
      </c>
      <c r="BR40" s="23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3"/>
    </row>
    <row r="41" spans="1:131" ht="26.25" customHeight="1" x14ac:dyDescent="0.15">
      <c r="A41" s="23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5"/>
      <c r="BK41" s="225"/>
      <c r="BL41" s="225"/>
      <c r="BM41" s="225"/>
      <c r="BN41" s="225"/>
      <c r="BO41" s="234"/>
      <c r="BP41" s="234"/>
      <c r="BQ41" s="231">
        <v>35</v>
      </c>
      <c r="BR41" s="23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3"/>
    </row>
    <row r="42" spans="1:131" ht="26.25" customHeight="1" x14ac:dyDescent="0.15">
      <c r="A42" s="23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5"/>
      <c r="BK42" s="225"/>
      <c r="BL42" s="225"/>
      <c r="BM42" s="225"/>
      <c r="BN42" s="225"/>
      <c r="BO42" s="234"/>
      <c r="BP42" s="234"/>
      <c r="BQ42" s="231">
        <v>36</v>
      </c>
      <c r="BR42" s="23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3"/>
    </row>
    <row r="43" spans="1:131" ht="26.25" customHeight="1" x14ac:dyDescent="0.15">
      <c r="A43" s="23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5"/>
      <c r="BK43" s="225"/>
      <c r="BL43" s="225"/>
      <c r="BM43" s="225"/>
      <c r="BN43" s="225"/>
      <c r="BO43" s="234"/>
      <c r="BP43" s="234"/>
      <c r="BQ43" s="231">
        <v>37</v>
      </c>
      <c r="BR43" s="23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3"/>
    </row>
    <row r="44" spans="1:131" ht="26.25" customHeight="1" x14ac:dyDescent="0.15">
      <c r="A44" s="23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5"/>
      <c r="BK44" s="225"/>
      <c r="BL44" s="225"/>
      <c r="BM44" s="225"/>
      <c r="BN44" s="225"/>
      <c r="BO44" s="234"/>
      <c r="BP44" s="234"/>
      <c r="BQ44" s="231">
        <v>38</v>
      </c>
      <c r="BR44" s="23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3"/>
    </row>
    <row r="45" spans="1:131" ht="26.25" customHeight="1" x14ac:dyDescent="0.15">
      <c r="A45" s="23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5"/>
      <c r="BK45" s="225"/>
      <c r="BL45" s="225"/>
      <c r="BM45" s="225"/>
      <c r="BN45" s="225"/>
      <c r="BO45" s="234"/>
      <c r="BP45" s="234"/>
      <c r="BQ45" s="231">
        <v>39</v>
      </c>
      <c r="BR45" s="23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3"/>
    </row>
    <row r="46" spans="1:131" ht="26.25" customHeight="1" x14ac:dyDescent="0.15">
      <c r="A46" s="23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5"/>
      <c r="BK46" s="225"/>
      <c r="BL46" s="225"/>
      <c r="BM46" s="225"/>
      <c r="BN46" s="225"/>
      <c r="BO46" s="234"/>
      <c r="BP46" s="234"/>
      <c r="BQ46" s="231">
        <v>40</v>
      </c>
      <c r="BR46" s="23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3"/>
    </row>
    <row r="47" spans="1:131" ht="26.25" customHeight="1" x14ac:dyDescent="0.15">
      <c r="A47" s="23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5"/>
      <c r="BK47" s="225"/>
      <c r="BL47" s="225"/>
      <c r="BM47" s="225"/>
      <c r="BN47" s="225"/>
      <c r="BO47" s="234"/>
      <c r="BP47" s="234"/>
      <c r="BQ47" s="231">
        <v>41</v>
      </c>
      <c r="BR47" s="23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3"/>
    </row>
    <row r="48" spans="1:131" ht="26.25" customHeight="1" x14ac:dyDescent="0.15">
      <c r="A48" s="23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5"/>
      <c r="BK48" s="225"/>
      <c r="BL48" s="225"/>
      <c r="BM48" s="225"/>
      <c r="BN48" s="225"/>
      <c r="BO48" s="234"/>
      <c r="BP48" s="234"/>
      <c r="BQ48" s="231">
        <v>42</v>
      </c>
      <c r="BR48" s="23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3"/>
    </row>
    <row r="49" spans="1:131" ht="26.25" customHeight="1" x14ac:dyDescent="0.15">
      <c r="A49" s="23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5"/>
      <c r="BK49" s="225"/>
      <c r="BL49" s="225"/>
      <c r="BM49" s="225"/>
      <c r="BN49" s="225"/>
      <c r="BO49" s="234"/>
      <c r="BP49" s="234"/>
      <c r="BQ49" s="231">
        <v>43</v>
      </c>
      <c r="BR49" s="23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3"/>
    </row>
    <row r="50" spans="1:131" ht="26.25" customHeight="1" x14ac:dyDescent="0.15">
      <c r="A50" s="23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5"/>
      <c r="BK50" s="225"/>
      <c r="BL50" s="225"/>
      <c r="BM50" s="225"/>
      <c r="BN50" s="225"/>
      <c r="BO50" s="234"/>
      <c r="BP50" s="234"/>
      <c r="BQ50" s="231">
        <v>44</v>
      </c>
      <c r="BR50" s="23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3"/>
    </row>
    <row r="51" spans="1:131" ht="26.25" customHeight="1" x14ac:dyDescent="0.15">
      <c r="A51" s="23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5"/>
      <c r="BK51" s="225"/>
      <c r="BL51" s="225"/>
      <c r="BM51" s="225"/>
      <c r="BN51" s="225"/>
      <c r="BO51" s="234"/>
      <c r="BP51" s="234"/>
      <c r="BQ51" s="231">
        <v>45</v>
      </c>
      <c r="BR51" s="23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3"/>
    </row>
    <row r="52" spans="1:131" ht="26.25" customHeight="1" x14ac:dyDescent="0.15">
      <c r="A52" s="23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5"/>
      <c r="BK52" s="225"/>
      <c r="BL52" s="225"/>
      <c r="BM52" s="225"/>
      <c r="BN52" s="225"/>
      <c r="BO52" s="234"/>
      <c r="BP52" s="234"/>
      <c r="BQ52" s="231">
        <v>46</v>
      </c>
      <c r="BR52" s="23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3"/>
    </row>
    <row r="53" spans="1:131" ht="26.25" customHeight="1" x14ac:dyDescent="0.15">
      <c r="A53" s="23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5"/>
      <c r="BK53" s="225"/>
      <c r="BL53" s="225"/>
      <c r="BM53" s="225"/>
      <c r="BN53" s="225"/>
      <c r="BO53" s="234"/>
      <c r="BP53" s="234"/>
      <c r="BQ53" s="231">
        <v>47</v>
      </c>
      <c r="BR53" s="23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3"/>
    </row>
    <row r="54" spans="1:131" ht="26.25" customHeight="1" x14ac:dyDescent="0.15">
      <c r="A54" s="23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5"/>
      <c r="BK54" s="225"/>
      <c r="BL54" s="225"/>
      <c r="BM54" s="225"/>
      <c r="BN54" s="225"/>
      <c r="BO54" s="234"/>
      <c r="BP54" s="234"/>
      <c r="BQ54" s="231">
        <v>48</v>
      </c>
      <c r="BR54" s="23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3"/>
    </row>
    <row r="55" spans="1:131" ht="26.25" customHeight="1" x14ac:dyDescent="0.15">
      <c r="A55" s="23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5"/>
      <c r="BK55" s="225"/>
      <c r="BL55" s="225"/>
      <c r="BM55" s="225"/>
      <c r="BN55" s="225"/>
      <c r="BO55" s="234"/>
      <c r="BP55" s="234"/>
      <c r="BQ55" s="231">
        <v>49</v>
      </c>
      <c r="BR55" s="23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3"/>
    </row>
    <row r="56" spans="1:131" ht="26.25" customHeight="1" x14ac:dyDescent="0.15">
      <c r="A56" s="23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5"/>
      <c r="BK56" s="225"/>
      <c r="BL56" s="225"/>
      <c r="BM56" s="225"/>
      <c r="BN56" s="225"/>
      <c r="BO56" s="234"/>
      <c r="BP56" s="234"/>
      <c r="BQ56" s="231">
        <v>50</v>
      </c>
      <c r="BR56" s="23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3"/>
    </row>
    <row r="57" spans="1:131" ht="26.25" customHeight="1" x14ac:dyDescent="0.15">
      <c r="A57" s="23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5"/>
      <c r="BK57" s="225"/>
      <c r="BL57" s="225"/>
      <c r="BM57" s="225"/>
      <c r="BN57" s="225"/>
      <c r="BO57" s="234"/>
      <c r="BP57" s="234"/>
      <c r="BQ57" s="231">
        <v>51</v>
      </c>
      <c r="BR57" s="23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3"/>
    </row>
    <row r="58" spans="1:131" ht="26.25" customHeight="1" x14ac:dyDescent="0.15">
      <c r="A58" s="23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5"/>
      <c r="BK58" s="225"/>
      <c r="BL58" s="225"/>
      <c r="BM58" s="225"/>
      <c r="BN58" s="225"/>
      <c r="BO58" s="234"/>
      <c r="BP58" s="234"/>
      <c r="BQ58" s="231">
        <v>52</v>
      </c>
      <c r="BR58" s="23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3"/>
    </row>
    <row r="59" spans="1:131" ht="26.25" customHeight="1" x14ac:dyDescent="0.15">
      <c r="A59" s="23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5"/>
      <c r="BK59" s="225"/>
      <c r="BL59" s="225"/>
      <c r="BM59" s="225"/>
      <c r="BN59" s="225"/>
      <c r="BO59" s="234"/>
      <c r="BP59" s="234"/>
      <c r="BQ59" s="231">
        <v>53</v>
      </c>
      <c r="BR59" s="23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3"/>
    </row>
    <row r="60" spans="1:131" ht="26.25" customHeight="1" x14ac:dyDescent="0.15">
      <c r="A60" s="23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5"/>
      <c r="BK60" s="225"/>
      <c r="BL60" s="225"/>
      <c r="BM60" s="225"/>
      <c r="BN60" s="225"/>
      <c r="BO60" s="234"/>
      <c r="BP60" s="234"/>
      <c r="BQ60" s="231">
        <v>54</v>
      </c>
      <c r="BR60" s="23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3"/>
    </row>
    <row r="61" spans="1:131" ht="26.25" customHeight="1" thickBot="1" x14ac:dyDescent="0.2">
      <c r="A61" s="23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5"/>
      <c r="BK61" s="225"/>
      <c r="BL61" s="225"/>
      <c r="BM61" s="225"/>
      <c r="BN61" s="225"/>
      <c r="BO61" s="234"/>
      <c r="BP61" s="234"/>
      <c r="BQ61" s="231">
        <v>55</v>
      </c>
      <c r="BR61" s="23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3"/>
    </row>
    <row r="62" spans="1:131" ht="26.25" customHeight="1" x14ac:dyDescent="0.15">
      <c r="A62" s="23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34"/>
      <c r="BP62" s="234"/>
      <c r="BQ62" s="231">
        <v>56</v>
      </c>
      <c r="BR62" s="23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3"/>
    </row>
    <row r="63" spans="1:131" ht="26.25" customHeight="1" thickBot="1" x14ac:dyDescent="0.2">
      <c r="A63" s="233" t="s">
        <v>377</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364</v>
      </c>
      <c r="AG63" s="857"/>
      <c r="AH63" s="857"/>
      <c r="AI63" s="857"/>
      <c r="AJ63" s="858"/>
      <c r="AK63" s="859"/>
      <c r="AL63" s="854"/>
      <c r="AM63" s="854"/>
      <c r="AN63" s="854"/>
      <c r="AO63" s="854"/>
      <c r="AP63" s="857">
        <v>2132</v>
      </c>
      <c r="AQ63" s="857"/>
      <c r="AR63" s="857"/>
      <c r="AS63" s="857"/>
      <c r="AT63" s="857"/>
      <c r="AU63" s="857">
        <v>1369</v>
      </c>
      <c r="AV63" s="857"/>
      <c r="AW63" s="857"/>
      <c r="AX63" s="857"/>
      <c r="AY63" s="857"/>
      <c r="AZ63" s="861"/>
      <c r="BA63" s="861"/>
      <c r="BB63" s="861"/>
      <c r="BC63" s="861"/>
      <c r="BD63" s="861"/>
      <c r="BE63" s="862"/>
      <c r="BF63" s="862"/>
      <c r="BG63" s="862"/>
      <c r="BH63" s="862"/>
      <c r="BI63" s="863"/>
      <c r="BJ63" s="864" t="s">
        <v>122</v>
      </c>
      <c r="BK63" s="865"/>
      <c r="BL63" s="865"/>
      <c r="BM63" s="865"/>
      <c r="BN63" s="866"/>
      <c r="BO63" s="234"/>
      <c r="BP63" s="234"/>
      <c r="BQ63" s="231">
        <v>57</v>
      </c>
      <c r="BR63" s="23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3"/>
    </row>
    <row r="64" spans="1:131" ht="26.25" customHeight="1" x14ac:dyDescent="0.15">
      <c r="A64" s="234"/>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c r="AK64" s="234"/>
      <c r="AL64" s="234"/>
      <c r="AM64" s="234"/>
      <c r="AN64" s="234"/>
      <c r="AO64" s="234"/>
      <c r="AP64" s="234"/>
      <c r="AQ64" s="234"/>
      <c r="AR64" s="234"/>
      <c r="AS64" s="234"/>
      <c r="AT64" s="234"/>
      <c r="AU64" s="234"/>
      <c r="AV64" s="234"/>
      <c r="AW64" s="234"/>
      <c r="AX64" s="234"/>
      <c r="AY64" s="234"/>
      <c r="AZ64" s="234"/>
      <c r="BA64" s="234"/>
      <c r="BB64" s="234"/>
      <c r="BC64" s="234"/>
      <c r="BD64" s="234"/>
      <c r="BE64" s="234"/>
      <c r="BF64" s="234"/>
      <c r="BG64" s="234"/>
      <c r="BH64" s="234"/>
      <c r="BI64" s="234"/>
      <c r="BJ64" s="234"/>
      <c r="BK64" s="234"/>
      <c r="BL64" s="234"/>
      <c r="BM64" s="234"/>
      <c r="BN64" s="234"/>
      <c r="BO64" s="234"/>
      <c r="BP64" s="234"/>
      <c r="BQ64" s="231">
        <v>58</v>
      </c>
      <c r="BR64" s="23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3"/>
    </row>
    <row r="65" spans="1:131" ht="26.25" customHeight="1" thickBot="1" x14ac:dyDescent="0.2">
      <c r="A65" s="225" t="s">
        <v>401</v>
      </c>
      <c r="B65" s="225"/>
      <c r="C65" s="225"/>
      <c r="D65" s="225"/>
      <c r="E65" s="225"/>
      <c r="F65" s="225"/>
      <c r="G65" s="225"/>
      <c r="H65" s="225"/>
      <c r="I65" s="225"/>
      <c r="J65" s="225"/>
      <c r="K65" s="225"/>
      <c r="L65" s="225"/>
      <c r="M65" s="225"/>
      <c r="N65" s="225"/>
      <c r="O65" s="225"/>
      <c r="P65" s="225"/>
      <c r="Q65" s="225"/>
      <c r="R65" s="225"/>
      <c r="S65" s="225"/>
      <c r="T65" s="225"/>
      <c r="U65" s="225"/>
      <c r="V65" s="225"/>
      <c r="W65" s="225"/>
      <c r="X65" s="225"/>
      <c r="Y65" s="225"/>
      <c r="Z65" s="225"/>
      <c r="AA65" s="225"/>
      <c r="AB65" s="225"/>
      <c r="AC65" s="225"/>
      <c r="AD65" s="225"/>
      <c r="AE65" s="225"/>
      <c r="AF65" s="225"/>
      <c r="AG65" s="225"/>
      <c r="AH65" s="225"/>
      <c r="AI65" s="225"/>
      <c r="AJ65" s="225"/>
      <c r="AK65" s="225"/>
      <c r="AL65" s="225"/>
      <c r="AM65" s="225"/>
      <c r="AN65" s="225"/>
      <c r="AO65" s="225"/>
      <c r="AP65" s="225"/>
      <c r="AQ65" s="225"/>
      <c r="AR65" s="225"/>
      <c r="AS65" s="225"/>
      <c r="AT65" s="225"/>
      <c r="AU65" s="225"/>
      <c r="AV65" s="225"/>
      <c r="AW65" s="225"/>
      <c r="AX65" s="225"/>
      <c r="AY65" s="225"/>
      <c r="AZ65" s="225"/>
      <c r="BA65" s="225"/>
      <c r="BB65" s="225"/>
      <c r="BC65" s="225"/>
      <c r="BD65" s="225"/>
      <c r="BE65" s="234"/>
      <c r="BF65" s="234"/>
      <c r="BG65" s="234"/>
      <c r="BH65" s="234"/>
      <c r="BI65" s="234"/>
      <c r="BJ65" s="234"/>
      <c r="BK65" s="234"/>
      <c r="BL65" s="234"/>
      <c r="BM65" s="234"/>
      <c r="BN65" s="234"/>
      <c r="BO65" s="234"/>
      <c r="BP65" s="234"/>
      <c r="BQ65" s="231">
        <v>59</v>
      </c>
      <c r="BR65" s="23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3"/>
    </row>
    <row r="66" spans="1:131" ht="26.25" customHeight="1" x14ac:dyDescent="0.15">
      <c r="A66" s="740" t="s">
        <v>402</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403</v>
      </c>
      <c r="AV66" s="747"/>
      <c r="AW66" s="747"/>
      <c r="AX66" s="747"/>
      <c r="AY66" s="748"/>
      <c r="AZ66" s="746" t="s">
        <v>365</v>
      </c>
      <c r="BA66" s="747"/>
      <c r="BB66" s="747"/>
      <c r="BC66" s="747"/>
      <c r="BD66" s="753"/>
      <c r="BE66" s="234"/>
      <c r="BF66" s="234"/>
      <c r="BG66" s="234"/>
      <c r="BH66" s="234"/>
      <c r="BI66" s="234"/>
      <c r="BJ66" s="234"/>
      <c r="BK66" s="234"/>
      <c r="BL66" s="234"/>
      <c r="BM66" s="234"/>
      <c r="BN66" s="234"/>
      <c r="BO66" s="234"/>
      <c r="BP66" s="234"/>
      <c r="BQ66" s="231">
        <v>60</v>
      </c>
      <c r="BR66" s="23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3"/>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4"/>
      <c r="BF67" s="234"/>
      <c r="BG67" s="234"/>
      <c r="BH67" s="234"/>
      <c r="BI67" s="234"/>
      <c r="BJ67" s="234"/>
      <c r="BK67" s="234"/>
      <c r="BL67" s="234"/>
      <c r="BM67" s="234"/>
      <c r="BN67" s="234"/>
      <c r="BO67" s="234"/>
      <c r="BP67" s="234"/>
      <c r="BQ67" s="231">
        <v>61</v>
      </c>
      <c r="BR67" s="23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3"/>
    </row>
    <row r="68" spans="1:131" ht="26.25" customHeight="1" thickTop="1" x14ac:dyDescent="0.15">
      <c r="A68" s="229">
        <v>1</v>
      </c>
      <c r="B68" s="882" t="s">
        <v>551</v>
      </c>
      <c r="C68" s="883"/>
      <c r="D68" s="883"/>
      <c r="E68" s="883"/>
      <c r="F68" s="883"/>
      <c r="G68" s="883"/>
      <c r="H68" s="883"/>
      <c r="I68" s="883"/>
      <c r="J68" s="883"/>
      <c r="K68" s="883"/>
      <c r="L68" s="883"/>
      <c r="M68" s="883"/>
      <c r="N68" s="883"/>
      <c r="O68" s="883"/>
      <c r="P68" s="884"/>
      <c r="Q68" s="885">
        <v>2689</v>
      </c>
      <c r="R68" s="879"/>
      <c r="S68" s="879"/>
      <c r="T68" s="879"/>
      <c r="U68" s="879"/>
      <c r="V68" s="879">
        <v>2622</v>
      </c>
      <c r="W68" s="879"/>
      <c r="X68" s="879"/>
      <c r="Y68" s="879"/>
      <c r="Z68" s="879"/>
      <c r="AA68" s="879">
        <v>67</v>
      </c>
      <c r="AB68" s="879"/>
      <c r="AC68" s="879"/>
      <c r="AD68" s="879"/>
      <c r="AE68" s="879"/>
      <c r="AF68" s="879">
        <v>67</v>
      </c>
      <c r="AG68" s="879"/>
      <c r="AH68" s="879"/>
      <c r="AI68" s="879"/>
      <c r="AJ68" s="879"/>
      <c r="AK68" s="879">
        <v>80</v>
      </c>
      <c r="AL68" s="879"/>
      <c r="AM68" s="879"/>
      <c r="AN68" s="879"/>
      <c r="AO68" s="879"/>
      <c r="AP68" s="879">
        <v>1274</v>
      </c>
      <c r="AQ68" s="879"/>
      <c r="AR68" s="879"/>
      <c r="AS68" s="879"/>
      <c r="AT68" s="879"/>
      <c r="AU68" s="879">
        <v>55</v>
      </c>
      <c r="AV68" s="879"/>
      <c r="AW68" s="879"/>
      <c r="AX68" s="879"/>
      <c r="AY68" s="879"/>
      <c r="AZ68" s="880"/>
      <c r="BA68" s="880"/>
      <c r="BB68" s="880"/>
      <c r="BC68" s="880"/>
      <c r="BD68" s="881"/>
      <c r="BE68" s="234"/>
      <c r="BF68" s="234"/>
      <c r="BG68" s="234"/>
      <c r="BH68" s="234"/>
      <c r="BI68" s="234"/>
      <c r="BJ68" s="234"/>
      <c r="BK68" s="234"/>
      <c r="BL68" s="234"/>
      <c r="BM68" s="234"/>
      <c r="BN68" s="234"/>
      <c r="BO68" s="234"/>
      <c r="BP68" s="234"/>
      <c r="BQ68" s="231">
        <v>62</v>
      </c>
      <c r="BR68" s="23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3"/>
    </row>
    <row r="69" spans="1:131" ht="26.25" customHeight="1" x14ac:dyDescent="0.15">
      <c r="A69" s="231">
        <v>2</v>
      </c>
      <c r="B69" s="886" t="s">
        <v>552</v>
      </c>
      <c r="C69" s="887"/>
      <c r="D69" s="887"/>
      <c r="E69" s="887"/>
      <c r="F69" s="887"/>
      <c r="G69" s="887"/>
      <c r="H69" s="887"/>
      <c r="I69" s="887"/>
      <c r="J69" s="887"/>
      <c r="K69" s="887"/>
      <c r="L69" s="887"/>
      <c r="M69" s="887"/>
      <c r="N69" s="887"/>
      <c r="O69" s="887"/>
      <c r="P69" s="888"/>
      <c r="Q69" s="889" t="s">
        <v>550</v>
      </c>
      <c r="R69" s="843"/>
      <c r="S69" s="843"/>
      <c r="T69" s="843"/>
      <c r="U69" s="843"/>
      <c r="V69" s="843" t="s">
        <v>550</v>
      </c>
      <c r="W69" s="843"/>
      <c r="X69" s="843"/>
      <c r="Y69" s="843"/>
      <c r="Z69" s="843"/>
      <c r="AA69" s="843" t="s">
        <v>550</v>
      </c>
      <c r="AB69" s="843"/>
      <c r="AC69" s="843"/>
      <c r="AD69" s="843"/>
      <c r="AE69" s="843"/>
      <c r="AF69" s="843" t="s">
        <v>550</v>
      </c>
      <c r="AG69" s="843"/>
      <c r="AH69" s="843"/>
      <c r="AI69" s="843"/>
      <c r="AJ69" s="843"/>
      <c r="AK69" s="843" t="s">
        <v>550</v>
      </c>
      <c r="AL69" s="843"/>
      <c r="AM69" s="843"/>
      <c r="AN69" s="843"/>
      <c r="AO69" s="843"/>
      <c r="AP69" s="843" t="s">
        <v>550</v>
      </c>
      <c r="AQ69" s="843"/>
      <c r="AR69" s="843"/>
      <c r="AS69" s="843"/>
      <c r="AT69" s="843"/>
      <c r="AU69" s="843" t="s">
        <v>550</v>
      </c>
      <c r="AV69" s="843"/>
      <c r="AW69" s="843"/>
      <c r="AX69" s="843"/>
      <c r="AY69" s="843"/>
      <c r="AZ69" s="845"/>
      <c r="BA69" s="845"/>
      <c r="BB69" s="845"/>
      <c r="BC69" s="845"/>
      <c r="BD69" s="846"/>
      <c r="BE69" s="234"/>
      <c r="BF69" s="234"/>
      <c r="BG69" s="234"/>
      <c r="BH69" s="234"/>
      <c r="BI69" s="234"/>
      <c r="BJ69" s="234"/>
      <c r="BK69" s="234"/>
      <c r="BL69" s="234"/>
      <c r="BM69" s="234"/>
      <c r="BN69" s="234"/>
      <c r="BO69" s="234"/>
      <c r="BP69" s="234"/>
      <c r="BQ69" s="231">
        <v>63</v>
      </c>
      <c r="BR69" s="23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3"/>
    </row>
    <row r="70" spans="1:131" ht="26.25" customHeight="1" x14ac:dyDescent="0.15">
      <c r="A70" s="231">
        <v>3</v>
      </c>
      <c r="B70" s="886" t="s">
        <v>553</v>
      </c>
      <c r="C70" s="887"/>
      <c r="D70" s="887"/>
      <c r="E70" s="887"/>
      <c r="F70" s="887"/>
      <c r="G70" s="887"/>
      <c r="H70" s="887"/>
      <c r="I70" s="887"/>
      <c r="J70" s="887"/>
      <c r="K70" s="887"/>
      <c r="L70" s="887"/>
      <c r="M70" s="887"/>
      <c r="N70" s="887"/>
      <c r="O70" s="887"/>
      <c r="P70" s="888"/>
      <c r="Q70" s="889">
        <v>1103</v>
      </c>
      <c r="R70" s="843"/>
      <c r="S70" s="843"/>
      <c r="T70" s="843"/>
      <c r="U70" s="843"/>
      <c r="V70" s="843">
        <v>1100</v>
      </c>
      <c r="W70" s="843"/>
      <c r="X70" s="843"/>
      <c r="Y70" s="843"/>
      <c r="Z70" s="843"/>
      <c r="AA70" s="843">
        <v>3</v>
      </c>
      <c r="AB70" s="843"/>
      <c r="AC70" s="843"/>
      <c r="AD70" s="843"/>
      <c r="AE70" s="843"/>
      <c r="AF70" s="843">
        <v>3</v>
      </c>
      <c r="AG70" s="843"/>
      <c r="AH70" s="843"/>
      <c r="AI70" s="843"/>
      <c r="AJ70" s="843"/>
      <c r="AK70" s="843" t="s">
        <v>550</v>
      </c>
      <c r="AL70" s="843"/>
      <c r="AM70" s="843"/>
      <c r="AN70" s="843"/>
      <c r="AO70" s="843"/>
      <c r="AP70" s="843" t="s">
        <v>550</v>
      </c>
      <c r="AQ70" s="843"/>
      <c r="AR70" s="843"/>
      <c r="AS70" s="843"/>
      <c r="AT70" s="843"/>
      <c r="AU70" s="843" t="s">
        <v>550</v>
      </c>
      <c r="AV70" s="843"/>
      <c r="AW70" s="843"/>
      <c r="AX70" s="843"/>
      <c r="AY70" s="843"/>
      <c r="AZ70" s="845"/>
      <c r="BA70" s="845"/>
      <c r="BB70" s="845"/>
      <c r="BC70" s="845"/>
      <c r="BD70" s="846"/>
      <c r="BE70" s="234"/>
      <c r="BF70" s="234"/>
      <c r="BG70" s="234"/>
      <c r="BH70" s="234"/>
      <c r="BI70" s="234"/>
      <c r="BJ70" s="234"/>
      <c r="BK70" s="234"/>
      <c r="BL70" s="234"/>
      <c r="BM70" s="234"/>
      <c r="BN70" s="234"/>
      <c r="BO70" s="234"/>
      <c r="BP70" s="234"/>
      <c r="BQ70" s="231">
        <v>64</v>
      </c>
      <c r="BR70" s="23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3"/>
    </row>
    <row r="71" spans="1:131" ht="26.25" customHeight="1" x14ac:dyDescent="0.15">
      <c r="A71" s="231">
        <v>4</v>
      </c>
      <c r="B71" s="886" t="s">
        <v>554</v>
      </c>
      <c r="C71" s="887"/>
      <c r="D71" s="887"/>
      <c r="E71" s="887"/>
      <c r="F71" s="887"/>
      <c r="G71" s="887"/>
      <c r="H71" s="887"/>
      <c r="I71" s="887"/>
      <c r="J71" s="887"/>
      <c r="K71" s="887"/>
      <c r="L71" s="887"/>
      <c r="M71" s="887"/>
      <c r="N71" s="887"/>
      <c r="O71" s="887"/>
      <c r="P71" s="888"/>
      <c r="Q71" s="889">
        <v>83</v>
      </c>
      <c r="R71" s="843"/>
      <c r="S71" s="843"/>
      <c r="T71" s="843"/>
      <c r="U71" s="843"/>
      <c r="V71" s="843">
        <v>69</v>
      </c>
      <c r="W71" s="843"/>
      <c r="X71" s="843"/>
      <c r="Y71" s="843"/>
      <c r="Z71" s="843"/>
      <c r="AA71" s="843">
        <v>14</v>
      </c>
      <c r="AB71" s="843"/>
      <c r="AC71" s="843"/>
      <c r="AD71" s="843"/>
      <c r="AE71" s="843"/>
      <c r="AF71" s="843">
        <v>14</v>
      </c>
      <c r="AG71" s="843"/>
      <c r="AH71" s="843"/>
      <c r="AI71" s="843"/>
      <c r="AJ71" s="843"/>
      <c r="AK71" s="843" t="s">
        <v>550</v>
      </c>
      <c r="AL71" s="843"/>
      <c r="AM71" s="843"/>
      <c r="AN71" s="843"/>
      <c r="AO71" s="843"/>
      <c r="AP71" s="843" t="s">
        <v>550</v>
      </c>
      <c r="AQ71" s="843"/>
      <c r="AR71" s="843"/>
      <c r="AS71" s="843"/>
      <c r="AT71" s="843"/>
      <c r="AU71" s="843" t="s">
        <v>550</v>
      </c>
      <c r="AV71" s="843"/>
      <c r="AW71" s="843"/>
      <c r="AX71" s="843"/>
      <c r="AY71" s="843"/>
      <c r="AZ71" s="845"/>
      <c r="BA71" s="845"/>
      <c r="BB71" s="845"/>
      <c r="BC71" s="845"/>
      <c r="BD71" s="846"/>
      <c r="BE71" s="234"/>
      <c r="BF71" s="234"/>
      <c r="BG71" s="234"/>
      <c r="BH71" s="234"/>
      <c r="BI71" s="234"/>
      <c r="BJ71" s="234"/>
      <c r="BK71" s="234"/>
      <c r="BL71" s="234"/>
      <c r="BM71" s="234"/>
      <c r="BN71" s="234"/>
      <c r="BO71" s="234"/>
      <c r="BP71" s="234"/>
      <c r="BQ71" s="231">
        <v>65</v>
      </c>
      <c r="BR71" s="23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3"/>
    </row>
    <row r="72" spans="1:131" ht="26.25" customHeight="1" x14ac:dyDescent="0.15">
      <c r="A72" s="231">
        <v>5</v>
      </c>
      <c r="B72" s="886" t="s">
        <v>555</v>
      </c>
      <c r="C72" s="887"/>
      <c r="D72" s="887"/>
      <c r="E72" s="887"/>
      <c r="F72" s="887"/>
      <c r="G72" s="887"/>
      <c r="H72" s="887"/>
      <c r="I72" s="887"/>
      <c r="J72" s="887"/>
      <c r="K72" s="887"/>
      <c r="L72" s="887"/>
      <c r="M72" s="887"/>
      <c r="N72" s="887"/>
      <c r="O72" s="887"/>
      <c r="P72" s="888"/>
      <c r="Q72" s="889">
        <v>6431</v>
      </c>
      <c r="R72" s="843"/>
      <c r="S72" s="843"/>
      <c r="T72" s="843"/>
      <c r="U72" s="843"/>
      <c r="V72" s="843">
        <v>6234</v>
      </c>
      <c r="W72" s="843"/>
      <c r="X72" s="843"/>
      <c r="Y72" s="843"/>
      <c r="Z72" s="843"/>
      <c r="AA72" s="843">
        <v>197</v>
      </c>
      <c r="AB72" s="843"/>
      <c r="AC72" s="843"/>
      <c r="AD72" s="843"/>
      <c r="AE72" s="843"/>
      <c r="AF72" s="843">
        <v>197</v>
      </c>
      <c r="AG72" s="843"/>
      <c r="AH72" s="843"/>
      <c r="AI72" s="843"/>
      <c r="AJ72" s="843"/>
      <c r="AK72" s="843" t="s">
        <v>550</v>
      </c>
      <c r="AL72" s="843"/>
      <c r="AM72" s="843"/>
      <c r="AN72" s="843"/>
      <c r="AO72" s="843"/>
      <c r="AP72" s="843" t="s">
        <v>550</v>
      </c>
      <c r="AQ72" s="843"/>
      <c r="AR72" s="843"/>
      <c r="AS72" s="843"/>
      <c r="AT72" s="843"/>
      <c r="AU72" s="843" t="s">
        <v>550</v>
      </c>
      <c r="AV72" s="843"/>
      <c r="AW72" s="843"/>
      <c r="AX72" s="843"/>
      <c r="AY72" s="843"/>
      <c r="AZ72" s="845"/>
      <c r="BA72" s="845"/>
      <c r="BB72" s="845"/>
      <c r="BC72" s="845"/>
      <c r="BD72" s="846"/>
      <c r="BE72" s="234"/>
      <c r="BF72" s="234"/>
      <c r="BG72" s="234"/>
      <c r="BH72" s="234"/>
      <c r="BI72" s="234"/>
      <c r="BJ72" s="234"/>
      <c r="BK72" s="234"/>
      <c r="BL72" s="234"/>
      <c r="BM72" s="234"/>
      <c r="BN72" s="234"/>
      <c r="BO72" s="234"/>
      <c r="BP72" s="234"/>
      <c r="BQ72" s="231">
        <v>66</v>
      </c>
      <c r="BR72" s="23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3"/>
    </row>
    <row r="73" spans="1:131" ht="26.25" customHeight="1" x14ac:dyDescent="0.15">
      <c r="A73" s="231">
        <v>6</v>
      </c>
      <c r="B73" s="886" t="s">
        <v>556</v>
      </c>
      <c r="C73" s="887"/>
      <c r="D73" s="887"/>
      <c r="E73" s="887"/>
      <c r="F73" s="887"/>
      <c r="G73" s="887"/>
      <c r="H73" s="887"/>
      <c r="I73" s="887"/>
      <c r="J73" s="887"/>
      <c r="K73" s="887"/>
      <c r="L73" s="887"/>
      <c r="M73" s="887"/>
      <c r="N73" s="887"/>
      <c r="O73" s="887"/>
      <c r="P73" s="888"/>
      <c r="Q73" s="889">
        <v>406</v>
      </c>
      <c r="R73" s="843"/>
      <c r="S73" s="843"/>
      <c r="T73" s="843"/>
      <c r="U73" s="843"/>
      <c r="V73" s="843">
        <v>324</v>
      </c>
      <c r="W73" s="843"/>
      <c r="X73" s="843"/>
      <c r="Y73" s="843"/>
      <c r="Z73" s="843"/>
      <c r="AA73" s="843">
        <v>82</v>
      </c>
      <c r="AB73" s="843"/>
      <c r="AC73" s="843"/>
      <c r="AD73" s="843"/>
      <c r="AE73" s="843"/>
      <c r="AF73" s="843">
        <v>82</v>
      </c>
      <c r="AG73" s="843"/>
      <c r="AH73" s="843"/>
      <c r="AI73" s="843"/>
      <c r="AJ73" s="843"/>
      <c r="AK73" s="843" t="s">
        <v>550</v>
      </c>
      <c r="AL73" s="843"/>
      <c r="AM73" s="843"/>
      <c r="AN73" s="843"/>
      <c r="AO73" s="843"/>
      <c r="AP73" s="843" t="s">
        <v>550</v>
      </c>
      <c r="AQ73" s="843"/>
      <c r="AR73" s="843"/>
      <c r="AS73" s="843"/>
      <c r="AT73" s="843"/>
      <c r="AU73" s="843" t="s">
        <v>550</v>
      </c>
      <c r="AV73" s="843"/>
      <c r="AW73" s="843"/>
      <c r="AX73" s="843"/>
      <c r="AY73" s="843"/>
      <c r="AZ73" s="845"/>
      <c r="BA73" s="845"/>
      <c r="BB73" s="845"/>
      <c r="BC73" s="845"/>
      <c r="BD73" s="846"/>
      <c r="BE73" s="234"/>
      <c r="BF73" s="234"/>
      <c r="BG73" s="234"/>
      <c r="BH73" s="234"/>
      <c r="BI73" s="234"/>
      <c r="BJ73" s="234"/>
      <c r="BK73" s="234"/>
      <c r="BL73" s="234"/>
      <c r="BM73" s="234"/>
      <c r="BN73" s="234"/>
      <c r="BO73" s="234"/>
      <c r="BP73" s="234"/>
      <c r="BQ73" s="231">
        <v>67</v>
      </c>
      <c r="BR73" s="23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3"/>
    </row>
    <row r="74" spans="1:131" ht="26.25" customHeight="1" x14ac:dyDescent="0.15">
      <c r="A74" s="231">
        <v>7</v>
      </c>
      <c r="B74" s="886" t="s">
        <v>557</v>
      </c>
      <c r="C74" s="887"/>
      <c r="D74" s="887"/>
      <c r="E74" s="887"/>
      <c r="F74" s="887"/>
      <c r="G74" s="887"/>
      <c r="H74" s="887"/>
      <c r="I74" s="887"/>
      <c r="J74" s="887"/>
      <c r="K74" s="887"/>
      <c r="L74" s="887"/>
      <c r="M74" s="887"/>
      <c r="N74" s="887"/>
      <c r="O74" s="887"/>
      <c r="P74" s="888"/>
      <c r="Q74" s="889">
        <v>161934</v>
      </c>
      <c r="R74" s="843"/>
      <c r="S74" s="843"/>
      <c r="T74" s="843"/>
      <c r="U74" s="843"/>
      <c r="V74" s="843">
        <v>158460</v>
      </c>
      <c r="W74" s="843"/>
      <c r="X74" s="843"/>
      <c r="Y74" s="843"/>
      <c r="Z74" s="843"/>
      <c r="AA74" s="843">
        <v>3473</v>
      </c>
      <c r="AB74" s="843"/>
      <c r="AC74" s="843"/>
      <c r="AD74" s="843"/>
      <c r="AE74" s="843"/>
      <c r="AF74" s="843">
        <v>3473</v>
      </c>
      <c r="AG74" s="843"/>
      <c r="AH74" s="843"/>
      <c r="AI74" s="843"/>
      <c r="AJ74" s="843"/>
      <c r="AK74" s="843">
        <v>1726</v>
      </c>
      <c r="AL74" s="843"/>
      <c r="AM74" s="843"/>
      <c r="AN74" s="843"/>
      <c r="AO74" s="843"/>
      <c r="AP74" s="843" t="s">
        <v>550</v>
      </c>
      <c r="AQ74" s="843"/>
      <c r="AR74" s="843"/>
      <c r="AS74" s="843"/>
      <c r="AT74" s="843"/>
      <c r="AU74" s="843" t="s">
        <v>550</v>
      </c>
      <c r="AV74" s="843"/>
      <c r="AW74" s="843"/>
      <c r="AX74" s="843"/>
      <c r="AY74" s="843"/>
      <c r="AZ74" s="845"/>
      <c r="BA74" s="845"/>
      <c r="BB74" s="845"/>
      <c r="BC74" s="845"/>
      <c r="BD74" s="846"/>
      <c r="BE74" s="234"/>
      <c r="BF74" s="234"/>
      <c r="BG74" s="234"/>
      <c r="BH74" s="234"/>
      <c r="BI74" s="234"/>
      <c r="BJ74" s="234"/>
      <c r="BK74" s="234"/>
      <c r="BL74" s="234"/>
      <c r="BM74" s="234"/>
      <c r="BN74" s="234"/>
      <c r="BO74" s="234"/>
      <c r="BP74" s="234"/>
      <c r="BQ74" s="231">
        <v>68</v>
      </c>
      <c r="BR74" s="23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3"/>
    </row>
    <row r="75" spans="1:131" ht="26.25" customHeight="1" x14ac:dyDescent="0.15">
      <c r="A75" s="23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34"/>
      <c r="BF75" s="234"/>
      <c r="BG75" s="234"/>
      <c r="BH75" s="234"/>
      <c r="BI75" s="234"/>
      <c r="BJ75" s="234"/>
      <c r="BK75" s="234"/>
      <c r="BL75" s="234"/>
      <c r="BM75" s="234"/>
      <c r="BN75" s="234"/>
      <c r="BO75" s="234"/>
      <c r="BP75" s="234"/>
      <c r="BQ75" s="231">
        <v>69</v>
      </c>
      <c r="BR75" s="23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3"/>
    </row>
    <row r="76" spans="1:131" ht="26.25" customHeight="1" x14ac:dyDescent="0.15">
      <c r="A76" s="23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34"/>
      <c r="BF76" s="234"/>
      <c r="BG76" s="234"/>
      <c r="BH76" s="234"/>
      <c r="BI76" s="234"/>
      <c r="BJ76" s="234"/>
      <c r="BK76" s="234"/>
      <c r="BL76" s="234"/>
      <c r="BM76" s="234"/>
      <c r="BN76" s="234"/>
      <c r="BO76" s="234"/>
      <c r="BP76" s="234"/>
      <c r="BQ76" s="231">
        <v>70</v>
      </c>
      <c r="BR76" s="23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3"/>
    </row>
    <row r="77" spans="1:131" ht="26.25" customHeight="1" x14ac:dyDescent="0.15">
      <c r="A77" s="23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34"/>
      <c r="BF77" s="234"/>
      <c r="BG77" s="234"/>
      <c r="BH77" s="234"/>
      <c r="BI77" s="234"/>
      <c r="BJ77" s="234"/>
      <c r="BK77" s="234"/>
      <c r="BL77" s="234"/>
      <c r="BM77" s="234"/>
      <c r="BN77" s="234"/>
      <c r="BO77" s="234"/>
      <c r="BP77" s="234"/>
      <c r="BQ77" s="231">
        <v>71</v>
      </c>
      <c r="BR77" s="23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3"/>
    </row>
    <row r="78" spans="1:131" ht="26.25" customHeight="1" x14ac:dyDescent="0.15">
      <c r="A78" s="23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4"/>
      <c r="BF78" s="234"/>
      <c r="BG78" s="234"/>
      <c r="BH78" s="234"/>
      <c r="BI78" s="234"/>
      <c r="BJ78" s="223"/>
      <c r="BK78" s="223"/>
      <c r="BL78" s="223"/>
      <c r="BM78" s="223"/>
      <c r="BN78" s="223"/>
      <c r="BO78" s="234"/>
      <c r="BP78" s="234"/>
      <c r="BQ78" s="231">
        <v>72</v>
      </c>
      <c r="BR78" s="23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3"/>
    </row>
    <row r="79" spans="1:131" ht="26.25" customHeight="1" x14ac:dyDescent="0.15">
      <c r="A79" s="23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4"/>
      <c r="BF79" s="234"/>
      <c r="BG79" s="234"/>
      <c r="BH79" s="234"/>
      <c r="BI79" s="234"/>
      <c r="BJ79" s="223"/>
      <c r="BK79" s="223"/>
      <c r="BL79" s="223"/>
      <c r="BM79" s="223"/>
      <c r="BN79" s="223"/>
      <c r="BO79" s="234"/>
      <c r="BP79" s="234"/>
      <c r="BQ79" s="231">
        <v>73</v>
      </c>
      <c r="BR79" s="23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3"/>
    </row>
    <row r="80" spans="1:131" ht="26.25" customHeight="1" x14ac:dyDescent="0.15">
      <c r="A80" s="23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4"/>
      <c r="BF80" s="234"/>
      <c r="BG80" s="234"/>
      <c r="BH80" s="234"/>
      <c r="BI80" s="234"/>
      <c r="BJ80" s="234"/>
      <c r="BK80" s="234"/>
      <c r="BL80" s="234"/>
      <c r="BM80" s="234"/>
      <c r="BN80" s="234"/>
      <c r="BO80" s="234"/>
      <c r="BP80" s="234"/>
      <c r="BQ80" s="231">
        <v>74</v>
      </c>
      <c r="BR80" s="23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3"/>
    </row>
    <row r="81" spans="1:131" ht="26.25" customHeight="1" x14ac:dyDescent="0.15">
      <c r="A81" s="23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4"/>
      <c r="BF81" s="234"/>
      <c r="BG81" s="234"/>
      <c r="BH81" s="234"/>
      <c r="BI81" s="234"/>
      <c r="BJ81" s="234"/>
      <c r="BK81" s="234"/>
      <c r="BL81" s="234"/>
      <c r="BM81" s="234"/>
      <c r="BN81" s="234"/>
      <c r="BO81" s="234"/>
      <c r="BP81" s="234"/>
      <c r="BQ81" s="231">
        <v>75</v>
      </c>
      <c r="BR81" s="23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3"/>
    </row>
    <row r="82" spans="1:131" ht="26.25" customHeight="1" x14ac:dyDescent="0.15">
      <c r="A82" s="23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4"/>
      <c r="BF82" s="234"/>
      <c r="BG82" s="234"/>
      <c r="BH82" s="234"/>
      <c r="BI82" s="234"/>
      <c r="BJ82" s="234"/>
      <c r="BK82" s="234"/>
      <c r="BL82" s="234"/>
      <c r="BM82" s="234"/>
      <c r="BN82" s="234"/>
      <c r="BO82" s="234"/>
      <c r="BP82" s="234"/>
      <c r="BQ82" s="231">
        <v>76</v>
      </c>
      <c r="BR82" s="23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3"/>
    </row>
    <row r="83" spans="1:131" ht="26.25" customHeight="1" x14ac:dyDescent="0.15">
      <c r="A83" s="23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4"/>
      <c r="BF83" s="234"/>
      <c r="BG83" s="234"/>
      <c r="BH83" s="234"/>
      <c r="BI83" s="234"/>
      <c r="BJ83" s="234"/>
      <c r="BK83" s="234"/>
      <c r="BL83" s="234"/>
      <c r="BM83" s="234"/>
      <c r="BN83" s="234"/>
      <c r="BO83" s="234"/>
      <c r="BP83" s="234"/>
      <c r="BQ83" s="231">
        <v>77</v>
      </c>
      <c r="BR83" s="23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3"/>
    </row>
    <row r="84" spans="1:131" ht="26.25" customHeight="1" x14ac:dyDescent="0.15">
      <c r="A84" s="23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4"/>
      <c r="BF84" s="234"/>
      <c r="BG84" s="234"/>
      <c r="BH84" s="234"/>
      <c r="BI84" s="234"/>
      <c r="BJ84" s="234"/>
      <c r="BK84" s="234"/>
      <c r="BL84" s="234"/>
      <c r="BM84" s="234"/>
      <c r="BN84" s="234"/>
      <c r="BO84" s="234"/>
      <c r="BP84" s="234"/>
      <c r="BQ84" s="231">
        <v>78</v>
      </c>
      <c r="BR84" s="23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3"/>
    </row>
    <row r="85" spans="1:131" ht="26.25" customHeight="1" x14ac:dyDescent="0.15">
      <c r="A85" s="23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4"/>
      <c r="BF85" s="234"/>
      <c r="BG85" s="234"/>
      <c r="BH85" s="234"/>
      <c r="BI85" s="234"/>
      <c r="BJ85" s="234"/>
      <c r="BK85" s="234"/>
      <c r="BL85" s="234"/>
      <c r="BM85" s="234"/>
      <c r="BN85" s="234"/>
      <c r="BO85" s="234"/>
      <c r="BP85" s="234"/>
      <c r="BQ85" s="231">
        <v>79</v>
      </c>
      <c r="BR85" s="23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3"/>
    </row>
    <row r="86" spans="1:131" ht="26.25" customHeight="1" x14ac:dyDescent="0.15">
      <c r="A86" s="23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4"/>
      <c r="BF86" s="234"/>
      <c r="BG86" s="234"/>
      <c r="BH86" s="234"/>
      <c r="BI86" s="234"/>
      <c r="BJ86" s="234"/>
      <c r="BK86" s="234"/>
      <c r="BL86" s="234"/>
      <c r="BM86" s="234"/>
      <c r="BN86" s="234"/>
      <c r="BO86" s="234"/>
      <c r="BP86" s="234"/>
      <c r="BQ86" s="231">
        <v>80</v>
      </c>
      <c r="BR86" s="23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3"/>
    </row>
    <row r="87" spans="1:131" ht="26.25" customHeight="1" x14ac:dyDescent="0.15">
      <c r="A87" s="23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4"/>
      <c r="BF87" s="234"/>
      <c r="BG87" s="234"/>
      <c r="BH87" s="234"/>
      <c r="BI87" s="234"/>
      <c r="BJ87" s="234"/>
      <c r="BK87" s="234"/>
      <c r="BL87" s="234"/>
      <c r="BM87" s="234"/>
      <c r="BN87" s="234"/>
      <c r="BO87" s="234"/>
      <c r="BP87" s="234"/>
      <c r="BQ87" s="231">
        <v>81</v>
      </c>
      <c r="BR87" s="23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3"/>
    </row>
    <row r="88" spans="1:131" ht="26.25" customHeight="1" thickBot="1" x14ac:dyDescent="0.2">
      <c r="A88" s="233" t="s">
        <v>377</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3836</v>
      </c>
      <c r="AG88" s="857"/>
      <c r="AH88" s="857"/>
      <c r="AI88" s="857"/>
      <c r="AJ88" s="857"/>
      <c r="AK88" s="854"/>
      <c r="AL88" s="854"/>
      <c r="AM88" s="854"/>
      <c r="AN88" s="854"/>
      <c r="AO88" s="854"/>
      <c r="AP88" s="857">
        <v>1274</v>
      </c>
      <c r="AQ88" s="857"/>
      <c r="AR88" s="857"/>
      <c r="AS88" s="857"/>
      <c r="AT88" s="857"/>
      <c r="AU88" s="857">
        <v>55</v>
      </c>
      <c r="AV88" s="857"/>
      <c r="AW88" s="857"/>
      <c r="AX88" s="857"/>
      <c r="AY88" s="857"/>
      <c r="AZ88" s="862"/>
      <c r="BA88" s="862"/>
      <c r="BB88" s="862"/>
      <c r="BC88" s="862"/>
      <c r="BD88" s="863"/>
      <c r="BE88" s="234"/>
      <c r="BF88" s="234"/>
      <c r="BG88" s="234"/>
      <c r="BH88" s="234"/>
      <c r="BI88" s="234"/>
      <c r="BJ88" s="234"/>
      <c r="BK88" s="234"/>
      <c r="BL88" s="234"/>
      <c r="BM88" s="234"/>
      <c r="BN88" s="234"/>
      <c r="BO88" s="234"/>
      <c r="BP88" s="234"/>
      <c r="BQ88" s="231">
        <v>82</v>
      </c>
      <c r="BR88" s="23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3"/>
    </row>
    <row r="89" spans="1:131" ht="26.25" hidden="1" customHeight="1" x14ac:dyDescent="0.15">
      <c r="A89" s="238"/>
      <c r="B89" s="239"/>
      <c r="C89" s="239"/>
      <c r="D89" s="239"/>
      <c r="E89" s="239"/>
      <c r="F89" s="239"/>
      <c r="G89" s="239"/>
      <c r="H89" s="239"/>
      <c r="I89" s="239"/>
      <c r="J89" s="239"/>
      <c r="K89" s="239"/>
      <c r="L89" s="239"/>
      <c r="M89" s="239"/>
      <c r="N89" s="239"/>
      <c r="O89" s="239"/>
      <c r="P89" s="239"/>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40"/>
      <c r="AP89" s="240"/>
      <c r="AQ89" s="240"/>
      <c r="AR89" s="240"/>
      <c r="AS89" s="240"/>
      <c r="AT89" s="240"/>
      <c r="AU89" s="240"/>
      <c r="AV89" s="240"/>
      <c r="AW89" s="240"/>
      <c r="AX89" s="240"/>
      <c r="AY89" s="240"/>
      <c r="AZ89" s="241"/>
      <c r="BA89" s="241"/>
      <c r="BB89" s="241"/>
      <c r="BC89" s="241"/>
      <c r="BD89" s="241"/>
      <c r="BE89" s="234"/>
      <c r="BF89" s="234"/>
      <c r="BG89" s="234"/>
      <c r="BH89" s="234"/>
      <c r="BI89" s="234"/>
      <c r="BJ89" s="234"/>
      <c r="BK89" s="234"/>
      <c r="BL89" s="234"/>
      <c r="BM89" s="234"/>
      <c r="BN89" s="234"/>
      <c r="BO89" s="234"/>
      <c r="BP89" s="234"/>
      <c r="BQ89" s="231">
        <v>83</v>
      </c>
      <c r="BR89" s="23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3"/>
    </row>
    <row r="90" spans="1:131" ht="26.25" hidden="1" customHeight="1" x14ac:dyDescent="0.15">
      <c r="A90" s="238"/>
      <c r="B90" s="239"/>
      <c r="C90" s="239"/>
      <c r="D90" s="239"/>
      <c r="E90" s="239"/>
      <c r="F90" s="239"/>
      <c r="G90" s="239"/>
      <c r="H90" s="239"/>
      <c r="I90" s="239"/>
      <c r="J90" s="239"/>
      <c r="K90" s="239"/>
      <c r="L90" s="239"/>
      <c r="M90" s="239"/>
      <c r="N90" s="239"/>
      <c r="O90" s="239"/>
      <c r="P90" s="239"/>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c r="AP90" s="240"/>
      <c r="AQ90" s="240"/>
      <c r="AR90" s="240"/>
      <c r="AS90" s="240"/>
      <c r="AT90" s="240"/>
      <c r="AU90" s="240"/>
      <c r="AV90" s="240"/>
      <c r="AW90" s="240"/>
      <c r="AX90" s="240"/>
      <c r="AY90" s="240"/>
      <c r="AZ90" s="241"/>
      <c r="BA90" s="241"/>
      <c r="BB90" s="241"/>
      <c r="BC90" s="241"/>
      <c r="BD90" s="241"/>
      <c r="BE90" s="234"/>
      <c r="BF90" s="234"/>
      <c r="BG90" s="234"/>
      <c r="BH90" s="234"/>
      <c r="BI90" s="234"/>
      <c r="BJ90" s="234"/>
      <c r="BK90" s="234"/>
      <c r="BL90" s="234"/>
      <c r="BM90" s="234"/>
      <c r="BN90" s="234"/>
      <c r="BO90" s="234"/>
      <c r="BP90" s="234"/>
      <c r="BQ90" s="231">
        <v>84</v>
      </c>
      <c r="BR90" s="23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3"/>
    </row>
    <row r="91" spans="1:131" ht="26.25" hidden="1" customHeight="1" x14ac:dyDescent="0.15">
      <c r="A91" s="238"/>
      <c r="B91" s="239"/>
      <c r="C91" s="239"/>
      <c r="D91" s="239"/>
      <c r="E91" s="239"/>
      <c r="F91" s="239"/>
      <c r="G91" s="239"/>
      <c r="H91" s="239"/>
      <c r="I91" s="239"/>
      <c r="J91" s="239"/>
      <c r="K91" s="239"/>
      <c r="L91" s="239"/>
      <c r="M91" s="239"/>
      <c r="N91" s="239"/>
      <c r="O91" s="239"/>
      <c r="P91" s="239"/>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40"/>
      <c r="AP91" s="240"/>
      <c r="AQ91" s="240"/>
      <c r="AR91" s="240"/>
      <c r="AS91" s="240"/>
      <c r="AT91" s="240"/>
      <c r="AU91" s="240"/>
      <c r="AV91" s="240"/>
      <c r="AW91" s="240"/>
      <c r="AX91" s="240"/>
      <c r="AY91" s="240"/>
      <c r="AZ91" s="241"/>
      <c r="BA91" s="241"/>
      <c r="BB91" s="241"/>
      <c r="BC91" s="241"/>
      <c r="BD91" s="241"/>
      <c r="BE91" s="234"/>
      <c r="BF91" s="234"/>
      <c r="BG91" s="234"/>
      <c r="BH91" s="234"/>
      <c r="BI91" s="234"/>
      <c r="BJ91" s="234"/>
      <c r="BK91" s="234"/>
      <c r="BL91" s="234"/>
      <c r="BM91" s="234"/>
      <c r="BN91" s="234"/>
      <c r="BO91" s="234"/>
      <c r="BP91" s="234"/>
      <c r="BQ91" s="231">
        <v>85</v>
      </c>
      <c r="BR91" s="23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3"/>
    </row>
    <row r="92" spans="1:131" ht="26.25" hidden="1" customHeight="1" x14ac:dyDescent="0.15">
      <c r="A92" s="238"/>
      <c r="B92" s="239"/>
      <c r="C92" s="239"/>
      <c r="D92" s="239"/>
      <c r="E92" s="239"/>
      <c r="F92" s="239"/>
      <c r="G92" s="239"/>
      <c r="H92" s="239"/>
      <c r="I92" s="239"/>
      <c r="J92" s="239"/>
      <c r="K92" s="239"/>
      <c r="L92" s="239"/>
      <c r="M92" s="239"/>
      <c r="N92" s="239"/>
      <c r="O92" s="239"/>
      <c r="P92" s="239"/>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240"/>
      <c r="AW92" s="240"/>
      <c r="AX92" s="240"/>
      <c r="AY92" s="240"/>
      <c r="AZ92" s="241"/>
      <c r="BA92" s="241"/>
      <c r="BB92" s="241"/>
      <c r="BC92" s="241"/>
      <c r="BD92" s="241"/>
      <c r="BE92" s="234"/>
      <c r="BF92" s="234"/>
      <c r="BG92" s="234"/>
      <c r="BH92" s="234"/>
      <c r="BI92" s="234"/>
      <c r="BJ92" s="234"/>
      <c r="BK92" s="234"/>
      <c r="BL92" s="234"/>
      <c r="BM92" s="234"/>
      <c r="BN92" s="234"/>
      <c r="BO92" s="234"/>
      <c r="BP92" s="234"/>
      <c r="BQ92" s="231">
        <v>86</v>
      </c>
      <c r="BR92" s="23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3"/>
    </row>
    <row r="93" spans="1:131" ht="26.25" hidden="1" customHeight="1" x14ac:dyDescent="0.15">
      <c r="A93" s="238"/>
      <c r="B93" s="239"/>
      <c r="C93" s="239"/>
      <c r="D93" s="239"/>
      <c r="E93" s="239"/>
      <c r="F93" s="239"/>
      <c r="G93" s="239"/>
      <c r="H93" s="239"/>
      <c r="I93" s="239"/>
      <c r="J93" s="239"/>
      <c r="K93" s="239"/>
      <c r="L93" s="239"/>
      <c r="M93" s="239"/>
      <c r="N93" s="239"/>
      <c r="O93" s="239"/>
      <c r="P93" s="239"/>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c r="AQ93" s="240"/>
      <c r="AR93" s="240"/>
      <c r="AS93" s="240"/>
      <c r="AT93" s="240"/>
      <c r="AU93" s="240"/>
      <c r="AV93" s="240"/>
      <c r="AW93" s="240"/>
      <c r="AX93" s="240"/>
      <c r="AY93" s="240"/>
      <c r="AZ93" s="241"/>
      <c r="BA93" s="241"/>
      <c r="BB93" s="241"/>
      <c r="BC93" s="241"/>
      <c r="BD93" s="241"/>
      <c r="BE93" s="234"/>
      <c r="BF93" s="234"/>
      <c r="BG93" s="234"/>
      <c r="BH93" s="234"/>
      <c r="BI93" s="234"/>
      <c r="BJ93" s="234"/>
      <c r="BK93" s="234"/>
      <c r="BL93" s="234"/>
      <c r="BM93" s="234"/>
      <c r="BN93" s="234"/>
      <c r="BO93" s="234"/>
      <c r="BP93" s="234"/>
      <c r="BQ93" s="231">
        <v>87</v>
      </c>
      <c r="BR93" s="23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3"/>
    </row>
    <row r="94" spans="1:131" ht="26.25" hidden="1" customHeight="1" x14ac:dyDescent="0.15">
      <c r="A94" s="238"/>
      <c r="B94" s="239"/>
      <c r="C94" s="239"/>
      <c r="D94" s="239"/>
      <c r="E94" s="239"/>
      <c r="F94" s="239"/>
      <c r="G94" s="239"/>
      <c r="H94" s="239"/>
      <c r="I94" s="239"/>
      <c r="J94" s="239"/>
      <c r="K94" s="239"/>
      <c r="L94" s="239"/>
      <c r="M94" s="239"/>
      <c r="N94" s="239"/>
      <c r="O94" s="239"/>
      <c r="P94" s="239"/>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c r="AQ94" s="240"/>
      <c r="AR94" s="240"/>
      <c r="AS94" s="240"/>
      <c r="AT94" s="240"/>
      <c r="AU94" s="240"/>
      <c r="AV94" s="240"/>
      <c r="AW94" s="240"/>
      <c r="AX94" s="240"/>
      <c r="AY94" s="240"/>
      <c r="AZ94" s="241"/>
      <c r="BA94" s="241"/>
      <c r="BB94" s="241"/>
      <c r="BC94" s="241"/>
      <c r="BD94" s="241"/>
      <c r="BE94" s="234"/>
      <c r="BF94" s="234"/>
      <c r="BG94" s="234"/>
      <c r="BH94" s="234"/>
      <c r="BI94" s="234"/>
      <c r="BJ94" s="234"/>
      <c r="BK94" s="234"/>
      <c r="BL94" s="234"/>
      <c r="BM94" s="234"/>
      <c r="BN94" s="234"/>
      <c r="BO94" s="234"/>
      <c r="BP94" s="234"/>
      <c r="BQ94" s="231">
        <v>88</v>
      </c>
      <c r="BR94" s="23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3"/>
    </row>
    <row r="95" spans="1:131" ht="26.25" hidden="1" customHeight="1" x14ac:dyDescent="0.15">
      <c r="A95" s="238"/>
      <c r="B95" s="239"/>
      <c r="C95" s="239"/>
      <c r="D95" s="239"/>
      <c r="E95" s="239"/>
      <c r="F95" s="239"/>
      <c r="G95" s="239"/>
      <c r="H95" s="239"/>
      <c r="I95" s="239"/>
      <c r="J95" s="239"/>
      <c r="K95" s="239"/>
      <c r="L95" s="239"/>
      <c r="M95" s="239"/>
      <c r="N95" s="239"/>
      <c r="O95" s="239"/>
      <c r="P95" s="239"/>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1"/>
      <c r="BA95" s="241"/>
      <c r="BB95" s="241"/>
      <c r="BC95" s="241"/>
      <c r="BD95" s="241"/>
      <c r="BE95" s="234"/>
      <c r="BF95" s="234"/>
      <c r="BG95" s="234"/>
      <c r="BH95" s="234"/>
      <c r="BI95" s="234"/>
      <c r="BJ95" s="234"/>
      <c r="BK95" s="234"/>
      <c r="BL95" s="234"/>
      <c r="BM95" s="234"/>
      <c r="BN95" s="234"/>
      <c r="BO95" s="234"/>
      <c r="BP95" s="234"/>
      <c r="BQ95" s="231">
        <v>89</v>
      </c>
      <c r="BR95" s="23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3"/>
    </row>
    <row r="96" spans="1:131" ht="26.25" hidden="1" customHeight="1" x14ac:dyDescent="0.15">
      <c r="A96" s="238"/>
      <c r="B96" s="239"/>
      <c r="C96" s="239"/>
      <c r="D96" s="239"/>
      <c r="E96" s="239"/>
      <c r="F96" s="239"/>
      <c r="G96" s="239"/>
      <c r="H96" s="239"/>
      <c r="I96" s="239"/>
      <c r="J96" s="239"/>
      <c r="K96" s="239"/>
      <c r="L96" s="239"/>
      <c r="M96" s="239"/>
      <c r="N96" s="239"/>
      <c r="O96" s="239"/>
      <c r="P96" s="239"/>
      <c r="Q96" s="240"/>
      <c r="R96" s="240"/>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0"/>
      <c r="AV96" s="240"/>
      <c r="AW96" s="240"/>
      <c r="AX96" s="240"/>
      <c r="AY96" s="240"/>
      <c r="AZ96" s="241"/>
      <c r="BA96" s="241"/>
      <c r="BB96" s="241"/>
      <c r="BC96" s="241"/>
      <c r="BD96" s="241"/>
      <c r="BE96" s="234"/>
      <c r="BF96" s="234"/>
      <c r="BG96" s="234"/>
      <c r="BH96" s="234"/>
      <c r="BI96" s="234"/>
      <c r="BJ96" s="234"/>
      <c r="BK96" s="234"/>
      <c r="BL96" s="234"/>
      <c r="BM96" s="234"/>
      <c r="BN96" s="234"/>
      <c r="BO96" s="234"/>
      <c r="BP96" s="234"/>
      <c r="BQ96" s="231">
        <v>90</v>
      </c>
      <c r="BR96" s="23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3"/>
    </row>
    <row r="97" spans="1:131" ht="26.25" hidden="1" customHeight="1" x14ac:dyDescent="0.15">
      <c r="A97" s="238"/>
      <c r="B97" s="239"/>
      <c r="C97" s="239"/>
      <c r="D97" s="239"/>
      <c r="E97" s="239"/>
      <c r="F97" s="239"/>
      <c r="G97" s="239"/>
      <c r="H97" s="239"/>
      <c r="I97" s="239"/>
      <c r="J97" s="239"/>
      <c r="K97" s="239"/>
      <c r="L97" s="239"/>
      <c r="M97" s="239"/>
      <c r="N97" s="239"/>
      <c r="O97" s="239"/>
      <c r="P97" s="239"/>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0"/>
      <c r="AV97" s="240"/>
      <c r="AW97" s="240"/>
      <c r="AX97" s="240"/>
      <c r="AY97" s="240"/>
      <c r="AZ97" s="241"/>
      <c r="BA97" s="241"/>
      <c r="BB97" s="241"/>
      <c r="BC97" s="241"/>
      <c r="BD97" s="241"/>
      <c r="BE97" s="234"/>
      <c r="BF97" s="234"/>
      <c r="BG97" s="234"/>
      <c r="BH97" s="234"/>
      <c r="BI97" s="234"/>
      <c r="BJ97" s="234"/>
      <c r="BK97" s="234"/>
      <c r="BL97" s="234"/>
      <c r="BM97" s="234"/>
      <c r="BN97" s="234"/>
      <c r="BO97" s="234"/>
      <c r="BP97" s="234"/>
      <c r="BQ97" s="231">
        <v>91</v>
      </c>
      <c r="BR97" s="23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3"/>
    </row>
    <row r="98" spans="1:131" ht="26.25" hidden="1" customHeight="1" x14ac:dyDescent="0.15">
      <c r="A98" s="238"/>
      <c r="B98" s="239"/>
      <c r="C98" s="239"/>
      <c r="D98" s="239"/>
      <c r="E98" s="239"/>
      <c r="F98" s="239"/>
      <c r="G98" s="239"/>
      <c r="H98" s="239"/>
      <c r="I98" s="239"/>
      <c r="J98" s="239"/>
      <c r="K98" s="239"/>
      <c r="L98" s="239"/>
      <c r="M98" s="239"/>
      <c r="N98" s="239"/>
      <c r="O98" s="239"/>
      <c r="P98" s="239"/>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1"/>
      <c r="BA98" s="241"/>
      <c r="BB98" s="241"/>
      <c r="BC98" s="241"/>
      <c r="BD98" s="241"/>
      <c r="BE98" s="234"/>
      <c r="BF98" s="234"/>
      <c r="BG98" s="234"/>
      <c r="BH98" s="234"/>
      <c r="BI98" s="234"/>
      <c r="BJ98" s="234"/>
      <c r="BK98" s="234"/>
      <c r="BL98" s="234"/>
      <c r="BM98" s="234"/>
      <c r="BN98" s="234"/>
      <c r="BO98" s="234"/>
      <c r="BP98" s="234"/>
      <c r="BQ98" s="231">
        <v>92</v>
      </c>
      <c r="BR98" s="23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3"/>
    </row>
    <row r="99" spans="1:131" ht="26.25" hidden="1" customHeight="1" x14ac:dyDescent="0.15">
      <c r="A99" s="238"/>
      <c r="B99" s="239"/>
      <c r="C99" s="239"/>
      <c r="D99" s="239"/>
      <c r="E99" s="239"/>
      <c r="F99" s="239"/>
      <c r="G99" s="239"/>
      <c r="H99" s="239"/>
      <c r="I99" s="239"/>
      <c r="J99" s="239"/>
      <c r="K99" s="239"/>
      <c r="L99" s="239"/>
      <c r="M99" s="239"/>
      <c r="N99" s="239"/>
      <c r="O99" s="239"/>
      <c r="P99" s="239"/>
      <c r="Q99" s="240"/>
      <c r="R99" s="240"/>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0"/>
      <c r="AV99" s="240"/>
      <c r="AW99" s="240"/>
      <c r="AX99" s="240"/>
      <c r="AY99" s="240"/>
      <c r="AZ99" s="241"/>
      <c r="BA99" s="241"/>
      <c r="BB99" s="241"/>
      <c r="BC99" s="241"/>
      <c r="BD99" s="241"/>
      <c r="BE99" s="234"/>
      <c r="BF99" s="234"/>
      <c r="BG99" s="234"/>
      <c r="BH99" s="234"/>
      <c r="BI99" s="234"/>
      <c r="BJ99" s="234"/>
      <c r="BK99" s="234"/>
      <c r="BL99" s="234"/>
      <c r="BM99" s="234"/>
      <c r="BN99" s="234"/>
      <c r="BO99" s="234"/>
      <c r="BP99" s="234"/>
      <c r="BQ99" s="231">
        <v>93</v>
      </c>
      <c r="BR99" s="23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3"/>
    </row>
    <row r="100" spans="1:131" ht="26.25" hidden="1" customHeight="1" x14ac:dyDescent="0.15">
      <c r="A100" s="238"/>
      <c r="B100" s="239"/>
      <c r="C100" s="239"/>
      <c r="D100" s="239"/>
      <c r="E100" s="239"/>
      <c r="F100" s="239"/>
      <c r="G100" s="239"/>
      <c r="H100" s="239"/>
      <c r="I100" s="239"/>
      <c r="J100" s="239"/>
      <c r="K100" s="239"/>
      <c r="L100" s="239"/>
      <c r="M100" s="239"/>
      <c r="N100" s="239"/>
      <c r="O100" s="239"/>
      <c r="P100" s="239"/>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1"/>
      <c r="BA100" s="241"/>
      <c r="BB100" s="241"/>
      <c r="BC100" s="241"/>
      <c r="BD100" s="241"/>
      <c r="BE100" s="234"/>
      <c r="BF100" s="234"/>
      <c r="BG100" s="234"/>
      <c r="BH100" s="234"/>
      <c r="BI100" s="234"/>
      <c r="BJ100" s="234"/>
      <c r="BK100" s="234"/>
      <c r="BL100" s="234"/>
      <c r="BM100" s="234"/>
      <c r="BN100" s="234"/>
      <c r="BO100" s="234"/>
      <c r="BP100" s="234"/>
      <c r="BQ100" s="231">
        <v>94</v>
      </c>
      <c r="BR100" s="23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3"/>
    </row>
    <row r="101" spans="1:131" ht="26.25" hidden="1" customHeight="1" x14ac:dyDescent="0.15">
      <c r="A101" s="238"/>
      <c r="B101" s="239"/>
      <c r="C101" s="239"/>
      <c r="D101" s="239"/>
      <c r="E101" s="239"/>
      <c r="F101" s="239"/>
      <c r="G101" s="239"/>
      <c r="H101" s="239"/>
      <c r="I101" s="239"/>
      <c r="J101" s="239"/>
      <c r="K101" s="239"/>
      <c r="L101" s="239"/>
      <c r="M101" s="239"/>
      <c r="N101" s="239"/>
      <c r="O101" s="239"/>
      <c r="P101" s="239"/>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1"/>
      <c r="BA101" s="241"/>
      <c r="BB101" s="241"/>
      <c r="BC101" s="241"/>
      <c r="BD101" s="241"/>
      <c r="BE101" s="234"/>
      <c r="BF101" s="234"/>
      <c r="BG101" s="234"/>
      <c r="BH101" s="234"/>
      <c r="BI101" s="234"/>
      <c r="BJ101" s="234"/>
      <c r="BK101" s="234"/>
      <c r="BL101" s="234"/>
      <c r="BM101" s="234"/>
      <c r="BN101" s="234"/>
      <c r="BO101" s="234"/>
      <c r="BP101" s="234"/>
      <c r="BQ101" s="231">
        <v>95</v>
      </c>
      <c r="BR101" s="23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3"/>
    </row>
    <row r="102" spans="1:131" ht="26.25" customHeight="1" thickBot="1" x14ac:dyDescent="0.2">
      <c r="A102" s="238"/>
      <c r="B102" s="239"/>
      <c r="C102" s="239"/>
      <c r="D102" s="239"/>
      <c r="E102" s="239"/>
      <c r="F102" s="239"/>
      <c r="G102" s="239"/>
      <c r="H102" s="239"/>
      <c r="I102" s="239"/>
      <c r="J102" s="239"/>
      <c r="K102" s="239"/>
      <c r="L102" s="239"/>
      <c r="M102" s="239"/>
      <c r="N102" s="239"/>
      <c r="O102" s="239"/>
      <c r="P102" s="239"/>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1"/>
      <c r="BA102" s="241"/>
      <c r="BB102" s="241"/>
      <c r="BC102" s="241"/>
      <c r="BD102" s="241"/>
      <c r="BE102" s="234"/>
      <c r="BF102" s="234"/>
      <c r="BG102" s="234"/>
      <c r="BH102" s="234"/>
      <c r="BI102" s="234"/>
      <c r="BJ102" s="234"/>
      <c r="BK102" s="234"/>
      <c r="BL102" s="234"/>
      <c r="BM102" s="234"/>
      <c r="BN102" s="234"/>
      <c r="BO102" s="234"/>
      <c r="BP102" s="234"/>
      <c r="BQ102" s="233" t="s">
        <v>377</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20</v>
      </c>
      <c r="CS102" s="865"/>
      <c r="CT102" s="865"/>
      <c r="CU102" s="865"/>
      <c r="CV102" s="904"/>
      <c r="CW102" s="903" t="s">
        <v>550</v>
      </c>
      <c r="CX102" s="865"/>
      <c r="CY102" s="865"/>
      <c r="CZ102" s="865"/>
      <c r="DA102" s="904"/>
      <c r="DB102" s="903" t="s">
        <v>550</v>
      </c>
      <c r="DC102" s="865"/>
      <c r="DD102" s="865"/>
      <c r="DE102" s="865"/>
      <c r="DF102" s="904"/>
      <c r="DG102" s="903" t="s">
        <v>550</v>
      </c>
      <c r="DH102" s="865"/>
      <c r="DI102" s="865"/>
      <c r="DJ102" s="865"/>
      <c r="DK102" s="904"/>
      <c r="DL102" s="903" t="s">
        <v>550</v>
      </c>
      <c r="DM102" s="865"/>
      <c r="DN102" s="865"/>
      <c r="DO102" s="865"/>
      <c r="DP102" s="904"/>
      <c r="DQ102" s="903" t="s">
        <v>550</v>
      </c>
      <c r="DR102" s="865"/>
      <c r="DS102" s="865"/>
      <c r="DT102" s="865"/>
      <c r="DU102" s="904"/>
      <c r="DV102" s="802"/>
      <c r="DW102" s="803"/>
      <c r="DX102" s="803"/>
      <c r="DY102" s="803"/>
      <c r="DZ102" s="927"/>
      <c r="EA102" s="223"/>
    </row>
    <row r="103" spans="1:131" ht="26.25" customHeight="1" x14ac:dyDescent="0.15">
      <c r="A103" s="238"/>
      <c r="B103" s="239"/>
      <c r="C103" s="239"/>
      <c r="D103" s="239"/>
      <c r="E103" s="239"/>
      <c r="F103" s="239"/>
      <c r="G103" s="239"/>
      <c r="H103" s="239"/>
      <c r="I103" s="239"/>
      <c r="J103" s="239"/>
      <c r="K103" s="239"/>
      <c r="L103" s="239"/>
      <c r="M103" s="239"/>
      <c r="N103" s="239"/>
      <c r="O103" s="239"/>
      <c r="P103" s="239"/>
      <c r="Q103" s="240"/>
      <c r="R103" s="240"/>
      <c r="S103" s="240"/>
      <c r="T103" s="240"/>
      <c r="U103" s="240"/>
      <c r="V103" s="240"/>
      <c r="W103" s="240"/>
      <c r="X103" s="240"/>
      <c r="Y103" s="240"/>
      <c r="Z103" s="240"/>
      <c r="AA103" s="240"/>
      <c r="AB103" s="240"/>
      <c r="AC103" s="240"/>
      <c r="AD103" s="240"/>
      <c r="AE103" s="240"/>
      <c r="AF103" s="240"/>
      <c r="AG103" s="240"/>
      <c r="AH103" s="240"/>
      <c r="AI103" s="240"/>
      <c r="AJ103" s="240"/>
      <c r="AK103" s="240"/>
      <c r="AL103" s="240"/>
      <c r="AM103" s="240"/>
      <c r="AN103" s="240"/>
      <c r="AO103" s="240"/>
      <c r="AP103" s="240"/>
      <c r="AQ103" s="240"/>
      <c r="AR103" s="240"/>
      <c r="AS103" s="240"/>
      <c r="AT103" s="240"/>
      <c r="AU103" s="240"/>
      <c r="AV103" s="240"/>
      <c r="AW103" s="240"/>
      <c r="AX103" s="240"/>
      <c r="AY103" s="240"/>
      <c r="AZ103" s="241"/>
      <c r="BA103" s="241"/>
      <c r="BB103" s="241"/>
      <c r="BC103" s="241"/>
      <c r="BD103" s="241"/>
      <c r="BE103" s="234"/>
      <c r="BF103" s="234"/>
      <c r="BG103" s="234"/>
      <c r="BH103" s="234"/>
      <c r="BI103" s="234"/>
      <c r="BJ103" s="234"/>
      <c r="BK103" s="234"/>
      <c r="BL103" s="234"/>
      <c r="BM103" s="234"/>
      <c r="BN103" s="234"/>
      <c r="BO103" s="234"/>
      <c r="BP103" s="234"/>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3"/>
    </row>
    <row r="104" spans="1:131" ht="26.25" customHeight="1" x14ac:dyDescent="0.15">
      <c r="A104" s="238"/>
      <c r="B104" s="239"/>
      <c r="C104" s="239"/>
      <c r="D104" s="239"/>
      <c r="E104" s="239"/>
      <c r="F104" s="239"/>
      <c r="G104" s="239"/>
      <c r="H104" s="239"/>
      <c r="I104" s="239"/>
      <c r="J104" s="239"/>
      <c r="K104" s="239"/>
      <c r="L104" s="239"/>
      <c r="M104" s="239"/>
      <c r="N104" s="239"/>
      <c r="O104" s="239"/>
      <c r="P104" s="239"/>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1"/>
      <c r="BA104" s="241"/>
      <c r="BB104" s="241"/>
      <c r="BC104" s="241"/>
      <c r="BD104" s="241"/>
      <c r="BE104" s="234"/>
      <c r="BF104" s="234"/>
      <c r="BG104" s="234"/>
      <c r="BH104" s="234"/>
      <c r="BI104" s="234"/>
      <c r="BJ104" s="234"/>
      <c r="BK104" s="234"/>
      <c r="BL104" s="234"/>
      <c r="BM104" s="234"/>
      <c r="BN104" s="234"/>
      <c r="BO104" s="234"/>
      <c r="BP104" s="234"/>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3"/>
    </row>
    <row r="105" spans="1:131" ht="11.25" customHeight="1" x14ac:dyDescent="0.15">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4"/>
      <c r="AW105" s="234"/>
      <c r="AX105" s="234"/>
      <c r="AY105" s="234"/>
      <c r="AZ105" s="234"/>
      <c r="BA105" s="234"/>
      <c r="BB105" s="234"/>
      <c r="BC105" s="234"/>
      <c r="BD105" s="234"/>
      <c r="BE105" s="234"/>
      <c r="BF105" s="234"/>
      <c r="BG105" s="234"/>
      <c r="BH105" s="234"/>
      <c r="BI105" s="234"/>
      <c r="BJ105" s="234"/>
      <c r="BK105" s="234"/>
      <c r="BL105" s="234"/>
      <c r="BM105" s="234"/>
      <c r="BN105" s="234"/>
      <c r="BO105" s="234"/>
      <c r="BP105" s="234"/>
      <c r="BQ105" s="223"/>
      <c r="BR105" s="223"/>
      <c r="BS105" s="223"/>
      <c r="BT105" s="223"/>
      <c r="BU105" s="223"/>
      <c r="BV105" s="223"/>
      <c r="BW105" s="223"/>
      <c r="BX105" s="223"/>
      <c r="BY105" s="223"/>
      <c r="BZ105" s="223"/>
      <c r="CA105" s="223"/>
      <c r="CB105" s="223"/>
      <c r="CC105" s="223"/>
      <c r="CD105" s="223"/>
      <c r="CE105" s="223"/>
      <c r="CF105" s="223"/>
      <c r="CG105" s="223"/>
      <c r="CH105" s="223"/>
      <c r="CI105" s="223"/>
      <c r="CJ105" s="223"/>
      <c r="CK105" s="223"/>
      <c r="CL105" s="223"/>
      <c r="CM105" s="223"/>
      <c r="CN105" s="223"/>
      <c r="CO105" s="223"/>
      <c r="CP105" s="223"/>
      <c r="CQ105" s="223"/>
      <c r="CR105" s="223"/>
      <c r="CS105" s="223"/>
      <c r="CT105" s="223"/>
      <c r="CU105" s="223"/>
      <c r="CV105" s="223"/>
      <c r="CW105" s="223"/>
      <c r="CX105" s="223"/>
      <c r="CY105" s="223"/>
      <c r="CZ105" s="223"/>
      <c r="DA105" s="223"/>
      <c r="DB105" s="223"/>
      <c r="DC105" s="223"/>
      <c r="DD105" s="223"/>
      <c r="DE105" s="223"/>
      <c r="DF105" s="223"/>
      <c r="DG105" s="223"/>
      <c r="DH105" s="223"/>
      <c r="DI105" s="223"/>
      <c r="DJ105" s="223"/>
      <c r="DK105" s="223"/>
      <c r="DL105" s="223"/>
      <c r="DM105" s="223"/>
      <c r="DN105" s="223"/>
      <c r="DO105" s="223"/>
      <c r="DP105" s="223"/>
      <c r="DQ105" s="223"/>
      <c r="DR105" s="223"/>
      <c r="DS105" s="223"/>
      <c r="DT105" s="223"/>
      <c r="DU105" s="223"/>
      <c r="DV105" s="223"/>
      <c r="DW105" s="223"/>
      <c r="DX105" s="223"/>
      <c r="DY105" s="223"/>
      <c r="DZ105" s="223"/>
      <c r="EA105" s="223"/>
    </row>
    <row r="106" spans="1:131" ht="11.25" customHeight="1" x14ac:dyDescent="0.15">
      <c r="A106" s="234"/>
      <c r="B106" s="234"/>
      <c r="C106" s="234"/>
      <c r="D106" s="234"/>
      <c r="E106" s="234"/>
      <c r="F106" s="234"/>
      <c r="G106" s="234"/>
      <c r="H106" s="234"/>
      <c r="I106" s="234"/>
      <c r="J106" s="234"/>
      <c r="K106" s="234"/>
      <c r="L106" s="234"/>
      <c r="M106" s="234"/>
      <c r="N106" s="234"/>
      <c r="O106" s="234"/>
      <c r="P106" s="234"/>
      <c r="Q106" s="234"/>
      <c r="R106" s="234"/>
      <c r="S106" s="234"/>
      <c r="T106" s="234"/>
      <c r="U106" s="234"/>
      <c r="V106" s="234"/>
      <c r="W106" s="234"/>
      <c r="X106" s="234"/>
      <c r="Y106" s="234"/>
      <c r="Z106" s="234"/>
      <c r="AA106" s="234"/>
      <c r="AB106" s="234"/>
      <c r="AC106" s="234"/>
      <c r="AD106" s="234"/>
      <c r="AE106" s="234"/>
      <c r="AF106" s="234"/>
      <c r="AG106" s="234"/>
      <c r="AH106" s="234"/>
      <c r="AI106" s="234"/>
      <c r="AJ106" s="234"/>
      <c r="AK106" s="234"/>
      <c r="AL106" s="234"/>
      <c r="AM106" s="234"/>
      <c r="AN106" s="234"/>
      <c r="AO106" s="234"/>
      <c r="AP106" s="234"/>
      <c r="AQ106" s="234"/>
      <c r="AR106" s="234"/>
      <c r="AS106" s="234"/>
      <c r="AT106" s="234"/>
      <c r="AU106" s="234"/>
      <c r="AV106" s="234"/>
      <c r="AW106" s="234"/>
      <c r="AX106" s="234"/>
      <c r="AY106" s="234"/>
      <c r="AZ106" s="234"/>
      <c r="BA106" s="234"/>
      <c r="BB106" s="234"/>
      <c r="BC106" s="234"/>
      <c r="BD106" s="234"/>
      <c r="BE106" s="234"/>
      <c r="BF106" s="234"/>
      <c r="BG106" s="234"/>
      <c r="BH106" s="234"/>
      <c r="BI106" s="234"/>
      <c r="BJ106" s="234"/>
      <c r="BK106" s="234"/>
      <c r="BL106" s="234"/>
      <c r="BM106" s="234"/>
      <c r="BN106" s="234"/>
      <c r="BO106" s="234"/>
      <c r="BP106" s="234"/>
      <c r="BQ106" s="223"/>
      <c r="BR106" s="223"/>
      <c r="BS106" s="223"/>
      <c r="BT106" s="223"/>
      <c r="BU106" s="223"/>
      <c r="BV106" s="223"/>
      <c r="BW106" s="223"/>
      <c r="BX106" s="223"/>
      <c r="BY106" s="223"/>
      <c r="BZ106" s="223"/>
      <c r="CA106" s="223"/>
      <c r="CB106" s="223"/>
      <c r="CC106" s="223"/>
      <c r="CD106" s="223"/>
      <c r="CE106" s="223"/>
      <c r="CF106" s="223"/>
      <c r="CG106" s="223"/>
      <c r="CH106" s="223"/>
      <c r="CI106" s="223"/>
      <c r="CJ106" s="223"/>
      <c r="CK106" s="223"/>
      <c r="CL106" s="223"/>
      <c r="CM106" s="223"/>
      <c r="CN106" s="223"/>
      <c r="CO106" s="223"/>
      <c r="CP106" s="223"/>
      <c r="CQ106" s="223"/>
      <c r="CR106" s="223"/>
      <c r="CS106" s="223"/>
      <c r="CT106" s="223"/>
      <c r="CU106" s="223"/>
      <c r="CV106" s="223"/>
      <c r="CW106" s="223"/>
      <c r="CX106" s="223"/>
      <c r="CY106" s="223"/>
      <c r="CZ106" s="223"/>
      <c r="DA106" s="223"/>
      <c r="DB106" s="223"/>
      <c r="DC106" s="223"/>
      <c r="DD106" s="223"/>
      <c r="DE106" s="223"/>
      <c r="DF106" s="223"/>
      <c r="DG106" s="223"/>
      <c r="DH106" s="223"/>
      <c r="DI106" s="223"/>
      <c r="DJ106" s="223"/>
      <c r="DK106" s="223"/>
      <c r="DL106" s="223"/>
      <c r="DM106" s="223"/>
      <c r="DN106" s="223"/>
      <c r="DO106" s="223"/>
      <c r="DP106" s="223"/>
      <c r="DQ106" s="223"/>
      <c r="DR106" s="223"/>
      <c r="DS106" s="223"/>
      <c r="DT106" s="223"/>
      <c r="DU106" s="223"/>
      <c r="DV106" s="223"/>
      <c r="DW106" s="223"/>
      <c r="DX106" s="223"/>
      <c r="DY106" s="223"/>
      <c r="DZ106" s="223"/>
      <c r="EA106" s="223"/>
    </row>
    <row r="107" spans="1:131" s="223" customFormat="1" ht="26.25" customHeight="1" thickBot="1" x14ac:dyDescent="0.2">
      <c r="A107" s="242" t="s">
        <v>408</v>
      </c>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c r="AA107" s="243"/>
      <c r="AB107" s="243"/>
      <c r="AC107" s="243"/>
      <c r="AD107" s="243"/>
      <c r="AE107" s="243"/>
      <c r="AF107" s="243"/>
      <c r="AG107" s="243"/>
      <c r="AH107" s="243"/>
      <c r="AI107" s="243"/>
      <c r="AJ107" s="243"/>
      <c r="AK107" s="243"/>
      <c r="AL107" s="243"/>
      <c r="AM107" s="243"/>
      <c r="AN107" s="243"/>
      <c r="AO107" s="243"/>
      <c r="AP107" s="243"/>
      <c r="AQ107" s="243"/>
      <c r="AR107" s="243"/>
      <c r="AS107" s="243"/>
      <c r="AT107" s="243"/>
      <c r="AU107" s="242" t="s">
        <v>409</v>
      </c>
      <c r="AV107" s="243"/>
      <c r="AW107" s="243"/>
      <c r="AX107" s="243"/>
      <c r="AY107" s="243"/>
      <c r="AZ107" s="243"/>
      <c r="BA107" s="243"/>
      <c r="BB107" s="243"/>
      <c r="BC107" s="243"/>
      <c r="BD107" s="243"/>
      <c r="BE107" s="243"/>
      <c r="BF107" s="243"/>
      <c r="BG107" s="243"/>
      <c r="BH107" s="243"/>
      <c r="BI107" s="243"/>
      <c r="BJ107" s="243"/>
      <c r="BK107" s="243"/>
      <c r="BL107" s="243"/>
      <c r="BM107" s="243"/>
      <c r="BN107" s="243"/>
      <c r="BO107" s="243"/>
      <c r="BP107" s="243"/>
      <c r="BQ107" s="243"/>
      <c r="BR107" s="243"/>
      <c r="BS107" s="243"/>
      <c r="BT107" s="243"/>
      <c r="BU107" s="243"/>
      <c r="BV107" s="243"/>
      <c r="BW107" s="243"/>
      <c r="BX107" s="243"/>
      <c r="BY107" s="243"/>
      <c r="BZ107" s="243"/>
      <c r="CA107" s="243"/>
      <c r="CB107" s="243"/>
      <c r="CC107" s="243"/>
      <c r="CD107" s="243"/>
      <c r="CE107" s="243"/>
      <c r="CF107" s="243"/>
      <c r="CG107" s="243"/>
      <c r="CH107" s="243"/>
      <c r="CI107" s="243"/>
      <c r="CJ107" s="243"/>
      <c r="CK107" s="243"/>
      <c r="CL107" s="243"/>
      <c r="CM107" s="243"/>
      <c r="CN107" s="243"/>
      <c r="CO107" s="243"/>
      <c r="CP107" s="243"/>
      <c r="CQ107" s="243"/>
      <c r="CR107" s="243"/>
      <c r="CS107" s="243"/>
      <c r="CT107" s="243"/>
      <c r="CU107" s="243"/>
      <c r="CV107" s="243"/>
      <c r="CW107" s="243"/>
      <c r="CX107" s="243"/>
      <c r="CY107" s="243"/>
      <c r="CZ107" s="243"/>
      <c r="DA107" s="243"/>
      <c r="DB107" s="243"/>
      <c r="DC107" s="243"/>
      <c r="DD107" s="243"/>
      <c r="DE107" s="243"/>
      <c r="DF107" s="243"/>
      <c r="DG107" s="243"/>
      <c r="DH107" s="243"/>
      <c r="DI107" s="243"/>
      <c r="DJ107" s="243"/>
      <c r="DK107" s="243"/>
      <c r="DL107" s="243"/>
      <c r="DM107" s="243"/>
      <c r="DN107" s="243"/>
      <c r="DO107" s="243"/>
      <c r="DP107" s="243"/>
      <c r="DQ107" s="243"/>
      <c r="DR107" s="243"/>
      <c r="DS107" s="243"/>
      <c r="DT107" s="243"/>
      <c r="DU107" s="243"/>
      <c r="DV107" s="243"/>
      <c r="DW107" s="243"/>
      <c r="DX107" s="243"/>
      <c r="DY107" s="243"/>
      <c r="DZ107" s="243"/>
    </row>
    <row r="108" spans="1:131" s="223" customFormat="1" ht="26.25" customHeight="1" x14ac:dyDescent="0.15">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3" customFormat="1" ht="26.25" customHeight="1" x14ac:dyDescent="0.15">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295</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295</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295</v>
      </c>
      <c r="DR109" s="906"/>
      <c r="DS109" s="906"/>
      <c r="DT109" s="906"/>
      <c r="DU109" s="907"/>
      <c r="DV109" s="905" t="s">
        <v>415</v>
      </c>
      <c r="DW109" s="906"/>
      <c r="DX109" s="906"/>
      <c r="DY109" s="906"/>
      <c r="DZ109" s="908"/>
    </row>
    <row r="110" spans="1:131" s="223" customFormat="1" ht="26.25" customHeight="1" x14ac:dyDescent="0.15">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609235</v>
      </c>
      <c r="AB110" s="913"/>
      <c r="AC110" s="913"/>
      <c r="AD110" s="913"/>
      <c r="AE110" s="914"/>
      <c r="AF110" s="915">
        <v>658904</v>
      </c>
      <c r="AG110" s="913"/>
      <c r="AH110" s="913"/>
      <c r="AI110" s="913"/>
      <c r="AJ110" s="914"/>
      <c r="AK110" s="915">
        <v>634816</v>
      </c>
      <c r="AL110" s="913"/>
      <c r="AM110" s="913"/>
      <c r="AN110" s="913"/>
      <c r="AO110" s="914"/>
      <c r="AP110" s="916">
        <v>21.5</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5585121</v>
      </c>
      <c r="BR110" s="944"/>
      <c r="BS110" s="944"/>
      <c r="BT110" s="944"/>
      <c r="BU110" s="944"/>
      <c r="BV110" s="944">
        <v>5348823</v>
      </c>
      <c r="BW110" s="944"/>
      <c r="BX110" s="944"/>
      <c r="BY110" s="944"/>
      <c r="BZ110" s="944"/>
      <c r="CA110" s="944">
        <v>5527523</v>
      </c>
      <c r="CB110" s="944"/>
      <c r="CC110" s="944"/>
      <c r="CD110" s="944"/>
      <c r="CE110" s="944"/>
      <c r="CF110" s="957">
        <v>186.9</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23" customFormat="1" ht="26.25" customHeight="1" x14ac:dyDescent="0.15">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23" customFormat="1" ht="26.25" customHeight="1" x14ac:dyDescent="0.15">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1559723</v>
      </c>
      <c r="BR112" s="939"/>
      <c r="BS112" s="939"/>
      <c r="BT112" s="939"/>
      <c r="BU112" s="939"/>
      <c r="BV112" s="939">
        <v>1439888</v>
      </c>
      <c r="BW112" s="939"/>
      <c r="BX112" s="939"/>
      <c r="BY112" s="939"/>
      <c r="BZ112" s="939"/>
      <c r="CA112" s="939">
        <v>1369782</v>
      </c>
      <c r="CB112" s="939"/>
      <c r="CC112" s="939"/>
      <c r="CD112" s="939"/>
      <c r="CE112" s="939"/>
      <c r="CF112" s="933">
        <v>46.3</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23" customFormat="1" ht="26.25" customHeight="1" x14ac:dyDescent="0.15">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188004</v>
      </c>
      <c r="AB113" s="951"/>
      <c r="AC113" s="951"/>
      <c r="AD113" s="951"/>
      <c r="AE113" s="952"/>
      <c r="AF113" s="953">
        <v>189175</v>
      </c>
      <c r="AG113" s="951"/>
      <c r="AH113" s="951"/>
      <c r="AI113" s="951"/>
      <c r="AJ113" s="952"/>
      <c r="AK113" s="953">
        <v>186177</v>
      </c>
      <c r="AL113" s="951"/>
      <c r="AM113" s="951"/>
      <c r="AN113" s="951"/>
      <c r="AO113" s="952"/>
      <c r="AP113" s="954">
        <v>6.3</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97937</v>
      </c>
      <c r="BR113" s="939"/>
      <c r="BS113" s="939"/>
      <c r="BT113" s="939"/>
      <c r="BU113" s="939"/>
      <c r="BV113" s="939">
        <v>76356</v>
      </c>
      <c r="BW113" s="939"/>
      <c r="BX113" s="939"/>
      <c r="BY113" s="939"/>
      <c r="BZ113" s="939"/>
      <c r="CA113" s="939">
        <v>54675</v>
      </c>
      <c r="CB113" s="939"/>
      <c r="CC113" s="939"/>
      <c r="CD113" s="939"/>
      <c r="CE113" s="939"/>
      <c r="CF113" s="933">
        <v>1.8</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23" customFormat="1" ht="26.25" customHeight="1" x14ac:dyDescent="0.15">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23443</v>
      </c>
      <c r="AB114" s="972"/>
      <c r="AC114" s="972"/>
      <c r="AD114" s="972"/>
      <c r="AE114" s="973"/>
      <c r="AF114" s="974">
        <v>25897</v>
      </c>
      <c r="AG114" s="972"/>
      <c r="AH114" s="972"/>
      <c r="AI114" s="972"/>
      <c r="AJ114" s="973"/>
      <c r="AK114" s="974">
        <v>25150</v>
      </c>
      <c r="AL114" s="972"/>
      <c r="AM114" s="972"/>
      <c r="AN114" s="972"/>
      <c r="AO114" s="973"/>
      <c r="AP114" s="975">
        <v>0.9</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778584</v>
      </c>
      <c r="BR114" s="939"/>
      <c r="BS114" s="939"/>
      <c r="BT114" s="939"/>
      <c r="BU114" s="939"/>
      <c r="BV114" s="939">
        <v>757378</v>
      </c>
      <c r="BW114" s="939"/>
      <c r="BX114" s="939"/>
      <c r="BY114" s="939"/>
      <c r="BZ114" s="939"/>
      <c r="CA114" s="939">
        <v>766733</v>
      </c>
      <c r="CB114" s="939"/>
      <c r="CC114" s="939"/>
      <c r="CD114" s="939"/>
      <c r="CE114" s="939"/>
      <c r="CF114" s="933">
        <v>25.9</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23" customFormat="1" ht="26.25" customHeight="1" x14ac:dyDescent="0.15">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23" customFormat="1" ht="26.25" customHeight="1" x14ac:dyDescent="0.15">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154</v>
      </c>
      <c r="AL116" s="972"/>
      <c r="AM116" s="972"/>
      <c r="AN116" s="972"/>
      <c r="AO116" s="973"/>
      <c r="AP116" s="975">
        <v>0</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23"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820682</v>
      </c>
      <c r="AB117" s="992"/>
      <c r="AC117" s="992"/>
      <c r="AD117" s="992"/>
      <c r="AE117" s="993"/>
      <c r="AF117" s="994">
        <v>873976</v>
      </c>
      <c r="AG117" s="992"/>
      <c r="AH117" s="992"/>
      <c r="AI117" s="992"/>
      <c r="AJ117" s="993"/>
      <c r="AK117" s="994">
        <v>846297</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23" customFormat="1" ht="26.25" customHeight="1" x14ac:dyDescent="0.15">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295</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23" customFormat="1" ht="26.25" customHeight="1" x14ac:dyDescent="0.15">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44" t="s">
        <v>178</v>
      </c>
      <c r="BA119" s="244"/>
      <c r="BB119" s="244"/>
      <c r="BC119" s="244"/>
      <c r="BD119" s="244"/>
      <c r="BE119" s="244"/>
      <c r="BF119" s="244"/>
      <c r="BG119" s="244"/>
      <c r="BH119" s="244"/>
      <c r="BI119" s="244"/>
      <c r="BJ119" s="244"/>
      <c r="BK119" s="244"/>
      <c r="BL119" s="244"/>
      <c r="BM119" s="244"/>
      <c r="BN119" s="244"/>
      <c r="BO119" s="990" t="s">
        <v>445</v>
      </c>
      <c r="BP119" s="1018"/>
      <c r="BQ119" s="1012">
        <v>8021365</v>
      </c>
      <c r="BR119" s="1013"/>
      <c r="BS119" s="1013"/>
      <c r="BT119" s="1013"/>
      <c r="BU119" s="1013"/>
      <c r="BV119" s="1013">
        <v>7622445</v>
      </c>
      <c r="BW119" s="1013"/>
      <c r="BX119" s="1013"/>
      <c r="BY119" s="1013"/>
      <c r="BZ119" s="1013"/>
      <c r="CA119" s="1013">
        <v>7718713</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23" customFormat="1" ht="26.25" customHeight="1" x14ac:dyDescent="0.15">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2755982</v>
      </c>
      <c r="BR120" s="944"/>
      <c r="BS120" s="944"/>
      <c r="BT120" s="944"/>
      <c r="BU120" s="944"/>
      <c r="BV120" s="944">
        <v>2966804</v>
      </c>
      <c r="BW120" s="944"/>
      <c r="BX120" s="944"/>
      <c r="BY120" s="944"/>
      <c r="BZ120" s="944"/>
      <c r="CA120" s="944">
        <v>3059407</v>
      </c>
      <c r="CB120" s="944"/>
      <c r="CC120" s="944"/>
      <c r="CD120" s="944"/>
      <c r="CE120" s="944"/>
      <c r="CF120" s="957">
        <v>103.5</v>
      </c>
      <c r="CG120" s="958"/>
      <c r="CH120" s="958"/>
      <c r="CI120" s="958"/>
      <c r="CJ120" s="958"/>
      <c r="CK120" s="1019" t="s">
        <v>449</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1312761</v>
      </c>
      <c r="DH120" s="944"/>
      <c r="DI120" s="944"/>
      <c r="DJ120" s="944"/>
      <c r="DK120" s="944"/>
      <c r="DL120" s="944">
        <v>1199768</v>
      </c>
      <c r="DM120" s="944"/>
      <c r="DN120" s="944"/>
      <c r="DO120" s="944"/>
      <c r="DP120" s="944"/>
      <c r="DQ120" s="944">
        <v>1081395</v>
      </c>
      <c r="DR120" s="944"/>
      <c r="DS120" s="944"/>
      <c r="DT120" s="944"/>
      <c r="DU120" s="944"/>
      <c r="DV120" s="945">
        <v>36.6</v>
      </c>
      <c r="DW120" s="945"/>
      <c r="DX120" s="945"/>
      <c r="DY120" s="945"/>
      <c r="DZ120" s="946"/>
    </row>
    <row r="121" spans="1:130" s="223" customFormat="1" ht="26.25" customHeight="1" x14ac:dyDescent="0.15">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229725</v>
      </c>
      <c r="BR121" s="939"/>
      <c r="BS121" s="939"/>
      <c r="BT121" s="939"/>
      <c r="BU121" s="939"/>
      <c r="BV121" s="939">
        <v>213002</v>
      </c>
      <c r="BW121" s="939"/>
      <c r="BX121" s="939"/>
      <c r="BY121" s="939"/>
      <c r="BZ121" s="939"/>
      <c r="CA121" s="939">
        <v>191839</v>
      </c>
      <c r="CB121" s="939"/>
      <c r="CC121" s="939"/>
      <c r="CD121" s="939"/>
      <c r="CE121" s="939"/>
      <c r="CF121" s="933">
        <v>6.5</v>
      </c>
      <c r="CG121" s="934"/>
      <c r="CH121" s="934"/>
      <c r="CI121" s="934"/>
      <c r="CJ121" s="934"/>
      <c r="CK121" s="1022"/>
      <c r="CL121" s="1023"/>
      <c r="CM121" s="1023"/>
      <c r="CN121" s="1023"/>
      <c r="CO121" s="1024"/>
      <c r="CP121" s="1032" t="s">
        <v>397</v>
      </c>
      <c r="CQ121" s="1033"/>
      <c r="CR121" s="1033"/>
      <c r="CS121" s="1033"/>
      <c r="CT121" s="1033"/>
      <c r="CU121" s="1033"/>
      <c r="CV121" s="1033"/>
      <c r="CW121" s="1033"/>
      <c r="CX121" s="1033"/>
      <c r="CY121" s="1033"/>
      <c r="CZ121" s="1033"/>
      <c r="DA121" s="1033"/>
      <c r="DB121" s="1033"/>
      <c r="DC121" s="1033"/>
      <c r="DD121" s="1033"/>
      <c r="DE121" s="1033"/>
      <c r="DF121" s="1034"/>
      <c r="DG121" s="938">
        <v>159155</v>
      </c>
      <c r="DH121" s="939"/>
      <c r="DI121" s="939"/>
      <c r="DJ121" s="939"/>
      <c r="DK121" s="939"/>
      <c r="DL121" s="939">
        <v>143669</v>
      </c>
      <c r="DM121" s="939"/>
      <c r="DN121" s="939"/>
      <c r="DO121" s="939"/>
      <c r="DP121" s="939"/>
      <c r="DQ121" s="939">
        <v>126848</v>
      </c>
      <c r="DR121" s="939"/>
      <c r="DS121" s="939"/>
      <c r="DT121" s="939"/>
      <c r="DU121" s="939"/>
      <c r="DV121" s="940">
        <v>4.3</v>
      </c>
      <c r="DW121" s="940"/>
      <c r="DX121" s="940"/>
      <c r="DY121" s="940"/>
      <c r="DZ121" s="941"/>
    </row>
    <row r="122" spans="1:130" s="223" customFormat="1" ht="26.25" customHeight="1" x14ac:dyDescent="0.15">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5179635</v>
      </c>
      <c r="BR122" s="1013"/>
      <c r="BS122" s="1013"/>
      <c r="BT122" s="1013"/>
      <c r="BU122" s="1013"/>
      <c r="BV122" s="1013">
        <v>4899529</v>
      </c>
      <c r="BW122" s="1013"/>
      <c r="BX122" s="1013"/>
      <c r="BY122" s="1013"/>
      <c r="BZ122" s="1013"/>
      <c r="CA122" s="1013">
        <v>4937192</v>
      </c>
      <c r="CB122" s="1013"/>
      <c r="CC122" s="1013"/>
      <c r="CD122" s="1013"/>
      <c r="CE122" s="1013"/>
      <c r="CF122" s="1030">
        <v>166.9</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87807</v>
      </c>
      <c r="DH122" s="939"/>
      <c r="DI122" s="939"/>
      <c r="DJ122" s="939"/>
      <c r="DK122" s="939"/>
      <c r="DL122" s="939">
        <v>96451</v>
      </c>
      <c r="DM122" s="939"/>
      <c r="DN122" s="939"/>
      <c r="DO122" s="939"/>
      <c r="DP122" s="939"/>
      <c r="DQ122" s="939">
        <v>115297</v>
      </c>
      <c r="DR122" s="939"/>
      <c r="DS122" s="939"/>
      <c r="DT122" s="939"/>
      <c r="DU122" s="939"/>
      <c r="DV122" s="940">
        <v>3.9</v>
      </c>
      <c r="DW122" s="940"/>
      <c r="DX122" s="940"/>
      <c r="DY122" s="940"/>
      <c r="DZ122" s="941"/>
    </row>
    <row r="123" spans="1:130" s="223" customFormat="1" ht="26.25" customHeight="1" x14ac:dyDescent="0.15">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44" t="s">
        <v>178</v>
      </c>
      <c r="BA123" s="244"/>
      <c r="BB123" s="244"/>
      <c r="BC123" s="244"/>
      <c r="BD123" s="244"/>
      <c r="BE123" s="244"/>
      <c r="BF123" s="244"/>
      <c r="BG123" s="244"/>
      <c r="BH123" s="244"/>
      <c r="BI123" s="244"/>
      <c r="BJ123" s="244"/>
      <c r="BK123" s="244"/>
      <c r="BL123" s="244"/>
      <c r="BM123" s="244"/>
      <c r="BN123" s="244"/>
      <c r="BO123" s="990" t="s">
        <v>453</v>
      </c>
      <c r="BP123" s="1018"/>
      <c r="BQ123" s="1076">
        <v>8165342</v>
      </c>
      <c r="BR123" s="1077"/>
      <c r="BS123" s="1077"/>
      <c r="BT123" s="1077"/>
      <c r="BU123" s="1077"/>
      <c r="BV123" s="1077">
        <v>8079335</v>
      </c>
      <c r="BW123" s="1077"/>
      <c r="BX123" s="1077"/>
      <c r="BY123" s="1077"/>
      <c r="BZ123" s="1077"/>
      <c r="CA123" s="1077">
        <v>8188438</v>
      </c>
      <c r="CB123" s="1077"/>
      <c r="CC123" s="1077"/>
      <c r="CD123" s="1077"/>
      <c r="CE123" s="1077"/>
      <c r="CF123" s="1014"/>
      <c r="CG123" s="1015"/>
      <c r="CH123" s="1015"/>
      <c r="CI123" s="1015"/>
      <c r="CJ123" s="1016"/>
      <c r="CK123" s="1022"/>
      <c r="CL123" s="1023"/>
      <c r="CM123" s="1023"/>
      <c r="CN123" s="1023"/>
      <c r="CO123" s="1024"/>
      <c r="CP123" s="1032" t="s">
        <v>398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v>46242</v>
      </c>
      <c r="DR123" s="972"/>
      <c r="DS123" s="972"/>
      <c r="DT123" s="972"/>
      <c r="DU123" s="973"/>
      <c r="DV123" s="975">
        <v>1.6</v>
      </c>
      <c r="DW123" s="976"/>
      <c r="DX123" s="976"/>
      <c r="DY123" s="976"/>
      <c r="DZ123" s="977"/>
    </row>
    <row r="124" spans="1:130" s="223" customFormat="1" ht="26.25" customHeight="1" thickBot="1" x14ac:dyDescent="0.2">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23" customFormat="1" ht="26.25" customHeight="1" x14ac:dyDescent="0.15">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5"/>
      <c r="BR125" s="225"/>
      <c r="BS125" s="225"/>
      <c r="BT125" s="225"/>
      <c r="BU125" s="225"/>
      <c r="BV125" s="225"/>
      <c r="BW125" s="225"/>
      <c r="BX125" s="225"/>
      <c r="BY125" s="225"/>
      <c r="BZ125" s="225"/>
      <c r="CA125" s="225"/>
      <c r="CB125" s="225"/>
      <c r="CC125" s="225"/>
      <c r="CD125" s="225"/>
      <c r="CE125" s="225"/>
      <c r="CF125" s="225"/>
      <c r="CG125" s="225"/>
      <c r="CH125" s="225"/>
      <c r="CI125" s="225"/>
      <c r="CJ125" s="247"/>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23" customFormat="1" ht="26.25" customHeight="1" thickBot="1" x14ac:dyDescent="0.2">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25"/>
      <c r="AV126" s="225"/>
      <c r="AW126" s="225"/>
      <c r="AX126" s="225"/>
      <c r="AY126" s="225"/>
      <c r="AZ126" s="225"/>
      <c r="BA126" s="225"/>
      <c r="BB126" s="225"/>
      <c r="BC126" s="225"/>
      <c r="BD126" s="225"/>
      <c r="BE126" s="225"/>
      <c r="BF126" s="225"/>
      <c r="BG126" s="225"/>
      <c r="BH126" s="225"/>
      <c r="BI126" s="225"/>
      <c r="BJ126" s="225"/>
      <c r="BK126" s="225"/>
      <c r="BL126" s="225"/>
      <c r="BM126" s="225"/>
      <c r="BN126" s="225"/>
      <c r="BO126" s="225"/>
      <c r="BP126" s="225"/>
      <c r="BQ126" s="225"/>
      <c r="BR126" s="225"/>
      <c r="BS126" s="225"/>
      <c r="BT126" s="225"/>
      <c r="BU126" s="225"/>
      <c r="BV126" s="225"/>
      <c r="BW126" s="225"/>
      <c r="BX126" s="225"/>
      <c r="BY126" s="225"/>
      <c r="BZ126" s="225"/>
      <c r="CA126" s="225"/>
      <c r="CB126" s="225"/>
      <c r="CC126" s="225"/>
      <c r="CD126" s="248"/>
      <c r="CE126" s="248"/>
      <c r="CF126" s="248"/>
      <c r="CG126" s="225"/>
      <c r="CH126" s="225"/>
      <c r="CI126" s="225"/>
      <c r="CJ126" s="247"/>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23" customFormat="1" ht="26.25" customHeight="1" x14ac:dyDescent="0.15">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25"/>
      <c r="AV127" s="225"/>
      <c r="AW127" s="225"/>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25"/>
      <c r="CB127" s="225"/>
      <c r="CC127" s="225"/>
      <c r="CD127" s="248"/>
      <c r="CE127" s="248"/>
      <c r="CF127" s="248"/>
      <c r="CG127" s="225"/>
      <c r="CH127" s="225"/>
      <c r="CI127" s="225"/>
      <c r="CJ127" s="247"/>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23" customFormat="1" ht="26.25" customHeight="1" thickBot="1" x14ac:dyDescent="0.2">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21433</v>
      </c>
      <c r="AB128" s="1059"/>
      <c r="AC128" s="1059"/>
      <c r="AD128" s="1059"/>
      <c r="AE128" s="1060"/>
      <c r="AF128" s="1061">
        <v>19980</v>
      </c>
      <c r="AG128" s="1059"/>
      <c r="AH128" s="1059"/>
      <c r="AI128" s="1059"/>
      <c r="AJ128" s="1060"/>
      <c r="AK128" s="1061">
        <v>23317</v>
      </c>
      <c r="AL128" s="1059"/>
      <c r="AM128" s="1059"/>
      <c r="AN128" s="1059"/>
      <c r="AO128" s="1060"/>
      <c r="AP128" s="1062"/>
      <c r="AQ128" s="1063"/>
      <c r="AR128" s="1063"/>
      <c r="AS128" s="1063"/>
      <c r="AT128" s="1064"/>
      <c r="AU128" s="225"/>
      <c r="AV128" s="225"/>
      <c r="AW128" s="225"/>
      <c r="AX128" s="909" t="s">
        <v>467</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48"/>
      <c r="CB128" s="248"/>
      <c r="CC128" s="248"/>
      <c r="CD128" s="248"/>
      <c r="CE128" s="248"/>
      <c r="CF128" s="248"/>
      <c r="CG128" s="225"/>
      <c r="CH128" s="225"/>
      <c r="CI128" s="225"/>
      <c r="CJ128" s="247"/>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23"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3592401</v>
      </c>
      <c r="AB129" s="972"/>
      <c r="AC129" s="972"/>
      <c r="AD129" s="972"/>
      <c r="AE129" s="973"/>
      <c r="AF129" s="974">
        <v>3513928</v>
      </c>
      <c r="AG129" s="972"/>
      <c r="AH129" s="972"/>
      <c r="AI129" s="972"/>
      <c r="AJ129" s="973"/>
      <c r="AK129" s="974">
        <v>3515111</v>
      </c>
      <c r="AL129" s="972"/>
      <c r="AM129" s="972"/>
      <c r="AN129" s="972"/>
      <c r="AO129" s="973"/>
      <c r="AP129" s="1086"/>
      <c r="AQ129" s="1087"/>
      <c r="AR129" s="1087"/>
      <c r="AS129" s="1087"/>
      <c r="AT129" s="1088"/>
      <c r="AU129" s="226"/>
      <c r="AV129" s="226"/>
      <c r="AW129" s="226"/>
      <c r="AX129" s="1078" t="s">
        <v>470</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49"/>
      <c r="CB129" s="249"/>
      <c r="CC129" s="249"/>
      <c r="CD129" s="249"/>
      <c r="CE129" s="249"/>
      <c r="CF129" s="249"/>
      <c r="CG129" s="249"/>
      <c r="CH129" s="249"/>
      <c r="CI129" s="249"/>
      <c r="CJ129" s="249"/>
      <c r="CK129" s="249"/>
      <c r="CL129" s="249"/>
      <c r="CM129" s="249"/>
      <c r="CN129" s="249"/>
      <c r="CO129" s="249"/>
      <c r="CP129" s="249"/>
      <c r="CQ129" s="249"/>
      <c r="CR129" s="249"/>
      <c r="CS129" s="249"/>
      <c r="CT129" s="249"/>
      <c r="CU129" s="249"/>
      <c r="CV129" s="249"/>
      <c r="CW129" s="249"/>
      <c r="CX129" s="249"/>
      <c r="CY129" s="249"/>
      <c r="CZ129" s="249"/>
      <c r="DA129" s="249"/>
      <c r="DB129" s="249"/>
      <c r="DC129" s="249"/>
      <c r="DD129" s="249"/>
      <c r="DE129" s="249"/>
      <c r="DF129" s="249"/>
      <c r="DG129" s="249"/>
      <c r="DH129" s="249"/>
      <c r="DI129" s="249"/>
      <c r="DJ129" s="249"/>
      <c r="DK129" s="249"/>
      <c r="DL129" s="249"/>
      <c r="DM129" s="249"/>
      <c r="DN129" s="249"/>
      <c r="DO129" s="249"/>
      <c r="DP129" s="226"/>
      <c r="DQ129" s="226"/>
      <c r="DR129" s="226"/>
      <c r="DS129" s="226"/>
      <c r="DT129" s="226"/>
      <c r="DU129" s="226"/>
      <c r="DV129" s="226"/>
      <c r="DW129" s="226"/>
      <c r="DX129" s="226"/>
      <c r="DY129" s="226"/>
      <c r="DZ129" s="226"/>
    </row>
    <row r="130" spans="1:131" s="223" customFormat="1" ht="26.25" customHeight="1" x14ac:dyDescent="0.15">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555322</v>
      </c>
      <c r="AB130" s="972"/>
      <c r="AC130" s="972"/>
      <c r="AD130" s="972"/>
      <c r="AE130" s="973"/>
      <c r="AF130" s="974">
        <v>590815</v>
      </c>
      <c r="AG130" s="972"/>
      <c r="AH130" s="972"/>
      <c r="AI130" s="972"/>
      <c r="AJ130" s="973"/>
      <c r="AK130" s="974">
        <v>557759</v>
      </c>
      <c r="AL130" s="972"/>
      <c r="AM130" s="972"/>
      <c r="AN130" s="972"/>
      <c r="AO130" s="973"/>
      <c r="AP130" s="1086"/>
      <c r="AQ130" s="1087"/>
      <c r="AR130" s="1087"/>
      <c r="AS130" s="1087"/>
      <c r="AT130" s="1088"/>
      <c r="AU130" s="226"/>
      <c r="AV130" s="226"/>
      <c r="AW130" s="226"/>
      <c r="AX130" s="1078" t="s">
        <v>473</v>
      </c>
      <c r="AY130" s="936"/>
      <c r="AZ130" s="936"/>
      <c r="BA130" s="936"/>
      <c r="BB130" s="936"/>
      <c r="BC130" s="936"/>
      <c r="BD130" s="936"/>
      <c r="BE130" s="937"/>
      <c r="BF130" s="1114">
        <v>8.6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49"/>
      <c r="CB130" s="249"/>
      <c r="CC130" s="249"/>
      <c r="CD130" s="249"/>
      <c r="CE130" s="249"/>
      <c r="CF130" s="249"/>
      <c r="CG130" s="249"/>
      <c r="CH130" s="249"/>
      <c r="CI130" s="249"/>
      <c r="CJ130" s="249"/>
      <c r="CK130" s="249"/>
      <c r="CL130" s="249"/>
      <c r="CM130" s="249"/>
      <c r="CN130" s="249"/>
      <c r="CO130" s="249"/>
      <c r="CP130" s="249"/>
      <c r="CQ130" s="249"/>
      <c r="CR130" s="249"/>
      <c r="CS130" s="249"/>
      <c r="CT130" s="249"/>
      <c r="CU130" s="249"/>
      <c r="CV130" s="249"/>
      <c r="CW130" s="249"/>
      <c r="CX130" s="249"/>
      <c r="CY130" s="249"/>
      <c r="CZ130" s="249"/>
      <c r="DA130" s="249"/>
      <c r="DB130" s="249"/>
      <c r="DC130" s="249"/>
      <c r="DD130" s="249"/>
      <c r="DE130" s="249"/>
      <c r="DF130" s="249"/>
      <c r="DG130" s="249"/>
      <c r="DH130" s="249"/>
      <c r="DI130" s="249"/>
      <c r="DJ130" s="249"/>
      <c r="DK130" s="249"/>
      <c r="DL130" s="249"/>
      <c r="DM130" s="249"/>
      <c r="DN130" s="249"/>
      <c r="DO130" s="249"/>
      <c r="DP130" s="226"/>
      <c r="DQ130" s="226"/>
      <c r="DR130" s="226"/>
      <c r="DS130" s="226"/>
      <c r="DT130" s="226"/>
      <c r="DU130" s="226"/>
      <c r="DV130" s="226"/>
      <c r="DW130" s="226"/>
      <c r="DX130" s="226"/>
      <c r="DY130" s="226"/>
      <c r="DZ130" s="226"/>
    </row>
    <row r="131" spans="1:131" s="223"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3037079</v>
      </c>
      <c r="AB131" s="999"/>
      <c r="AC131" s="999"/>
      <c r="AD131" s="999"/>
      <c r="AE131" s="1000"/>
      <c r="AF131" s="998">
        <v>2923113</v>
      </c>
      <c r="AG131" s="999"/>
      <c r="AH131" s="999"/>
      <c r="AI131" s="999"/>
      <c r="AJ131" s="1000"/>
      <c r="AK131" s="998">
        <v>2957352</v>
      </c>
      <c r="AL131" s="999"/>
      <c r="AM131" s="999"/>
      <c r="AN131" s="999"/>
      <c r="AO131" s="1000"/>
      <c r="AP131" s="1123"/>
      <c r="AQ131" s="1124"/>
      <c r="AR131" s="1124"/>
      <c r="AS131" s="1124"/>
      <c r="AT131" s="1125"/>
      <c r="AU131" s="226"/>
      <c r="AV131" s="226"/>
      <c r="AW131" s="226"/>
      <c r="AX131" s="1096" t="s">
        <v>475</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49"/>
      <c r="CB131" s="249"/>
      <c r="CC131" s="249"/>
      <c r="CD131" s="249"/>
      <c r="CE131" s="249"/>
      <c r="CF131" s="249"/>
      <c r="CG131" s="249"/>
      <c r="CH131" s="249"/>
      <c r="CI131" s="249"/>
      <c r="CJ131" s="249"/>
      <c r="CK131" s="249"/>
      <c r="CL131" s="249"/>
      <c r="CM131" s="249"/>
      <c r="CN131" s="249"/>
      <c r="CO131" s="249"/>
      <c r="CP131" s="249"/>
      <c r="CQ131" s="249"/>
      <c r="CR131" s="249"/>
      <c r="CS131" s="249"/>
      <c r="CT131" s="249"/>
      <c r="CU131" s="249"/>
      <c r="CV131" s="249"/>
      <c r="CW131" s="249"/>
      <c r="CX131" s="249"/>
      <c r="CY131" s="249"/>
      <c r="CZ131" s="249"/>
      <c r="DA131" s="249"/>
      <c r="DB131" s="249"/>
      <c r="DC131" s="249"/>
      <c r="DD131" s="249"/>
      <c r="DE131" s="249"/>
      <c r="DF131" s="249"/>
      <c r="DG131" s="249"/>
      <c r="DH131" s="249"/>
      <c r="DI131" s="249"/>
      <c r="DJ131" s="249"/>
      <c r="DK131" s="249"/>
      <c r="DL131" s="249"/>
      <c r="DM131" s="249"/>
      <c r="DN131" s="249"/>
      <c r="DO131" s="249"/>
      <c r="DP131" s="226"/>
      <c r="DQ131" s="226"/>
      <c r="DR131" s="226"/>
      <c r="DS131" s="226"/>
      <c r="DT131" s="226"/>
      <c r="DU131" s="226"/>
      <c r="DV131" s="226"/>
      <c r="DW131" s="226"/>
      <c r="DX131" s="226"/>
      <c r="DY131" s="226"/>
      <c r="DZ131" s="226"/>
    </row>
    <row r="132" spans="1:131" s="223" customFormat="1" ht="26.25" customHeight="1" x14ac:dyDescent="0.15">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8.0316317089999991</v>
      </c>
      <c r="AB132" s="1110"/>
      <c r="AC132" s="1110"/>
      <c r="AD132" s="1110"/>
      <c r="AE132" s="1111"/>
      <c r="AF132" s="1112">
        <v>9.0034494049999996</v>
      </c>
      <c r="AG132" s="1110"/>
      <c r="AH132" s="1110"/>
      <c r="AI132" s="1110"/>
      <c r="AJ132" s="1111"/>
      <c r="AK132" s="1112">
        <v>8.9681918150000008</v>
      </c>
      <c r="AL132" s="1110"/>
      <c r="AM132" s="1110"/>
      <c r="AN132" s="1110"/>
      <c r="AO132" s="1111"/>
      <c r="AP132" s="1014"/>
      <c r="AQ132" s="1015"/>
      <c r="AR132" s="1015"/>
      <c r="AS132" s="1015"/>
      <c r="AT132" s="1113"/>
      <c r="AU132" s="250"/>
      <c r="AV132" s="226"/>
      <c r="AW132" s="226"/>
      <c r="AX132" s="226"/>
      <c r="AY132" s="226"/>
      <c r="AZ132" s="226"/>
      <c r="BA132" s="226"/>
      <c r="BB132" s="226"/>
      <c r="BC132" s="226"/>
      <c r="BD132" s="226"/>
      <c r="BE132" s="226"/>
      <c r="BF132" s="226"/>
      <c r="BG132" s="226"/>
      <c r="BH132" s="226"/>
      <c r="BI132" s="226"/>
      <c r="BJ132" s="226"/>
      <c r="BK132" s="226"/>
      <c r="BL132" s="226"/>
      <c r="BM132" s="226"/>
      <c r="BN132" s="226"/>
      <c r="BO132" s="226"/>
      <c r="BP132" s="226"/>
      <c r="BQ132" s="226"/>
      <c r="BR132" s="226"/>
      <c r="BS132" s="227"/>
      <c r="BT132" s="226"/>
      <c r="BU132" s="226"/>
      <c r="BV132" s="226"/>
      <c r="BW132" s="226"/>
      <c r="BX132" s="226"/>
      <c r="BY132" s="226"/>
      <c r="BZ132" s="226"/>
      <c r="CA132" s="249"/>
      <c r="CB132" s="249"/>
      <c r="CC132" s="249"/>
      <c r="CD132" s="249"/>
      <c r="CE132" s="249"/>
      <c r="CF132" s="249"/>
      <c r="CG132" s="249"/>
      <c r="CH132" s="249"/>
      <c r="CI132" s="249"/>
      <c r="CJ132" s="249"/>
      <c r="CK132" s="249"/>
      <c r="CL132" s="249"/>
      <c r="CM132" s="249"/>
      <c r="CN132" s="249"/>
      <c r="CO132" s="249"/>
      <c r="CP132" s="249"/>
      <c r="CQ132" s="249"/>
      <c r="CR132" s="249"/>
      <c r="CS132" s="249"/>
      <c r="CT132" s="249"/>
      <c r="CU132" s="249"/>
      <c r="CV132" s="249"/>
      <c r="CW132" s="249"/>
      <c r="CX132" s="249"/>
      <c r="CY132" s="249"/>
      <c r="CZ132" s="249"/>
      <c r="DA132" s="249"/>
      <c r="DB132" s="249"/>
      <c r="DC132" s="249"/>
      <c r="DD132" s="249"/>
      <c r="DE132" s="249"/>
      <c r="DF132" s="249"/>
      <c r="DG132" s="249"/>
      <c r="DH132" s="249"/>
      <c r="DI132" s="249"/>
      <c r="DJ132" s="249"/>
      <c r="DK132" s="249"/>
      <c r="DL132" s="249"/>
      <c r="DM132" s="249"/>
      <c r="DN132" s="249"/>
      <c r="DO132" s="249"/>
      <c r="DP132" s="226"/>
      <c r="DQ132" s="226"/>
      <c r="DR132" s="226"/>
      <c r="DS132" s="226"/>
      <c r="DT132" s="226"/>
      <c r="DU132" s="226"/>
      <c r="DV132" s="226"/>
      <c r="DW132" s="226"/>
      <c r="DX132" s="226"/>
      <c r="DY132" s="226"/>
      <c r="DZ132" s="226"/>
    </row>
    <row r="133" spans="1:131" s="223"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7.6</v>
      </c>
      <c r="AB133" s="1093"/>
      <c r="AC133" s="1093"/>
      <c r="AD133" s="1093"/>
      <c r="AE133" s="1094"/>
      <c r="AF133" s="1092">
        <v>8.4</v>
      </c>
      <c r="AG133" s="1093"/>
      <c r="AH133" s="1093"/>
      <c r="AI133" s="1093"/>
      <c r="AJ133" s="1094"/>
      <c r="AK133" s="1092">
        <v>8.6</v>
      </c>
      <c r="AL133" s="1093"/>
      <c r="AM133" s="1093"/>
      <c r="AN133" s="1093"/>
      <c r="AO133" s="1094"/>
      <c r="AP133" s="1041"/>
      <c r="AQ133" s="1042"/>
      <c r="AR133" s="1042"/>
      <c r="AS133" s="1042"/>
      <c r="AT133" s="1095"/>
      <c r="AU133" s="226"/>
      <c r="AV133" s="226"/>
      <c r="AW133" s="226"/>
      <c r="AX133" s="226"/>
      <c r="AY133" s="226"/>
      <c r="AZ133" s="226"/>
      <c r="BA133" s="226"/>
      <c r="BB133" s="226"/>
      <c r="BC133" s="226"/>
      <c r="BD133" s="226"/>
      <c r="BE133" s="226"/>
      <c r="BF133" s="226"/>
      <c r="BG133" s="226"/>
      <c r="BH133" s="226"/>
      <c r="BI133" s="226"/>
      <c r="BJ133" s="226"/>
      <c r="BK133" s="226"/>
      <c r="BL133" s="226"/>
      <c r="BM133" s="226"/>
      <c r="BN133" s="249"/>
      <c r="BO133" s="249"/>
      <c r="BP133" s="249"/>
      <c r="BQ133" s="249"/>
      <c r="BR133" s="249"/>
      <c r="BS133" s="249"/>
      <c r="BT133" s="249"/>
      <c r="BU133" s="249"/>
      <c r="BV133" s="249"/>
      <c r="BW133" s="249"/>
      <c r="BX133" s="249"/>
      <c r="BY133" s="249"/>
      <c r="BZ133" s="249"/>
      <c r="CA133" s="249"/>
      <c r="CB133" s="249"/>
      <c r="CC133" s="249"/>
      <c r="CD133" s="249"/>
      <c r="CE133" s="249"/>
      <c r="CF133" s="249"/>
      <c r="CG133" s="249"/>
      <c r="CH133" s="249"/>
      <c r="CI133" s="249"/>
      <c r="CJ133" s="249"/>
      <c r="CK133" s="249"/>
      <c r="CL133" s="249"/>
      <c r="CM133" s="249"/>
      <c r="CN133" s="249"/>
      <c r="CO133" s="249"/>
      <c r="CP133" s="249"/>
      <c r="CQ133" s="249"/>
      <c r="CR133" s="249"/>
      <c r="CS133" s="249"/>
      <c r="CT133" s="249"/>
      <c r="CU133" s="249"/>
      <c r="CV133" s="249"/>
      <c r="CW133" s="249"/>
      <c r="CX133" s="249"/>
      <c r="CY133" s="249"/>
      <c r="CZ133" s="249"/>
      <c r="DA133" s="249"/>
      <c r="DB133" s="249"/>
      <c r="DC133" s="249"/>
      <c r="DD133" s="249"/>
      <c r="DE133" s="249"/>
      <c r="DF133" s="249"/>
      <c r="DG133" s="249"/>
      <c r="DH133" s="249"/>
      <c r="DI133" s="249"/>
      <c r="DJ133" s="249"/>
      <c r="DK133" s="249"/>
      <c r="DL133" s="249"/>
      <c r="DM133" s="249"/>
      <c r="DN133" s="249"/>
      <c r="DO133" s="249"/>
      <c r="DP133" s="226"/>
      <c r="DQ133" s="226"/>
      <c r="DR133" s="226"/>
      <c r="DS133" s="226"/>
      <c r="DT133" s="226"/>
      <c r="DU133" s="226"/>
      <c r="DV133" s="226"/>
      <c r="DW133" s="226"/>
      <c r="DX133" s="226"/>
      <c r="DY133" s="226"/>
      <c r="DZ133" s="226"/>
    </row>
    <row r="134" spans="1:131" ht="11.25" customHeight="1" x14ac:dyDescent="0.15">
      <c r="A134" s="251"/>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251"/>
      <c r="AG134" s="251"/>
      <c r="AH134" s="251"/>
      <c r="AI134" s="251"/>
      <c r="AJ134" s="251"/>
      <c r="AK134" s="251"/>
      <c r="AL134" s="251"/>
      <c r="AM134" s="251"/>
      <c r="AN134" s="251"/>
      <c r="AO134" s="251"/>
      <c r="AP134" s="251"/>
      <c r="AQ134" s="251"/>
      <c r="AR134" s="251"/>
      <c r="AS134" s="251"/>
      <c r="AT134" s="251"/>
      <c r="AU134" s="226"/>
      <c r="AV134" s="226"/>
      <c r="AW134" s="226"/>
      <c r="AX134" s="226"/>
      <c r="AY134" s="226"/>
      <c r="AZ134" s="226"/>
      <c r="BA134" s="226"/>
      <c r="BB134" s="226"/>
      <c r="BC134" s="226"/>
      <c r="BD134" s="226"/>
      <c r="BE134" s="226"/>
      <c r="BF134" s="226"/>
      <c r="BG134" s="226"/>
      <c r="BH134" s="226"/>
      <c r="BI134" s="226"/>
      <c r="BJ134" s="226"/>
      <c r="BK134" s="226"/>
      <c r="BL134" s="226"/>
      <c r="BM134" s="226"/>
      <c r="BN134" s="249"/>
      <c r="BO134" s="249"/>
      <c r="BP134" s="249"/>
      <c r="BQ134" s="249"/>
      <c r="BR134" s="249"/>
      <c r="BS134" s="249"/>
      <c r="BT134" s="249"/>
      <c r="BU134" s="249"/>
      <c r="BV134" s="249"/>
      <c r="BW134" s="249"/>
      <c r="BX134" s="249"/>
      <c r="BY134" s="249"/>
      <c r="BZ134" s="249"/>
      <c r="CA134" s="249"/>
      <c r="CB134" s="249"/>
      <c r="CC134" s="249"/>
      <c r="CD134" s="249"/>
      <c r="CE134" s="249"/>
      <c r="CF134" s="249"/>
      <c r="CG134" s="249"/>
      <c r="CH134" s="249"/>
      <c r="CI134" s="249"/>
      <c r="CJ134" s="249"/>
      <c r="CK134" s="249"/>
      <c r="CL134" s="249"/>
      <c r="CM134" s="249"/>
      <c r="CN134" s="249"/>
      <c r="CO134" s="249"/>
      <c r="CP134" s="249"/>
      <c r="CQ134" s="249"/>
      <c r="CR134" s="249"/>
      <c r="CS134" s="249"/>
      <c r="CT134" s="249"/>
      <c r="CU134" s="249"/>
      <c r="CV134" s="249"/>
      <c r="CW134" s="249"/>
      <c r="CX134" s="249"/>
      <c r="CY134" s="249"/>
      <c r="CZ134" s="249"/>
      <c r="DA134" s="249"/>
      <c r="DB134" s="249"/>
      <c r="DC134" s="249"/>
      <c r="DD134" s="249"/>
      <c r="DE134" s="249"/>
      <c r="DF134" s="249"/>
      <c r="DG134" s="249"/>
      <c r="DH134" s="249"/>
      <c r="DI134" s="249"/>
      <c r="DJ134" s="249"/>
      <c r="DK134" s="249"/>
      <c r="DL134" s="249"/>
      <c r="DM134" s="249"/>
      <c r="DN134" s="249"/>
      <c r="DO134" s="249"/>
      <c r="DP134" s="226"/>
      <c r="DQ134" s="226"/>
      <c r="DR134" s="226"/>
      <c r="DS134" s="226"/>
      <c r="DT134" s="226"/>
      <c r="DU134" s="226"/>
      <c r="DV134" s="226"/>
      <c r="DW134" s="226"/>
      <c r="DX134" s="226"/>
      <c r="DY134" s="226"/>
      <c r="DZ134" s="226"/>
      <c r="EA134" s="223"/>
    </row>
    <row r="135" spans="1:131" ht="14.25" hidden="1" x14ac:dyDescent="0.15">
      <c r="AU135" s="251"/>
      <c r="AV135" s="251"/>
      <c r="AW135" s="251"/>
      <c r="AX135" s="251"/>
      <c r="AY135" s="251"/>
      <c r="AZ135" s="251"/>
      <c r="BA135" s="251"/>
      <c r="BB135" s="251"/>
      <c r="BC135" s="251"/>
      <c r="BD135" s="251"/>
      <c r="BE135" s="251"/>
      <c r="BF135" s="251"/>
      <c r="BG135" s="251"/>
      <c r="BH135" s="251"/>
      <c r="BI135" s="251"/>
      <c r="BJ135" s="251"/>
      <c r="BK135" s="251"/>
      <c r="BL135" s="251"/>
      <c r="BM135" s="251"/>
      <c r="BN135" s="251"/>
      <c r="BO135" s="251"/>
      <c r="BP135" s="251"/>
      <c r="BQ135" s="251"/>
      <c r="BR135" s="251"/>
      <c r="BS135" s="251"/>
      <c r="BT135" s="251"/>
      <c r="BU135" s="251"/>
      <c r="BV135" s="251"/>
      <c r="BW135" s="251"/>
      <c r="BX135" s="251"/>
      <c r="BY135" s="251"/>
      <c r="BZ135" s="251"/>
      <c r="CA135" s="251"/>
      <c r="CB135" s="251"/>
      <c r="CC135" s="251"/>
      <c r="CD135" s="251"/>
      <c r="CE135" s="251"/>
      <c r="CF135" s="251"/>
      <c r="CG135" s="251"/>
      <c r="CH135" s="251"/>
      <c r="CI135" s="251"/>
      <c r="CJ135" s="251"/>
      <c r="CK135" s="251"/>
      <c r="CL135" s="251"/>
      <c r="CM135" s="251"/>
      <c r="CN135" s="251"/>
      <c r="CO135" s="251"/>
      <c r="CP135" s="251"/>
      <c r="CQ135" s="251"/>
      <c r="CR135" s="251"/>
      <c r="CS135" s="251"/>
      <c r="CT135" s="251"/>
      <c r="CU135" s="251"/>
      <c r="CV135" s="251"/>
      <c r="CW135" s="251"/>
      <c r="CX135" s="251"/>
      <c r="CY135" s="251"/>
      <c r="CZ135" s="251"/>
      <c r="DA135" s="251"/>
      <c r="DB135" s="251"/>
      <c r="DC135" s="251"/>
      <c r="DD135" s="251"/>
      <c r="DE135" s="251"/>
      <c r="DF135" s="251"/>
      <c r="DG135" s="251"/>
      <c r="DH135" s="251"/>
      <c r="DI135" s="251"/>
      <c r="DJ135" s="251"/>
      <c r="DK135" s="251"/>
      <c r="DL135" s="251"/>
      <c r="DM135" s="251"/>
      <c r="DN135" s="251"/>
      <c r="DO135" s="251"/>
      <c r="DP135" s="251"/>
      <c r="DQ135" s="251"/>
      <c r="DR135" s="251"/>
      <c r="DS135" s="251"/>
      <c r="DT135" s="251"/>
      <c r="DU135" s="251"/>
      <c r="DV135" s="251"/>
      <c r="DW135" s="251"/>
      <c r="DX135" s="251"/>
      <c r="DY135" s="251"/>
      <c r="DZ135" s="251"/>
    </row>
  </sheetData>
  <sheetProtection algorithmName="SHA-512" hashValue="uxP3q3qT8PGL7f9W9dwVxe+AWTCM87FRtxAcdjvd8TTc47ZHRAIun7NQEFroM5zSiTGAtMqKqk99fedg9Xyd0w==" saltValue="96Qe2jYHEnoCncXOcEMCJ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3" customWidth="1"/>
    <col min="121" max="121" width="0" style="252" hidden="1" customWidth="1"/>
    <col min="122" max="16384" width="9" style="252" hidden="1"/>
  </cols>
  <sheetData>
    <row r="1" spans="1:120" x14ac:dyDescent="0.15">
      <c r="A1" s="252"/>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2"/>
    </row>
    <row r="17" spans="119:120" x14ac:dyDescent="0.15">
      <c r="DP17" s="252"/>
    </row>
    <row r="18" spans="119:120" x14ac:dyDescent="0.15"/>
    <row r="19" spans="119:120" x14ac:dyDescent="0.15"/>
    <row r="20" spans="119:120" x14ac:dyDescent="0.15">
      <c r="DO20" s="252"/>
      <c r="DP20" s="252"/>
    </row>
    <row r="21" spans="119:120" x14ac:dyDescent="0.15">
      <c r="DP21" s="252"/>
    </row>
    <row r="22" spans="119:120" x14ac:dyDescent="0.15"/>
    <row r="23" spans="119:120" x14ac:dyDescent="0.15">
      <c r="DO23" s="252"/>
      <c r="DP23" s="252"/>
    </row>
    <row r="24" spans="119:120" x14ac:dyDescent="0.15">
      <c r="DP24" s="252"/>
    </row>
    <row r="25" spans="119:120" x14ac:dyDescent="0.15">
      <c r="DP25" s="252"/>
    </row>
    <row r="26" spans="119:120" x14ac:dyDescent="0.15">
      <c r="DO26" s="252"/>
      <c r="DP26" s="252"/>
    </row>
    <row r="27" spans="119:120" x14ac:dyDescent="0.15"/>
    <row r="28" spans="119:120" x14ac:dyDescent="0.15">
      <c r="DO28" s="252"/>
      <c r="DP28" s="252"/>
    </row>
    <row r="29" spans="119:120" x14ac:dyDescent="0.15">
      <c r="DP29" s="252"/>
    </row>
    <row r="30" spans="119:120" x14ac:dyDescent="0.15"/>
    <row r="31" spans="119:120" x14ac:dyDescent="0.15">
      <c r="DO31" s="252"/>
      <c r="DP31" s="252"/>
    </row>
    <row r="32" spans="119:120" x14ac:dyDescent="0.15"/>
    <row r="33" spans="98:120" x14ac:dyDescent="0.15">
      <c r="DO33" s="252"/>
      <c r="DP33" s="252"/>
    </row>
    <row r="34" spans="98:120" x14ac:dyDescent="0.15">
      <c r="DM34" s="252"/>
    </row>
    <row r="35" spans="98:120" x14ac:dyDescent="0.15">
      <c r="CT35" s="252"/>
      <c r="CU35" s="252"/>
      <c r="CV35" s="252"/>
      <c r="CY35" s="252"/>
      <c r="CZ35" s="252"/>
      <c r="DA35" s="252"/>
      <c r="DD35" s="252"/>
      <c r="DE35" s="252"/>
      <c r="DF35" s="252"/>
      <c r="DI35" s="252"/>
      <c r="DJ35" s="252"/>
      <c r="DK35" s="252"/>
      <c r="DM35" s="252"/>
      <c r="DN35" s="252"/>
      <c r="DO35" s="252"/>
      <c r="DP35" s="252"/>
    </row>
    <row r="36" spans="98:120" x14ac:dyDescent="0.15"/>
    <row r="37" spans="98:120" x14ac:dyDescent="0.15">
      <c r="CW37" s="252"/>
      <c r="DB37" s="252"/>
      <c r="DG37" s="252"/>
      <c r="DL37" s="252"/>
      <c r="DP37" s="252"/>
    </row>
    <row r="38" spans="98:120" x14ac:dyDescent="0.15">
      <c r="CT38" s="252"/>
      <c r="CU38" s="252"/>
      <c r="CV38" s="252"/>
      <c r="CW38" s="252"/>
      <c r="CY38" s="252"/>
      <c r="CZ38" s="252"/>
      <c r="DA38" s="252"/>
      <c r="DB38" s="252"/>
      <c r="DD38" s="252"/>
      <c r="DE38" s="252"/>
      <c r="DF38" s="252"/>
      <c r="DG38" s="252"/>
      <c r="DI38" s="252"/>
      <c r="DJ38" s="252"/>
      <c r="DK38" s="252"/>
      <c r="DL38" s="252"/>
      <c r="DN38" s="252"/>
      <c r="DO38" s="252"/>
      <c r="DP38" s="25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2"/>
      <c r="DO49" s="252"/>
      <c r="DP49" s="25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2"/>
      <c r="CS63" s="252"/>
      <c r="CX63" s="252"/>
      <c r="DC63" s="252"/>
      <c r="DH63" s="252"/>
    </row>
    <row r="64" spans="22:120" x14ac:dyDescent="0.15">
      <c r="V64" s="252"/>
    </row>
    <row r="65" spans="15:120" x14ac:dyDescent="0.15">
      <c r="X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52"/>
      <c r="BF65" s="252"/>
      <c r="BG65" s="252"/>
      <c r="BH65" s="252"/>
      <c r="BI65" s="252"/>
      <c r="BJ65" s="252"/>
      <c r="BK65" s="252"/>
      <c r="BL65" s="252"/>
      <c r="BM65" s="252"/>
      <c r="BN65" s="252"/>
      <c r="BO65" s="252"/>
      <c r="BP65" s="252"/>
      <c r="BQ65" s="252"/>
      <c r="BR65" s="252"/>
      <c r="BS65" s="252"/>
      <c r="BT65" s="252"/>
      <c r="BU65" s="252"/>
      <c r="BV65" s="252"/>
      <c r="BW65" s="252"/>
      <c r="BX65" s="252"/>
      <c r="BY65" s="252"/>
      <c r="BZ65" s="252"/>
      <c r="CA65" s="252"/>
      <c r="CB65" s="252"/>
      <c r="CC65" s="252"/>
      <c r="CD65" s="252"/>
      <c r="CE65" s="252"/>
      <c r="CF65" s="252"/>
      <c r="CG65" s="252"/>
      <c r="CH65" s="252"/>
      <c r="CI65" s="252"/>
      <c r="CJ65" s="252"/>
      <c r="CK65" s="252"/>
      <c r="CL65" s="252"/>
      <c r="CM65" s="252"/>
      <c r="CN65" s="252"/>
      <c r="CO65" s="252"/>
      <c r="CP65" s="252"/>
      <c r="CQ65" s="252"/>
      <c r="CR65" s="252"/>
      <c r="CU65" s="252"/>
      <c r="CZ65" s="252"/>
      <c r="DE65" s="252"/>
      <c r="DJ65" s="252"/>
    </row>
    <row r="66" spans="15:120" x14ac:dyDescent="0.15">
      <c r="Q66" s="252"/>
      <c r="S66" s="252"/>
      <c r="U66" s="252"/>
      <c r="DM66" s="252"/>
    </row>
    <row r="67" spans="15:120" x14ac:dyDescent="0.15">
      <c r="O67" s="252"/>
      <c r="P67" s="252"/>
      <c r="R67" s="252"/>
      <c r="T67" s="252"/>
      <c r="Y67" s="252"/>
      <c r="CT67" s="252"/>
      <c r="CV67" s="252"/>
      <c r="CW67" s="252"/>
      <c r="CY67" s="252"/>
      <c r="DA67" s="252"/>
      <c r="DB67" s="252"/>
      <c r="DD67" s="252"/>
      <c r="DF67" s="252"/>
      <c r="DG67" s="252"/>
      <c r="DI67" s="252"/>
      <c r="DK67" s="252"/>
      <c r="DL67" s="252"/>
      <c r="DN67" s="252"/>
      <c r="DO67" s="252"/>
      <c r="DP67" s="252"/>
    </row>
    <row r="68" spans="15:120" x14ac:dyDescent="0.15"/>
    <row r="69" spans="15:120" x14ac:dyDescent="0.15"/>
    <row r="70" spans="15:120" x14ac:dyDescent="0.15"/>
    <row r="71" spans="15:120" x14ac:dyDescent="0.15"/>
    <row r="72" spans="15:120" x14ac:dyDescent="0.15">
      <c r="DP72" s="252"/>
    </row>
    <row r="73" spans="15:120" x14ac:dyDescent="0.15">
      <c r="DP73" s="25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2"/>
      <c r="CX96" s="252"/>
      <c r="DC96" s="252"/>
      <c r="DH96" s="252"/>
    </row>
    <row r="97" spans="24:120" x14ac:dyDescent="0.15">
      <c r="CS97" s="252"/>
      <c r="CX97" s="252"/>
      <c r="DC97" s="252"/>
      <c r="DH97" s="252"/>
      <c r="DP97" s="253" t="s">
        <v>479</v>
      </c>
    </row>
    <row r="98" spans="24:120" hidden="1" x14ac:dyDescent="0.15">
      <c r="CS98" s="252"/>
      <c r="CX98" s="252"/>
      <c r="DC98" s="252"/>
      <c r="DH98" s="252"/>
    </row>
    <row r="99" spans="24:120" hidden="1" x14ac:dyDescent="0.15">
      <c r="CS99" s="252"/>
      <c r="CX99" s="252"/>
      <c r="DC99" s="252"/>
      <c r="DH99" s="252"/>
    </row>
    <row r="101" spans="24:120" ht="12" hidden="1" customHeight="1" x14ac:dyDescent="0.15">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2"/>
      <c r="BA101" s="252"/>
      <c r="BB101" s="252"/>
      <c r="BC101" s="252"/>
      <c r="BD101" s="252"/>
      <c r="BE101" s="252"/>
      <c r="BF101" s="252"/>
      <c r="BG101" s="252"/>
      <c r="BH101" s="252"/>
      <c r="BI101" s="252"/>
      <c r="BJ101" s="252"/>
      <c r="BK101" s="252"/>
      <c r="BL101" s="252"/>
      <c r="BM101" s="252"/>
      <c r="BN101" s="252"/>
      <c r="BO101" s="252"/>
      <c r="BP101" s="252"/>
      <c r="BQ101" s="252"/>
      <c r="BR101" s="252"/>
      <c r="BS101" s="252"/>
      <c r="BT101" s="252"/>
      <c r="BU101" s="252"/>
      <c r="BV101" s="252"/>
      <c r="BW101" s="252"/>
      <c r="BX101" s="252"/>
      <c r="BY101" s="252"/>
      <c r="BZ101" s="252"/>
      <c r="CA101" s="252"/>
      <c r="CB101" s="252"/>
      <c r="CC101" s="252"/>
      <c r="CD101" s="252"/>
      <c r="CE101" s="252"/>
      <c r="CF101" s="252"/>
      <c r="CG101" s="252"/>
      <c r="CH101" s="252"/>
      <c r="CI101" s="252"/>
      <c r="CJ101" s="252"/>
      <c r="CK101" s="252"/>
      <c r="CL101" s="252"/>
      <c r="CM101" s="252"/>
      <c r="CN101" s="252"/>
      <c r="CO101" s="252"/>
      <c r="CP101" s="252"/>
      <c r="CQ101" s="252"/>
      <c r="CR101" s="252"/>
      <c r="CU101" s="252"/>
      <c r="CZ101" s="252"/>
      <c r="DE101" s="252"/>
      <c r="DJ101" s="252"/>
    </row>
    <row r="102" spans="24:120" ht="1.5" hidden="1" customHeight="1" x14ac:dyDescent="0.15">
      <c r="CU102" s="252"/>
      <c r="CZ102" s="252"/>
      <c r="DE102" s="252"/>
      <c r="DJ102" s="252"/>
      <c r="DM102" s="252"/>
    </row>
    <row r="103" spans="24:120" hidden="1" x14ac:dyDescent="0.15">
      <c r="CT103" s="252"/>
      <c r="CV103" s="252"/>
      <c r="CW103" s="252"/>
      <c r="CY103" s="252"/>
      <c r="DA103" s="252"/>
      <c r="DB103" s="252"/>
      <c r="DD103" s="252"/>
      <c r="DF103" s="252"/>
      <c r="DG103" s="252"/>
      <c r="DI103" s="252"/>
      <c r="DK103" s="252"/>
      <c r="DL103" s="252"/>
      <c r="DM103" s="252"/>
      <c r="DN103" s="252"/>
      <c r="DO103" s="252"/>
      <c r="DP103" s="252"/>
    </row>
    <row r="104" spans="24:120" hidden="1" x14ac:dyDescent="0.15">
      <c r="CV104" s="252"/>
      <c r="CW104" s="252"/>
      <c r="DA104" s="252"/>
      <c r="DB104" s="252"/>
      <c r="DF104" s="252"/>
      <c r="DG104" s="252"/>
      <c r="DK104" s="252"/>
      <c r="DL104" s="252"/>
      <c r="DN104" s="252"/>
      <c r="DO104" s="252"/>
      <c r="DP104" s="252"/>
    </row>
    <row r="105" spans="24:120" ht="12.75" hidden="1" customHeight="1" x14ac:dyDescent="0.15"/>
  </sheetData>
  <sheetProtection algorithmName="SHA-512" hashValue="PEoodEb07zIG3oZXcEMGtTvMnVpGJWuvpzCQrJydgEJlIE333A2PJSrWDn+0jm6cpEynYnpYuskEEJcy5+gqPQ==" saltValue="LGr5rpLnF3SEYhrj7P9w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3" customWidth="1"/>
    <col min="117" max="16384" width="9" style="252" hidden="1"/>
  </cols>
  <sheetData>
    <row r="1" spans="2:116" x14ac:dyDescent="0.15">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row>
    <row r="2" spans="2:116" x14ac:dyDescent="0.15"/>
    <row r="3" spans="2:116" x14ac:dyDescent="0.15"/>
    <row r="4" spans="2:116" x14ac:dyDescent="0.15">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2"/>
      <c r="AZ4" s="252"/>
      <c r="BA4" s="252"/>
      <c r="BB4" s="252"/>
      <c r="BC4" s="252"/>
      <c r="BD4" s="252"/>
      <c r="BE4" s="252"/>
      <c r="BF4" s="252"/>
      <c r="BG4" s="252"/>
      <c r="BH4" s="252"/>
      <c r="BI4" s="252"/>
      <c r="BJ4" s="252"/>
      <c r="BK4" s="252"/>
      <c r="BL4" s="252"/>
      <c r="BM4" s="252"/>
      <c r="BN4" s="252"/>
      <c r="BO4" s="252"/>
      <c r="BP4" s="252"/>
      <c r="BQ4" s="252"/>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row>
    <row r="5" spans="2:116" x14ac:dyDescent="0.15">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C5" s="252"/>
      <c r="BD5" s="252"/>
      <c r="BE5" s="252"/>
      <c r="BF5" s="252"/>
      <c r="BG5" s="252"/>
      <c r="BH5" s="252"/>
      <c r="BI5" s="252"/>
      <c r="BJ5" s="252"/>
      <c r="BK5" s="252"/>
      <c r="BL5" s="252"/>
      <c r="BM5" s="252"/>
      <c r="BN5" s="252"/>
      <c r="BO5" s="252"/>
      <c r="BP5" s="252"/>
      <c r="BQ5" s="252"/>
      <c r="BR5" s="252"/>
      <c r="BS5" s="252"/>
      <c r="BT5" s="252"/>
      <c r="BU5" s="252"/>
      <c r="BV5" s="252"/>
      <c r="BW5" s="252"/>
      <c r="BX5" s="252"/>
      <c r="BY5" s="252"/>
      <c r="BZ5" s="252"/>
      <c r="CA5" s="252"/>
      <c r="CB5" s="252"/>
      <c r="CC5" s="252"/>
      <c r="CD5" s="252"/>
      <c r="CE5" s="252"/>
      <c r="CF5" s="252"/>
      <c r="CG5" s="252"/>
      <c r="CH5" s="252"/>
      <c r="CI5" s="252"/>
      <c r="CJ5" s="252"/>
      <c r="CK5" s="252"/>
      <c r="CL5" s="252"/>
      <c r="CM5" s="252"/>
      <c r="CN5" s="252"/>
      <c r="CO5" s="252"/>
      <c r="CP5" s="252"/>
      <c r="CQ5" s="252"/>
      <c r="CR5" s="252"/>
      <c r="CS5" s="252"/>
      <c r="CT5" s="252"/>
      <c r="CU5" s="252"/>
      <c r="CV5" s="252"/>
      <c r="CW5" s="252"/>
      <c r="CX5" s="252"/>
      <c r="CY5" s="252"/>
      <c r="CZ5" s="252"/>
      <c r="DA5" s="252"/>
      <c r="DB5" s="252"/>
      <c r="DC5" s="252"/>
      <c r="DD5" s="252"/>
      <c r="DE5" s="252"/>
      <c r="DF5" s="252"/>
      <c r="DG5" s="252"/>
      <c r="DH5" s="252"/>
      <c r="DI5" s="252"/>
      <c r="DJ5" s="252"/>
      <c r="DK5" s="252"/>
      <c r="DL5" s="25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c r="AG18" s="252"/>
      <c r="AH18" s="252"/>
      <c r="AI18" s="252"/>
      <c r="AJ18" s="252"/>
      <c r="AK18" s="252"/>
      <c r="AL18" s="252"/>
      <c r="AM18" s="252"/>
      <c r="AN18" s="252"/>
      <c r="AO18" s="252"/>
      <c r="AP18" s="252"/>
      <c r="AQ18" s="252"/>
      <c r="AR18" s="252"/>
      <c r="AS18" s="252"/>
      <c r="AT18" s="252"/>
      <c r="AU18" s="252"/>
      <c r="AV18" s="252"/>
      <c r="AW18" s="252"/>
      <c r="AX18" s="252"/>
      <c r="AY18" s="252"/>
      <c r="AZ18" s="252"/>
      <c r="BA18" s="252"/>
      <c r="BB18" s="252"/>
      <c r="BC18" s="252"/>
      <c r="BD18" s="252"/>
      <c r="BE18" s="252"/>
      <c r="BF18" s="252"/>
      <c r="BG18" s="252"/>
      <c r="BH18" s="252"/>
      <c r="BI18" s="252"/>
      <c r="BJ18" s="252"/>
      <c r="BK18" s="252"/>
      <c r="BL18" s="252"/>
      <c r="BM18" s="252"/>
      <c r="BN18" s="252"/>
      <c r="BO18" s="252"/>
      <c r="BP18" s="252"/>
      <c r="BQ18" s="252"/>
      <c r="BR18" s="252"/>
      <c r="BS18" s="252"/>
      <c r="BT18" s="252"/>
      <c r="BU18" s="252"/>
      <c r="BV18" s="252"/>
      <c r="BW18" s="252"/>
      <c r="BX18" s="252"/>
      <c r="BY18" s="252"/>
      <c r="BZ18" s="252"/>
      <c r="CA18" s="252"/>
      <c r="CB18" s="252"/>
      <c r="CC18" s="252"/>
      <c r="CD18" s="252"/>
      <c r="CE18" s="252"/>
      <c r="CF18" s="252"/>
      <c r="CG18" s="252"/>
      <c r="CH18" s="252"/>
      <c r="CI18" s="252"/>
      <c r="CJ18" s="252"/>
      <c r="CK18" s="252"/>
      <c r="CL18" s="252"/>
      <c r="CM18" s="252"/>
      <c r="CN18" s="252"/>
      <c r="CO18" s="252"/>
      <c r="CP18" s="252"/>
      <c r="CQ18" s="252"/>
      <c r="CR18" s="252"/>
      <c r="CS18" s="252"/>
      <c r="CT18" s="252"/>
      <c r="CU18" s="252"/>
      <c r="CV18" s="252"/>
      <c r="CW18" s="252"/>
      <c r="CX18" s="252"/>
      <c r="CY18" s="252"/>
      <c r="CZ18" s="252"/>
      <c r="DA18" s="252"/>
      <c r="DB18" s="252"/>
      <c r="DC18" s="252"/>
      <c r="DD18" s="252"/>
      <c r="DE18" s="252"/>
      <c r="DF18" s="252"/>
      <c r="DG18" s="252"/>
      <c r="DH18" s="252"/>
      <c r="DI18" s="252"/>
      <c r="DJ18" s="252"/>
      <c r="DK18" s="252"/>
      <c r="DL18" s="252"/>
    </row>
    <row r="19" spans="9:116" x14ac:dyDescent="0.15"/>
    <row r="20" spans="9:116" x14ac:dyDescent="0.15"/>
    <row r="21" spans="9:116" x14ac:dyDescent="0.15">
      <c r="DL21" s="252"/>
    </row>
    <row r="22" spans="9:116" x14ac:dyDescent="0.15">
      <c r="DI22" s="252"/>
      <c r="DJ22" s="252"/>
      <c r="DK22" s="252"/>
      <c r="DL22" s="252"/>
    </row>
    <row r="23" spans="9:116" x14ac:dyDescent="0.15">
      <c r="CY23" s="252"/>
      <c r="CZ23" s="252"/>
      <c r="DA23" s="252"/>
      <c r="DB23" s="252"/>
      <c r="DC23" s="252"/>
      <c r="DD23" s="252"/>
      <c r="DE23" s="252"/>
      <c r="DF23" s="252"/>
      <c r="DG23" s="252"/>
      <c r="DH23" s="252"/>
      <c r="DI23" s="252"/>
      <c r="DJ23" s="252"/>
      <c r="DK23" s="252"/>
      <c r="DL23" s="25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2"/>
      <c r="DA35" s="252"/>
      <c r="DB35" s="252"/>
      <c r="DC35" s="252"/>
      <c r="DD35" s="252"/>
      <c r="DE35" s="252"/>
      <c r="DF35" s="252"/>
      <c r="DG35" s="252"/>
      <c r="DH35" s="252"/>
      <c r="DI35" s="252"/>
      <c r="DJ35" s="252"/>
      <c r="DK35" s="252"/>
      <c r="DL35" s="252"/>
    </row>
    <row r="36" spans="15:116" x14ac:dyDescent="0.15"/>
    <row r="37" spans="15:116" x14ac:dyDescent="0.15">
      <c r="DL37" s="252"/>
    </row>
    <row r="38" spans="15:116" x14ac:dyDescent="0.15">
      <c r="DI38" s="252"/>
      <c r="DJ38" s="252"/>
      <c r="DK38" s="252"/>
      <c r="DL38" s="252"/>
    </row>
    <row r="39" spans="15:116" x14ac:dyDescent="0.15"/>
    <row r="40" spans="15:116" x14ac:dyDescent="0.15"/>
    <row r="41" spans="15:116" x14ac:dyDescent="0.15"/>
    <row r="42" spans="15:116" x14ac:dyDescent="0.15"/>
    <row r="43" spans="15:116" x14ac:dyDescent="0.15">
      <c r="O43" s="252"/>
      <c r="P43" s="252"/>
      <c r="Q43" s="252"/>
      <c r="R43" s="252"/>
      <c r="S43" s="252"/>
      <c r="T43" s="252"/>
      <c r="U43" s="252"/>
      <c r="V43" s="252"/>
      <c r="W43" s="252"/>
      <c r="X43" s="252"/>
      <c r="Y43" s="252"/>
      <c r="Z43" s="252"/>
      <c r="AA43" s="252"/>
      <c r="AB43" s="252"/>
      <c r="AC43" s="252"/>
      <c r="AD43" s="252"/>
      <c r="AE43" s="252"/>
      <c r="AF43" s="252"/>
      <c r="AG43" s="252"/>
      <c r="AH43" s="252"/>
      <c r="AI43" s="252"/>
      <c r="AJ43" s="252"/>
      <c r="AK43" s="252"/>
      <c r="AL43" s="252"/>
      <c r="AM43" s="252"/>
      <c r="AN43" s="252"/>
      <c r="AO43" s="252"/>
      <c r="AP43" s="252"/>
      <c r="AQ43" s="252"/>
      <c r="AR43" s="252"/>
      <c r="AS43" s="252"/>
      <c r="AT43" s="252"/>
      <c r="AU43" s="252"/>
      <c r="AV43" s="252"/>
      <c r="AW43" s="252"/>
      <c r="AX43" s="252"/>
      <c r="AY43" s="252"/>
      <c r="AZ43" s="252"/>
      <c r="BA43" s="252"/>
      <c r="BB43" s="252"/>
      <c r="BC43" s="252"/>
      <c r="BD43" s="252"/>
      <c r="BE43" s="252"/>
      <c r="BF43" s="252"/>
      <c r="BG43" s="252"/>
      <c r="BH43" s="252"/>
      <c r="BI43" s="252"/>
      <c r="BJ43" s="252"/>
      <c r="BK43" s="252"/>
      <c r="BL43" s="252"/>
      <c r="BM43" s="252"/>
      <c r="BN43" s="252"/>
      <c r="BO43" s="252"/>
      <c r="BP43" s="252"/>
      <c r="BQ43" s="252"/>
      <c r="BR43" s="252"/>
      <c r="BS43" s="252"/>
      <c r="BT43" s="252"/>
      <c r="BU43" s="252"/>
      <c r="BV43" s="252"/>
      <c r="BW43" s="252"/>
      <c r="BX43" s="252"/>
      <c r="BY43" s="252"/>
      <c r="BZ43" s="252"/>
      <c r="CA43" s="252"/>
      <c r="CB43" s="252"/>
      <c r="CC43" s="252"/>
      <c r="CD43" s="252"/>
      <c r="CE43" s="252"/>
      <c r="CF43" s="252"/>
      <c r="CG43" s="252"/>
      <c r="CH43" s="252"/>
      <c r="CI43" s="252"/>
      <c r="CJ43" s="252"/>
      <c r="CK43" s="252"/>
      <c r="CL43" s="252"/>
      <c r="CM43" s="252"/>
      <c r="CN43" s="252"/>
      <c r="CO43" s="252"/>
      <c r="CP43" s="252"/>
      <c r="CQ43" s="252"/>
      <c r="CR43" s="252"/>
      <c r="CS43" s="252"/>
      <c r="CT43" s="252"/>
      <c r="CU43" s="252"/>
      <c r="CV43" s="252"/>
      <c r="CW43" s="252"/>
      <c r="CX43" s="252"/>
      <c r="CY43" s="252"/>
      <c r="CZ43" s="252"/>
      <c r="DA43" s="252"/>
      <c r="DB43" s="252"/>
      <c r="DC43" s="252"/>
      <c r="DD43" s="252"/>
      <c r="DE43" s="252"/>
      <c r="DF43" s="252"/>
      <c r="DG43" s="252"/>
      <c r="DH43" s="252"/>
      <c r="DI43" s="252"/>
      <c r="DJ43" s="252"/>
      <c r="DK43" s="252"/>
      <c r="DL43" s="252"/>
    </row>
    <row r="44" spans="15:116" x14ac:dyDescent="0.15">
      <c r="DL44" s="252"/>
    </row>
    <row r="45" spans="15:116" x14ac:dyDescent="0.15"/>
    <row r="46" spans="15:116" x14ac:dyDescent="0.15">
      <c r="DA46" s="252"/>
      <c r="DB46" s="252"/>
      <c r="DC46" s="252"/>
      <c r="DD46" s="252"/>
      <c r="DE46" s="252"/>
      <c r="DF46" s="252"/>
      <c r="DG46" s="252"/>
      <c r="DH46" s="252"/>
      <c r="DI46" s="252"/>
      <c r="DJ46" s="252"/>
      <c r="DK46" s="252"/>
      <c r="DL46" s="252"/>
    </row>
    <row r="47" spans="15:116" x14ac:dyDescent="0.15"/>
    <row r="48" spans="15:116" x14ac:dyDescent="0.15"/>
    <row r="49" spans="104:116" x14ac:dyDescent="0.15"/>
    <row r="50" spans="104:116" x14ac:dyDescent="0.15">
      <c r="CZ50" s="252"/>
      <c r="DA50" s="252"/>
      <c r="DB50" s="252"/>
      <c r="DC50" s="252"/>
      <c r="DD50" s="252"/>
      <c r="DE50" s="252"/>
      <c r="DF50" s="252"/>
      <c r="DG50" s="252"/>
      <c r="DH50" s="252"/>
      <c r="DI50" s="252"/>
      <c r="DJ50" s="252"/>
      <c r="DK50" s="252"/>
      <c r="DL50" s="252"/>
    </row>
    <row r="51" spans="104:116" x14ac:dyDescent="0.15"/>
    <row r="52" spans="104:116" x14ac:dyDescent="0.15"/>
    <row r="53" spans="104:116" x14ac:dyDescent="0.15">
      <c r="DL53" s="25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2"/>
      <c r="DD67" s="252"/>
      <c r="DE67" s="252"/>
      <c r="DF67" s="252"/>
      <c r="DG67" s="252"/>
      <c r="DH67" s="252"/>
      <c r="DI67" s="252"/>
      <c r="DJ67" s="252"/>
      <c r="DK67" s="252"/>
      <c r="DL67" s="25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2CRycnA9Y6bUsxpJc15AEUnmwmUbSxy+7JBCtlja5mD5/7LAXTl4ZLUkC3M8rOCGgMFk97gPDTeLYWrlhmtQ==" saltValue="zqdJm43IjJUbYai7WwXUp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4" customWidth="1"/>
    <col min="37" max="44" width="17" style="254" customWidth="1"/>
    <col min="45" max="45" width="6.125" style="260" customWidth="1"/>
    <col min="46" max="46" width="3" style="258" customWidth="1"/>
    <col min="47" max="47" width="19.125" style="254" hidden="1" customWidth="1"/>
    <col min="48" max="52" width="12.625" style="254" hidden="1" customWidth="1"/>
    <col min="53" max="16384" width="8.625" style="254" hidden="1"/>
  </cols>
  <sheetData>
    <row r="1" spans="1:46" x14ac:dyDescent="0.15">
      <c r="AS1" s="254"/>
      <c r="AT1" s="254"/>
    </row>
    <row r="2" spans="1:46" x14ac:dyDescent="0.15">
      <c r="AS2" s="254"/>
      <c r="AT2" s="254"/>
    </row>
    <row r="3" spans="1:46" x14ac:dyDescent="0.15">
      <c r="AS3" s="254"/>
      <c r="AT3" s="254"/>
    </row>
    <row r="4" spans="1:46" x14ac:dyDescent="0.15">
      <c r="AS4" s="254"/>
      <c r="AT4" s="254"/>
    </row>
    <row r="5" spans="1:46" ht="17.25" x14ac:dyDescent="0.15">
      <c r="A5" s="255" t="s">
        <v>480</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7"/>
    </row>
    <row r="6" spans="1:46" x14ac:dyDescent="0.15">
      <c r="A6" s="258"/>
      <c r="AK6" s="259" t="s">
        <v>481</v>
      </c>
      <c r="AL6" s="259"/>
      <c r="AM6" s="259"/>
      <c r="AN6" s="259"/>
    </row>
    <row r="7" spans="1:46" ht="13.5" customHeight="1" x14ac:dyDescent="0.15">
      <c r="A7" s="258"/>
      <c r="AK7" s="261"/>
      <c r="AL7" s="262"/>
      <c r="AM7" s="262"/>
      <c r="AN7" s="263"/>
      <c r="AO7" s="1127" t="s">
        <v>482</v>
      </c>
      <c r="AP7" s="264"/>
      <c r="AQ7" s="265" t="s">
        <v>483</v>
      </c>
      <c r="AR7" s="266"/>
    </row>
    <row r="8" spans="1:46" x14ac:dyDescent="0.15">
      <c r="A8" s="258"/>
      <c r="AK8" s="267"/>
      <c r="AL8" s="268"/>
      <c r="AM8" s="268"/>
      <c r="AN8" s="269"/>
      <c r="AO8" s="1128"/>
      <c r="AP8" s="270" t="s">
        <v>484</v>
      </c>
      <c r="AQ8" s="271" t="s">
        <v>485</v>
      </c>
      <c r="AR8" s="272" t="s">
        <v>486</v>
      </c>
    </row>
    <row r="9" spans="1:46" x14ac:dyDescent="0.15">
      <c r="A9" s="258"/>
      <c r="AK9" s="1129" t="s">
        <v>487</v>
      </c>
      <c r="AL9" s="1130"/>
      <c r="AM9" s="1130"/>
      <c r="AN9" s="1131"/>
      <c r="AO9" s="273">
        <v>937049</v>
      </c>
      <c r="AP9" s="273">
        <v>128645</v>
      </c>
      <c r="AQ9" s="274">
        <v>143042</v>
      </c>
      <c r="AR9" s="275">
        <v>-10.1</v>
      </c>
    </row>
    <row r="10" spans="1:46" ht="13.5" customHeight="1" x14ac:dyDescent="0.15">
      <c r="A10" s="258"/>
      <c r="AK10" s="1129" t="s">
        <v>488</v>
      </c>
      <c r="AL10" s="1130"/>
      <c r="AM10" s="1130"/>
      <c r="AN10" s="1131"/>
      <c r="AO10" s="276">
        <v>174000</v>
      </c>
      <c r="AP10" s="276">
        <v>23888</v>
      </c>
      <c r="AQ10" s="277">
        <v>17233</v>
      </c>
      <c r="AR10" s="278">
        <v>38.6</v>
      </c>
    </row>
    <row r="11" spans="1:46" ht="13.5" customHeight="1" x14ac:dyDescent="0.15">
      <c r="A11" s="258"/>
      <c r="AK11" s="1129" t="s">
        <v>489</v>
      </c>
      <c r="AL11" s="1130"/>
      <c r="AM11" s="1130"/>
      <c r="AN11" s="1131"/>
      <c r="AO11" s="276">
        <v>240</v>
      </c>
      <c r="AP11" s="276">
        <v>33</v>
      </c>
      <c r="AQ11" s="277">
        <v>1297</v>
      </c>
      <c r="AR11" s="278">
        <v>-97.5</v>
      </c>
    </row>
    <row r="12" spans="1:46" ht="13.5" customHeight="1" x14ac:dyDescent="0.15">
      <c r="A12" s="258"/>
      <c r="AK12" s="1129" t="s">
        <v>490</v>
      </c>
      <c r="AL12" s="1130"/>
      <c r="AM12" s="1130"/>
      <c r="AN12" s="1131"/>
      <c r="AO12" s="276" t="s">
        <v>491</v>
      </c>
      <c r="AP12" s="276" t="s">
        <v>491</v>
      </c>
      <c r="AQ12" s="277" t="s">
        <v>491</v>
      </c>
      <c r="AR12" s="278" t="s">
        <v>491</v>
      </c>
    </row>
    <row r="13" spans="1:46" ht="13.5" customHeight="1" x14ac:dyDescent="0.15">
      <c r="A13" s="258"/>
      <c r="AK13" s="1129" t="s">
        <v>492</v>
      </c>
      <c r="AL13" s="1130"/>
      <c r="AM13" s="1130"/>
      <c r="AN13" s="1131"/>
      <c r="AO13" s="276">
        <v>67989</v>
      </c>
      <c r="AP13" s="276">
        <v>9334</v>
      </c>
      <c r="AQ13" s="277">
        <v>5542</v>
      </c>
      <c r="AR13" s="278">
        <v>68.400000000000006</v>
      </c>
    </row>
    <row r="14" spans="1:46" ht="13.5" customHeight="1" x14ac:dyDescent="0.15">
      <c r="A14" s="258"/>
      <c r="AK14" s="1129" t="s">
        <v>493</v>
      </c>
      <c r="AL14" s="1130"/>
      <c r="AM14" s="1130"/>
      <c r="AN14" s="1131"/>
      <c r="AO14" s="276">
        <v>51016</v>
      </c>
      <c r="AP14" s="276">
        <v>7004</v>
      </c>
      <c r="AQ14" s="277">
        <v>2886</v>
      </c>
      <c r="AR14" s="278">
        <v>142.69999999999999</v>
      </c>
    </row>
    <row r="15" spans="1:46" ht="13.5" customHeight="1" x14ac:dyDescent="0.15">
      <c r="A15" s="258"/>
      <c r="AK15" s="1132" t="s">
        <v>494</v>
      </c>
      <c r="AL15" s="1133"/>
      <c r="AM15" s="1133"/>
      <c r="AN15" s="1134"/>
      <c r="AO15" s="276">
        <v>-76338</v>
      </c>
      <c r="AP15" s="276">
        <v>-10480</v>
      </c>
      <c r="AQ15" s="277">
        <v>-8856</v>
      </c>
      <c r="AR15" s="278">
        <v>18.3</v>
      </c>
    </row>
    <row r="16" spans="1:46" x14ac:dyDescent="0.15">
      <c r="A16" s="258"/>
      <c r="AK16" s="1132" t="s">
        <v>178</v>
      </c>
      <c r="AL16" s="1133"/>
      <c r="AM16" s="1133"/>
      <c r="AN16" s="1134"/>
      <c r="AO16" s="276">
        <v>1153956</v>
      </c>
      <c r="AP16" s="276">
        <v>158423</v>
      </c>
      <c r="AQ16" s="277">
        <v>161143</v>
      </c>
      <c r="AR16" s="278">
        <v>-1.7</v>
      </c>
    </row>
    <row r="17" spans="1:46" x14ac:dyDescent="0.15">
      <c r="A17" s="258"/>
    </row>
    <row r="18" spans="1:46" x14ac:dyDescent="0.15">
      <c r="A18" s="258"/>
      <c r="AQ18" s="279"/>
      <c r="AR18" s="279"/>
    </row>
    <row r="19" spans="1:46" x14ac:dyDescent="0.15">
      <c r="A19" s="258"/>
      <c r="AK19" s="254" t="s">
        <v>495</v>
      </c>
    </row>
    <row r="20" spans="1:46" x14ac:dyDescent="0.15">
      <c r="A20" s="258"/>
      <c r="AK20" s="280"/>
      <c r="AL20" s="281"/>
      <c r="AM20" s="281"/>
      <c r="AN20" s="282"/>
      <c r="AO20" s="283" t="s">
        <v>496</v>
      </c>
      <c r="AP20" s="284" t="s">
        <v>497</v>
      </c>
      <c r="AQ20" s="285" t="s">
        <v>498</v>
      </c>
      <c r="AR20" s="286"/>
    </row>
    <row r="21" spans="1:46" s="259" customFormat="1" x14ac:dyDescent="0.15">
      <c r="A21" s="287"/>
      <c r="AK21" s="1135" t="s">
        <v>499</v>
      </c>
      <c r="AL21" s="1136"/>
      <c r="AM21" s="1136"/>
      <c r="AN21" s="1137"/>
      <c r="AO21" s="288">
        <v>13.45</v>
      </c>
      <c r="AP21" s="289">
        <v>14.02</v>
      </c>
      <c r="AQ21" s="290">
        <v>-0.56999999999999995</v>
      </c>
      <c r="AS21" s="291"/>
      <c r="AT21" s="287"/>
    </row>
    <row r="22" spans="1:46" s="259" customFormat="1" x14ac:dyDescent="0.15">
      <c r="A22" s="287"/>
      <c r="AK22" s="1135" t="s">
        <v>500</v>
      </c>
      <c r="AL22" s="1136"/>
      <c r="AM22" s="1136"/>
      <c r="AN22" s="1137"/>
      <c r="AO22" s="292">
        <v>95.4</v>
      </c>
      <c r="AP22" s="293">
        <v>96.2</v>
      </c>
      <c r="AQ22" s="294">
        <v>-0.8</v>
      </c>
      <c r="AR22" s="279"/>
      <c r="AS22" s="291"/>
      <c r="AT22" s="287"/>
    </row>
    <row r="23" spans="1:46" s="259" customFormat="1" x14ac:dyDescent="0.15">
      <c r="A23" s="287"/>
      <c r="AP23" s="279"/>
      <c r="AQ23" s="279"/>
      <c r="AR23" s="279"/>
      <c r="AS23" s="291"/>
      <c r="AT23" s="287"/>
    </row>
    <row r="24" spans="1:46" s="259" customFormat="1" x14ac:dyDescent="0.15">
      <c r="A24" s="287"/>
      <c r="AP24" s="279"/>
      <c r="AQ24" s="279"/>
      <c r="AR24" s="279"/>
      <c r="AS24" s="291"/>
      <c r="AT24" s="287"/>
    </row>
    <row r="25" spans="1:46" s="259" customFormat="1" x14ac:dyDescent="0.15">
      <c r="A25" s="295"/>
      <c r="B25" s="296"/>
      <c r="C25" s="296"/>
      <c r="D25" s="296"/>
      <c r="E25" s="296"/>
      <c r="F25" s="296"/>
      <c r="G25" s="296"/>
      <c r="H25" s="296"/>
      <c r="I25" s="296"/>
      <c r="J25" s="296"/>
      <c r="K25" s="296"/>
      <c r="L25" s="296"/>
      <c r="M25" s="296"/>
      <c r="N25" s="296"/>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6"/>
      <c r="AP25" s="297"/>
      <c r="AQ25" s="297"/>
      <c r="AR25" s="297"/>
      <c r="AS25" s="298"/>
      <c r="AT25" s="287"/>
    </row>
    <row r="26" spans="1:46" s="259" customFormat="1" x14ac:dyDescent="0.15">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99"/>
      <c r="AS27" s="254"/>
      <c r="AT27" s="254"/>
    </row>
    <row r="28" spans="1:46" ht="17.25" x14ac:dyDescent="0.15">
      <c r="A28" s="255" t="s">
        <v>502</v>
      </c>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6"/>
      <c r="AQ28" s="256"/>
      <c r="AR28" s="256"/>
      <c r="AS28" s="300"/>
    </row>
    <row r="29" spans="1:46" x14ac:dyDescent="0.15">
      <c r="A29" s="258"/>
      <c r="AK29" s="259" t="s">
        <v>503</v>
      </c>
      <c r="AL29" s="259"/>
      <c r="AM29" s="259"/>
      <c r="AN29" s="259"/>
      <c r="AS29" s="301"/>
    </row>
    <row r="30" spans="1:46" ht="13.5" customHeight="1" x14ac:dyDescent="0.15">
      <c r="A30" s="258"/>
      <c r="AK30" s="261"/>
      <c r="AL30" s="262"/>
      <c r="AM30" s="262"/>
      <c r="AN30" s="263"/>
      <c r="AO30" s="1127" t="s">
        <v>482</v>
      </c>
      <c r="AP30" s="264"/>
      <c r="AQ30" s="265" t="s">
        <v>483</v>
      </c>
      <c r="AR30" s="266"/>
    </row>
    <row r="31" spans="1:46" x14ac:dyDescent="0.15">
      <c r="A31" s="258"/>
      <c r="AK31" s="267"/>
      <c r="AL31" s="268"/>
      <c r="AM31" s="268"/>
      <c r="AN31" s="269"/>
      <c r="AO31" s="1128"/>
      <c r="AP31" s="270" t="s">
        <v>484</v>
      </c>
      <c r="AQ31" s="271" t="s">
        <v>485</v>
      </c>
      <c r="AR31" s="272" t="s">
        <v>486</v>
      </c>
    </row>
    <row r="32" spans="1:46" ht="27" customHeight="1" x14ac:dyDescent="0.15">
      <c r="A32" s="258"/>
      <c r="AK32" s="1143" t="s">
        <v>504</v>
      </c>
      <c r="AL32" s="1144"/>
      <c r="AM32" s="1144"/>
      <c r="AN32" s="1145"/>
      <c r="AO32" s="302">
        <v>634816</v>
      </c>
      <c r="AP32" s="302">
        <v>87152</v>
      </c>
      <c r="AQ32" s="303">
        <v>81691</v>
      </c>
      <c r="AR32" s="304">
        <v>6.7</v>
      </c>
    </row>
    <row r="33" spans="1:46" ht="13.5" customHeight="1" x14ac:dyDescent="0.15">
      <c r="A33" s="258"/>
      <c r="AK33" s="1143" t="s">
        <v>505</v>
      </c>
      <c r="AL33" s="1144"/>
      <c r="AM33" s="1144"/>
      <c r="AN33" s="1145"/>
      <c r="AO33" s="302" t="s">
        <v>491</v>
      </c>
      <c r="AP33" s="302" t="s">
        <v>491</v>
      </c>
      <c r="AQ33" s="303" t="s">
        <v>491</v>
      </c>
      <c r="AR33" s="304" t="s">
        <v>491</v>
      </c>
    </row>
    <row r="34" spans="1:46" ht="27" customHeight="1" x14ac:dyDescent="0.15">
      <c r="A34" s="258"/>
      <c r="AK34" s="1143" t="s">
        <v>506</v>
      </c>
      <c r="AL34" s="1144"/>
      <c r="AM34" s="1144"/>
      <c r="AN34" s="1145"/>
      <c r="AO34" s="302" t="s">
        <v>491</v>
      </c>
      <c r="AP34" s="302" t="s">
        <v>491</v>
      </c>
      <c r="AQ34" s="303" t="s">
        <v>491</v>
      </c>
      <c r="AR34" s="304" t="s">
        <v>491</v>
      </c>
    </row>
    <row r="35" spans="1:46" ht="27" customHeight="1" x14ac:dyDescent="0.15">
      <c r="A35" s="258"/>
      <c r="AK35" s="1143" t="s">
        <v>507</v>
      </c>
      <c r="AL35" s="1144"/>
      <c r="AM35" s="1144"/>
      <c r="AN35" s="1145"/>
      <c r="AO35" s="302">
        <v>186177</v>
      </c>
      <c r="AP35" s="302">
        <v>25560</v>
      </c>
      <c r="AQ35" s="303">
        <v>27672</v>
      </c>
      <c r="AR35" s="304">
        <v>-7.6</v>
      </c>
    </row>
    <row r="36" spans="1:46" ht="27" customHeight="1" x14ac:dyDescent="0.15">
      <c r="A36" s="258"/>
      <c r="AK36" s="1143" t="s">
        <v>508</v>
      </c>
      <c r="AL36" s="1144"/>
      <c r="AM36" s="1144"/>
      <c r="AN36" s="1145"/>
      <c r="AO36" s="302">
        <v>25150</v>
      </c>
      <c r="AP36" s="302">
        <v>3453</v>
      </c>
      <c r="AQ36" s="303">
        <v>4845</v>
      </c>
      <c r="AR36" s="304">
        <v>-28.7</v>
      </c>
    </row>
    <row r="37" spans="1:46" ht="13.5" customHeight="1" x14ac:dyDescent="0.15">
      <c r="A37" s="258"/>
      <c r="AK37" s="1143" t="s">
        <v>509</v>
      </c>
      <c r="AL37" s="1144"/>
      <c r="AM37" s="1144"/>
      <c r="AN37" s="1145"/>
      <c r="AO37" s="302" t="s">
        <v>491</v>
      </c>
      <c r="AP37" s="302" t="s">
        <v>491</v>
      </c>
      <c r="AQ37" s="303">
        <v>448</v>
      </c>
      <c r="AR37" s="304" t="s">
        <v>491</v>
      </c>
    </row>
    <row r="38" spans="1:46" ht="27" customHeight="1" x14ac:dyDescent="0.15">
      <c r="A38" s="258"/>
      <c r="AK38" s="1146" t="s">
        <v>510</v>
      </c>
      <c r="AL38" s="1147"/>
      <c r="AM38" s="1147"/>
      <c r="AN38" s="1148"/>
      <c r="AO38" s="305">
        <v>154</v>
      </c>
      <c r="AP38" s="305">
        <v>21</v>
      </c>
      <c r="AQ38" s="306">
        <v>4</v>
      </c>
      <c r="AR38" s="294">
        <v>425</v>
      </c>
      <c r="AS38" s="301"/>
    </row>
    <row r="39" spans="1:46" x14ac:dyDescent="0.15">
      <c r="A39" s="258"/>
      <c r="AK39" s="1146" t="s">
        <v>511</v>
      </c>
      <c r="AL39" s="1147"/>
      <c r="AM39" s="1147"/>
      <c r="AN39" s="1148"/>
      <c r="AO39" s="302">
        <v>-23317</v>
      </c>
      <c r="AP39" s="302">
        <v>-3201</v>
      </c>
      <c r="AQ39" s="303">
        <v>-1961</v>
      </c>
      <c r="AR39" s="304">
        <v>63.2</v>
      </c>
      <c r="AS39" s="301"/>
    </row>
    <row r="40" spans="1:46" ht="27" customHeight="1" x14ac:dyDescent="0.15">
      <c r="A40" s="258"/>
      <c r="AK40" s="1143" t="s">
        <v>512</v>
      </c>
      <c r="AL40" s="1144"/>
      <c r="AM40" s="1144"/>
      <c r="AN40" s="1145"/>
      <c r="AO40" s="302">
        <v>-557759</v>
      </c>
      <c r="AP40" s="302">
        <v>-76573</v>
      </c>
      <c r="AQ40" s="303">
        <v>-75713</v>
      </c>
      <c r="AR40" s="304">
        <v>1.1000000000000001</v>
      </c>
      <c r="AS40" s="301"/>
    </row>
    <row r="41" spans="1:46" x14ac:dyDescent="0.15">
      <c r="A41" s="258"/>
      <c r="AK41" s="1149" t="s">
        <v>288</v>
      </c>
      <c r="AL41" s="1150"/>
      <c r="AM41" s="1150"/>
      <c r="AN41" s="1151"/>
      <c r="AO41" s="302">
        <v>265221</v>
      </c>
      <c r="AP41" s="302">
        <v>36411</v>
      </c>
      <c r="AQ41" s="303">
        <v>36985</v>
      </c>
      <c r="AR41" s="304">
        <v>-1.6</v>
      </c>
      <c r="AS41" s="301"/>
    </row>
    <row r="42" spans="1:46" x14ac:dyDescent="0.15">
      <c r="A42" s="258"/>
      <c r="AK42" s="307"/>
      <c r="AQ42" s="279"/>
      <c r="AR42" s="279"/>
      <c r="AS42" s="301"/>
    </row>
    <row r="43" spans="1:46" x14ac:dyDescent="0.15">
      <c r="A43" s="258"/>
      <c r="AP43" s="308"/>
      <c r="AQ43" s="279"/>
      <c r="AS43" s="301"/>
    </row>
    <row r="44" spans="1:46" x14ac:dyDescent="0.15">
      <c r="A44" s="258"/>
      <c r="AQ44" s="279"/>
    </row>
    <row r="45" spans="1:46" x14ac:dyDescent="0.15">
      <c r="A45" s="256"/>
      <c r="B45" s="256"/>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309"/>
      <c r="AR45" s="256"/>
      <c r="AS45" s="256"/>
      <c r="AT45" s="254"/>
    </row>
    <row r="46" spans="1:46" x14ac:dyDescent="0.15">
      <c r="A46" s="310"/>
      <c r="B46" s="310"/>
      <c r="C46" s="310"/>
      <c r="D46" s="310"/>
      <c r="E46" s="310"/>
      <c r="F46" s="310"/>
      <c r="G46" s="310"/>
      <c r="H46" s="310"/>
      <c r="I46" s="310"/>
      <c r="J46" s="310"/>
      <c r="K46" s="310"/>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c r="AI46" s="310"/>
      <c r="AJ46" s="310"/>
      <c r="AK46" s="310"/>
      <c r="AL46" s="310"/>
      <c r="AM46" s="310"/>
      <c r="AN46" s="310"/>
      <c r="AO46" s="310"/>
      <c r="AP46" s="310"/>
      <c r="AQ46" s="310"/>
      <c r="AR46" s="310"/>
      <c r="AS46" s="310"/>
      <c r="AT46" s="254"/>
    </row>
    <row r="47" spans="1:46" ht="17.25" customHeight="1" x14ac:dyDescent="0.15">
      <c r="A47" s="311" t="s">
        <v>513</v>
      </c>
    </row>
    <row r="48" spans="1:46" x14ac:dyDescent="0.15">
      <c r="A48" s="258"/>
      <c r="AK48" s="312" t="s">
        <v>514</v>
      </c>
      <c r="AL48" s="312"/>
      <c r="AM48" s="312"/>
      <c r="AN48" s="312"/>
      <c r="AO48" s="312"/>
      <c r="AP48" s="312"/>
      <c r="AQ48" s="313"/>
      <c r="AR48" s="312"/>
    </row>
    <row r="49" spans="1:44" ht="13.5" customHeight="1" x14ac:dyDescent="0.15">
      <c r="A49" s="258"/>
      <c r="AK49" s="314"/>
      <c r="AL49" s="315"/>
      <c r="AM49" s="1138" t="s">
        <v>482</v>
      </c>
      <c r="AN49" s="1140" t="s">
        <v>515</v>
      </c>
      <c r="AO49" s="1141"/>
      <c r="AP49" s="1141"/>
      <c r="AQ49" s="1141"/>
      <c r="AR49" s="1142"/>
    </row>
    <row r="50" spans="1:44" x14ac:dyDescent="0.15">
      <c r="A50" s="258"/>
      <c r="AK50" s="316"/>
      <c r="AL50" s="317"/>
      <c r="AM50" s="1139"/>
      <c r="AN50" s="318" t="s">
        <v>516</v>
      </c>
      <c r="AO50" s="319" t="s">
        <v>517</v>
      </c>
      <c r="AP50" s="320" t="s">
        <v>518</v>
      </c>
      <c r="AQ50" s="321" t="s">
        <v>519</v>
      </c>
      <c r="AR50" s="322" t="s">
        <v>520</v>
      </c>
    </row>
    <row r="51" spans="1:44" x14ac:dyDescent="0.15">
      <c r="A51" s="258"/>
      <c r="AK51" s="314" t="s">
        <v>521</v>
      </c>
      <c r="AL51" s="315"/>
      <c r="AM51" s="323">
        <v>741711</v>
      </c>
      <c r="AN51" s="324">
        <v>92633</v>
      </c>
      <c r="AO51" s="325">
        <v>-2.2000000000000002</v>
      </c>
      <c r="AP51" s="326">
        <v>126262</v>
      </c>
      <c r="AQ51" s="327">
        <v>10</v>
      </c>
      <c r="AR51" s="328">
        <v>-12.2</v>
      </c>
    </row>
    <row r="52" spans="1:44" x14ac:dyDescent="0.15">
      <c r="A52" s="258"/>
      <c r="AK52" s="329"/>
      <c r="AL52" s="330" t="s">
        <v>522</v>
      </c>
      <c r="AM52" s="331">
        <v>411378</v>
      </c>
      <c r="AN52" s="332">
        <v>51377</v>
      </c>
      <c r="AO52" s="333">
        <v>-15.9</v>
      </c>
      <c r="AP52" s="334">
        <v>56769</v>
      </c>
      <c r="AQ52" s="335">
        <v>2.1</v>
      </c>
      <c r="AR52" s="336">
        <v>-18</v>
      </c>
    </row>
    <row r="53" spans="1:44" x14ac:dyDescent="0.15">
      <c r="A53" s="258"/>
      <c r="AK53" s="314" t="s">
        <v>523</v>
      </c>
      <c r="AL53" s="315"/>
      <c r="AM53" s="323">
        <v>543458</v>
      </c>
      <c r="AN53" s="324">
        <v>69540</v>
      </c>
      <c r="AO53" s="325">
        <v>-24.9</v>
      </c>
      <c r="AP53" s="326">
        <v>126525</v>
      </c>
      <c r="AQ53" s="327">
        <v>0.2</v>
      </c>
      <c r="AR53" s="328">
        <v>-25.1</v>
      </c>
    </row>
    <row r="54" spans="1:44" x14ac:dyDescent="0.15">
      <c r="A54" s="258"/>
      <c r="AK54" s="329"/>
      <c r="AL54" s="330" t="s">
        <v>522</v>
      </c>
      <c r="AM54" s="331">
        <v>284577</v>
      </c>
      <c r="AN54" s="332">
        <v>36414</v>
      </c>
      <c r="AO54" s="333">
        <v>-29.1</v>
      </c>
      <c r="AP54" s="334">
        <v>67052</v>
      </c>
      <c r="AQ54" s="335">
        <v>18.100000000000001</v>
      </c>
      <c r="AR54" s="336">
        <v>-47.2</v>
      </c>
    </row>
    <row r="55" spans="1:44" x14ac:dyDescent="0.15">
      <c r="A55" s="258"/>
      <c r="AK55" s="314" t="s">
        <v>524</v>
      </c>
      <c r="AL55" s="315"/>
      <c r="AM55" s="323">
        <v>498667</v>
      </c>
      <c r="AN55" s="324">
        <v>65468</v>
      </c>
      <c r="AO55" s="325">
        <v>-5.9</v>
      </c>
      <c r="AP55" s="326">
        <v>122054</v>
      </c>
      <c r="AQ55" s="327">
        <v>-3.5</v>
      </c>
      <c r="AR55" s="328">
        <v>-2.4</v>
      </c>
    </row>
    <row r="56" spans="1:44" x14ac:dyDescent="0.15">
      <c r="A56" s="258"/>
      <c r="AK56" s="329"/>
      <c r="AL56" s="330" t="s">
        <v>522</v>
      </c>
      <c r="AM56" s="331">
        <v>285282</v>
      </c>
      <c r="AN56" s="332">
        <v>37453</v>
      </c>
      <c r="AO56" s="333">
        <v>2.9</v>
      </c>
      <c r="AP56" s="334">
        <v>68298</v>
      </c>
      <c r="AQ56" s="335">
        <v>1.9</v>
      </c>
      <c r="AR56" s="336">
        <v>1</v>
      </c>
    </row>
    <row r="57" spans="1:44" x14ac:dyDescent="0.15">
      <c r="A57" s="258"/>
      <c r="AK57" s="314" t="s">
        <v>525</v>
      </c>
      <c r="AL57" s="315"/>
      <c r="AM57" s="323">
        <v>801319</v>
      </c>
      <c r="AN57" s="324">
        <v>107864</v>
      </c>
      <c r="AO57" s="325">
        <v>64.8</v>
      </c>
      <c r="AP57" s="326">
        <v>111644</v>
      </c>
      <c r="AQ57" s="327">
        <v>-8.5</v>
      </c>
      <c r="AR57" s="328">
        <v>73.3</v>
      </c>
    </row>
    <row r="58" spans="1:44" x14ac:dyDescent="0.15">
      <c r="A58" s="258"/>
      <c r="AK58" s="329"/>
      <c r="AL58" s="330" t="s">
        <v>522</v>
      </c>
      <c r="AM58" s="331">
        <v>484940</v>
      </c>
      <c r="AN58" s="332">
        <v>65277</v>
      </c>
      <c r="AO58" s="333">
        <v>74.3</v>
      </c>
      <c r="AP58" s="334">
        <v>66606</v>
      </c>
      <c r="AQ58" s="335">
        <v>-2.5</v>
      </c>
      <c r="AR58" s="336">
        <v>76.8</v>
      </c>
    </row>
    <row r="59" spans="1:44" x14ac:dyDescent="0.15">
      <c r="A59" s="258"/>
      <c r="AK59" s="314" t="s">
        <v>526</v>
      </c>
      <c r="AL59" s="315"/>
      <c r="AM59" s="323">
        <v>1698521</v>
      </c>
      <c r="AN59" s="324">
        <v>233185</v>
      </c>
      <c r="AO59" s="325">
        <v>116.2</v>
      </c>
      <c r="AP59" s="326">
        <v>127917</v>
      </c>
      <c r="AQ59" s="327">
        <v>14.6</v>
      </c>
      <c r="AR59" s="328">
        <v>101.6</v>
      </c>
    </row>
    <row r="60" spans="1:44" x14ac:dyDescent="0.15">
      <c r="A60" s="258"/>
      <c r="AK60" s="329"/>
      <c r="AL60" s="330" t="s">
        <v>522</v>
      </c>
      <c r="AM60" s="331">
        <v>621874</v>
      </c>
      <c r="AN60" s="332">
        <v>85375</v>
      </c>
      <c r="AO60" s="333">
        <v>30.8</v>
      </c>
      <c r="AP60" s="334">
        <v>69746</v>
      </c>
      <c r="AQ60" s="335">
        <v>4.7</v>
      </c>
      <c r="AR60" s="336">
        <v>26.1</v>
      </c>
    </row>
    <row r="61" spans="1:44" x14ac:dyDescent="0.15">
      <c r="A61" s="258"/>
      <c r="AK61" s="314" t="s">
        <v>527</v>
      </c>
      <c r="AL61" s="337"/>
      <c r="AM61" s="323">
        <v>856735</v>
      </c>
      <c r="AN61" s="324">
        <v>113738</v>
      </c>
      <c r="AO61" s="325">
        <v>29.6</v>
      </c>
      <c r="AP61" s="326">
        <v>122880</v>
      </c>
      <c r="AQ61" s="338">
        <v>2.6</v>
      </c>
      <c r="AR61" s="328">
        <v>27</v>
      </c>
    </row>
    <row r="62" spans="1:44" x14ac:dyDescent="0.15">
      <c r="A62" s="258"/>
      <c r="AK62" s="329"/>
      <c r="AL62" s="330" t="s">
        <v>522</v>
      </c>
      <c r="AM62" s="331">
        <v>417610</v>
      </c>
      <c r="AN62" s="332">
        <v>55179</v>
      </c>
      <c r="AO62" s="333">
        <v>12.6</v>
      </c>
      <c r="AP62" s="334">
        <v>65694</v>
      </c>
      <c r="AQ62" s="335">
        <v>4.9000000000000004</v>
      </c>
      <c r="AR62" s="336">
        <v>7.7</v>
      </c>
    </row>
    <row r="63" spans="1:44" x14ac:dyDescent="0.15">
      <c r="A63" s="258"/>
    </row>
    <row r="64" spans="1:44" x14ac:dyDescent="0.15">
      <c r="A64" s="258"/>
    </row>
    <row r="65" spans="1:46" x14ac:dyDescent="0.15">
      <c r="A65" s="258"/>
    </row>
    <row r="66" spans="1:46" x14ac:dyDescent="0.15">
      <c r="A66" s="339"/>
      <c r="B66" s="310"/>
      <c r="C66" s="310"/>
      <c r="D66" s="310"/>
      <c r="E66" s="310"/>
      <c r="F66" s="310"/>
      <c r="G66" s="310"/>
      <c r="H66" s="310"/>
      <c r="I66" s="310"/>
      <c r="J66" s="310"/>
      <c r="K66" s="310"/>
      <c r="L66" s="310"/>
      <c r="M66" s="310"/>
      <c r="N66" s="310"/>
      <c r="O66" s="310"/>
      <c r="P66" s="310"/>
      <c r="Q66" s="310"/>
      <c r="R66" s="310"/>
      <c r="S66" s="310"/>
      <c r="T66" s="310"/>
      <c r="U66" s="310"/>
      <c r="V66" s="310"/>
      <c r="W66" s="310"/>
      <c r="X66" s="310"/>
      <c r="Y66" s="310"/>
      <c r="Z66" s="310"/>
      <c r="AA66" s="310"/>
      <c r="AB66" s="310"/>
      <c r="AC66" s="310"/>
      <c r="AD66" s="310"/>
      <c r="AE66" s="310"/>
      <c r="AF66" s="310"/>
      <c r="AG66" s="310"/>
      <c r="AH66" s="310"/>
      <c r="AI66" s="310"/>
      <c r="AJ66" s="310"/>
      <c r="AK66" s="310"/>
      <c r="AL66" s="310"/>
      <c r="AM66" s="310"/>
      <c r="AN66" s="310"/>
      <c r="AO66" s="310"/>
      <c r="AP66" s="310"/>
      <c r="AQ66" s="310"/>
      <c r="AR66" s="310"/>
      <c r="AS66" s="340"/>
    </row>
    <row r="67" spans="1:46" ht="13.5" hidden="1" customHeight="1" x14ac:dyDescent="0.15">
      <c r="AS67" s="254"/>
      <c r="AT67" s="254"/>
    </row>
    <row r="70" spans="1:46" hidden="1" x14ac:dyDescent="0.15"/>
    <row r="71" spans="1:46" hidden="1" x14ac:dyDescent="0.15"/>
    <row r="72" spans="1:46" hidden="1" x14ac:dyDescent="0.15"/>
    <row r="73" spans="1:46" hidden="1" x14ac:dyDescent="0.15"/>
  </sheetData>
  <sheetProtection algorithmName="SHA-512" hashValue="2/yBru85sISEP59NokmZI3oN/BqjCo0tRQYEzMa+awRdWWAp+3Acq3BLG1UJmyRBkPGuCfJqNZwUjmykMRUUpg==" saltValue="W22XaH3CC3U5hh6RZI3sk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3" customWidth="1"/>
    <col min="126" max="16384" width="9" style="252" hidden="1"/>
  </cols>
  <sheetData>
    <row r="1" spans="2:125" ht="13.5" customHeight="1" x14ac:dyDescent="0.15">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c r="DQ1" s="252"/>
      <c r="DR1" s="252"/>
      <c r="DS1" s="252"/>
      <c r="DT1" s="252"/>
      <c r="DU1" s="252"/>
    </row>
    <row r="2" spans="2:125" x14ac:dyDescent="0.15">
      <c r="B2" s="252"/>
      <c r="DG2" s="252"/>
    </row>
    <row r="3" spans="2:125" x14ac:dyDescent="0.15">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252"/>
      <c r="BK3" s="252"/>
      <c r="BL3" s="252"/>
      <c r="BM3" s="252"/>
      <c r="BN3" s="252"/>
      <c r="BO3" s="252"/>
      <c r="BP3" s="252"/>
      <c r="BQ3" s="252"/>
      <c r="BR3" s="252"/>
      <c r="BS3" s="252"/>
      <c r="BT3" s="252"/>
      <c r="BU3" s="252"/>
      <c r="BV3" s="252"/>
      <c r="BW3" s="252"/>
      <c r="BX3" s="252"/>
      <c r="BY3" s="252"/>
      <c r="BZ3" s="252"/>
      <c r="CA3" s="252"/>
      <c r="CB3" s="252"/>
      <c r="CC3" s="252"/>
      <c r="CD3" s="252"/>
      <c r="CE3" s="252"/>
      <c r="CF3" s="252"/>
      <c r="CG3" s="252"/>
      <c r="CH3" s="252"/>
      <c r="CI3" s="252"/>
      <c r="CJ3" s="252"/>
      <c r="CK3" s="252"/>
      <c r="CL3" s="252"/>
      <c r="CM3" s="252"/>
      <c r="CN3" s="252"/>
      <c r="CO3" s="252"/>
      <c r="CP3" s="252"/>
      <c r="CQ3" s="252"/>
      <c r="CR3" s="252"/>
      <c r="CS3" s="252"/>
      <c r="CT3" s="252"/>
      <c r="CU3" s="252"/>
      <c r="CV3" s="252"/>
      <c r="CW3" s="252"/>
      <c r="CX3" s="252"/>
      <c r="CY3" s="252"/>
      <c r="CZ3" s="252"/>
      <c r="DA3" s="252"/>
      <c r="DB3" s="252"/>
      <c r="DC3" s="252"/>
      <c r="DD3" s="252"/>
      <c r="DE3" s="252"/>
      <c r="DF3" s="252"/>
      <c r="DH3" s="252"/>
      <c r="DI3" s="252"/>
      <c r="DJ3" s="252"/>
      <c r="DK3" s="252"/>
      <c r="DL3" s="252"/>
      <c r="DM3" s="252"/>
      <c r="DN3" s="252"/>
      <c r="DO3" s="252"/>
      <c r="DP3" s="252"/>
      <c r="DQ3" s="252"/>
      <c r="DR3" s="252"/>
      <c r="DS3" s="252"/>
      <c r="DT3" s="252"/>
      <c r="DU3" s="252"/>
    </row>
    <row r="4" spans="2:125" x14ac:dyDescent="0.15"/>
    <row r="5" spans="2:125" x14ac:dyDescent="0.15"/>
    <row r="6" spans="2:125" x14ac:dyDescent="0.15"/>
    <row r="7" spans="2:125" x14ac:dyDescent="0.15"/>
    <row r="8" spans="2:125" x14ac:dyDescent="0.15"/>
    <row r="9" spans="2:125" x14ac:dyDescent="0.15">
      <c r="DU9" s="25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2"/>
    </row>
    <row r="18" spans="125:125" x14ac:dyDescent="0.15"/>
    <row r="19" spans="125:125" x14ac:dyDescent="0.15"/>
    <row r="20" spans="125:125" x14ac:dyDescent="0.15">
      <c r="DU20" s="252"/>
    </row>
    <row r="21" spans="125:125" x14ac:dyDescent="0.15">
      <c r="DU21" s="25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2"/>
    </row>
    <row r="29" spans="125:125" x14ac:dyDescent="0.15"/>
    <row r="30" spans="125:125" x14ac:dyDescent="0.15"/>
    <row r="31" spans="125:125" x14ac:dyDescent="0.15"/>
    <row r="32" spans="125:125" x14ac:dyDescent="0.15"/>
    <row r="33" spans="2:125" x14ac:dyDescent="0.15">
      <c r="B33" s="252"/>
      <c r="G33" s="252"/>
      <c r="I33" s="252"/>
    </row>
    <row r="34" spans="2:125" x14ac:dyDescent="0.15">
      <c r="C34" s="252"/>
      <c r="P34" s="252"/>
      <c r="DE34" s="252"/>
      <c r="DH34" s="252"/>
    </row>
    <row r="35" spans="2:125" x14ac:dyDescent="0.15">
      <c r="D35" s="252"/>
      <c r="E35" s="252"/>
      <c r="DG35" s="252"/>
      <c r="DJ35" s="252"/>
      <c r="DP35" s="252"/>
      <c r="DQ35" s="252"/>
      <c r="DR35" s="252"/>
      <c r="DS35" s="252"/>
      <c r="DT35" s="252"/>
      <c r="DU35" s="252"/>
    </row>
    <row r="36" spans="2:125" x14ac:dyDescent="0.15">
      <c r="F36" s="252"/>
      <c r="H36" s="252"/>
      <c r="J36" s="252"/>
      <c r="K36" s="252"/>
      <c r="L36" s="252"/>
      <c r="M36" s="252"/>
      <c r="N36" s="252"/>
      <c r="O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2"/>
      <c r="AU36" s="252"/>
      <c r="AV36" s="252"/>
      <c r="AW36" s="252"/>
      <c r="AX36" s="252"/>
      <c r="AY36" s="252"/>
      <c r="AZ36" s="252"/>
      <c r="BA36" s="252"/>
      <c r="BB36" s="252"/>
      <c r="BC36" s="252"/>
      <c r="BD36" s="252"/>
      <c r="BE36" s="252"/>
      <c r="BF36" s="252"/>
      <c r="BG36" s="252"/>
      <c r="BH36" s="252"/>
      <c r="BI36" s="252"/>
      <c r="BJ36" s="252"/>
      <c r="BK36" s="252"/>
      <c r="BL36" s="252"/>
      <c r="BM36" s="252"/>
      <c r="BN36" s="252"/>
      <c r="BO36" s="252"/>
      <c r="BP36" s="252"/>
      <c r="BQ36" s="252"/>
      <c r="BR36" s="252"/>
      <c r="BS36" s="252"/>
      <c r="BT36" s="252"/>
      <c r="BU36" s="252"/>
      <c r="BV36" s="252"/>
      <c r="BW36" s="252"/>
      <c r="BX36" s="252"/>
      <c r="BY36" s="252"/>
      <c r="BZ36" s="252"/>
      <c r="CA36" s="252"/>
      <c r="CB36" s="252"/>
      <c r="CC36" s="252"/>
      <c r="CD36" s="252"/>
      <c r="CE36" s="252"/>
      <c r="CF36" s="252"/>
      <c r="CG36" s="252"/>
      <c r="CH36" s="252"/>
      <c r="CI36" s="252"/>
      <c r="CJ36" s="252"/>
      <c r="CK36" s="252"/>
      <c r="CL36" s="252"/>
      <c r="CM36" s="252"/>
      <c r="CN36" s="252"/>
      <c r="CO36" s="252"/>
      <c r="CP36" s="252"/>
      <c r="CQ36" s="252"/>
      <c r="CR36" s="252"/>
      <c r="CS36" s="252"/>
      <c r="CT36" s="252"/>
      <c r="CU36" s="252"/>
      <c r="CV36" s="252"/>
      <c r="CW36" s="252"/>
      <c r="CX36" s="252"/>
      <c r="CY36" s="252"/>
      <c r="CZ36" s="252"/>
      <c r="DA36" s="252"/>
      <c r="DB36" s="252"/>
      <c r="DC36" s="252"/>
      <c r="DD36" s="252"/>
      <c r="DF36" s="252"/>
      <c r="DI36" s="252"/>
      <c r="DK36" s="252"/>
      <c r="DL36" s="252"/>
      <c r="DM36" s="252"/>
      <c r="DN36" s="252"/>
      <c r="DO36" s="252"/>
      <c r="DP36" s="252"/>
      <c r="DQ36" s="252"/>
      <c r="DR36" s="252"/>
      <c r="DS36" s="252"/>
      <c r="DT36" s="252"/>
      <c r="DU36" s="252"/>
    </row>
    <row r="37" spans="2:125" x14ac:dyDescent="0.15">
      <c r="DU37" s="252"/>
    </row>
    <row r="38" spans="2:125" x14ac:dyDescent="0.15">
      <c r="DT38" s="252"/>
      <c r="DU38" s="252"/>
    </row>
    <row r="39" spans="2:125" x14ac:dyDescent="0.15"/>
    <row r="40" spans="2:125" x14ac:dyDescent="0.15">
      <c r="DH40" s="252"/>
    </row>
    <row r="41" spans="2:125" x14ac:dyDescent="0.15">
      <c r="DE41" s="252"/>
    </row>
    <row r="42" spans="2:125" x14ac:dyDescent="0.15">
      <c r="DG42" s="252"/>
      <c r="DJ42" s="252"/>
    </row>
    <row r="43" spans="2:125" x14ac:dyDescent="0.15">
      <c r="Q43" s="252"/>
      <c r="R43" s="252"/>
      <c r="S43" s="252"/>
      <c r="T43" s="252"/>
      <c r="U43" s="252"/>
      <c r="V43" s="252"/>
      <c r="W43" s="252"/>
      <c r="X43" s="252"/>
      <c r="Y43" s="252"/>
      <c r="Z43" s="252"/>
      <c r="AA43" s="252"/>
      <c r="AB43" s="252"/>
      <c r="AC43" s="252"/>
      <c r="AD43" s="252"/>
      <c r="AE43" s="252"/>
      <c r="AF43" s="252"/>
      <c r="AG43" s="252"/>
      <c r="AH43" s="252"/>
      <c r="AI43" s="252"/>
      <c r="AJ43" s="252"/>
      <c r="AK43" s="252"/>
      <c r="AL43" s="252"/>
      <c r="AM43" s="252"/>
      <c r="AN43" s="252"/>
      <c r="AO43" s="252"/>
      <c r="AP43" s="252"/>
      <c r="AQ43" s="252"/>
      <c r="AR43" s="252"/>
      <c r="AS43" s="252"/>
      <c r="AT43" s="252"/>
      <c r="AU43" s="252"/>
      <c r="AV43" s="252"/>
      <c r="AW43" s="252"/>
      <c r="AX43" s="252"/>
      <c r="AY43" s="252"/>
      <c r="AZ43" s="252"/>
      <c r="BA43" s="252"/>
      <c r="BB43" s="252"/>
      <c r="BC43" s="252"/>
      <c r="BD43" s="252"/>
      <c r="BE43" s="252"/>
      <c r="BF43" s="252"/>
      <c r="BG43" s="252"/>
      <c r="BH43" s="252"/>
      <c r="BI43" s="252"/>
      <c r="BJ43" s="252"/>
      <c r="BK43" s="252"/>
      <c r="BL43" s="252"/>
      <c r="BM43" s="252"/>
      <c r="BN43" s="252"/>
      <c r="BO43" s="252"/>
      <c r="BP43" s="252"/>
      <c r="BQ43" s="252"/>
      <c r="BR43" s="252"/>
      <c r="BS43" s="252"/>
      <c r="BT43" s="252"/>
      <c r="BU43" s="252"/>
      <c r="BV43" s="252"/>
      <c r="BW43" s="252"/>
      <c r="BX43" s="252"/>
      <c r="BY43" s="252"/>
      <c r="BZ43" s="252"/>
      <c r="CA43" s="252"/>
      <c r="CB43" s="252"/>
      <c r="CC43" s="252"/>
      <c r="CD43" s="252"/>
      <c r="CE43" s="252"/>
      <c r="CF43" s="252"/>
      <c r="CG43" s="252"/>
      <c r="CH43" s="252"/>
      <c r="CI43" s="252"/>
      <c r="CJ43" s="252"/>
      <c r="CK43" s="252"/>
      <c r="CL43" s="252"/>
      <c r="CM43" s="252"/>
      <c r="CN43" s="252"/>
      <c r="CO43" s="252"/>
      <c r="CP43" s="252"/>
      <c r="CQ43" s="252"/>
      <c r="CR43" s="252"/>
      <c r="CS43" s="252"/>
      <c r="CT43" s="252"/>
      <c r="CU43" s="252"/>
      <c r="CV43" s="252"/>
      <c r="CW43" s="252"/>
      <c r="CX43" s="252"/>
      <c r="CY43" s="252"/>
      <c r="CZ43" s="252"/>
      <c r="DA43" s="252"/>
      <c r="DB43" s="252"/>
      <c r="DC43" s="252"/>
      <c r="DD43" s="252"/>
      <c r="DF43" s="252"/>
      <c r="DI43" s="252"/>
      <c r="DK43" s="252"/>
      <c r="DL43" s="252"/>
      <c r="DM43" s="252"/>
      <c r="DN43" s="252"/>
      <c r="DO43" s="252"/>
      <c r="DP43" s="252"/>
      <c r="DQ43" s="252"/>
      <c r="DR43" s="252"/>
      <c r="DS43" s="252"/>
      <c r="DT43" s="252"/>
      <c r="DU43" s="252"/>
    </row>
    <row r="44" spans="2:125" x14ac:dyDescent="0.15">
      <c r="DU44" s="252"/>
    </row>
    <row r="45" spans="2:125" x14ac:dyDescent="0.15"/>
    <row r="46" spans="2:125" x14ac:dyDescent="0.15"/>
    <row r="47" spans="2:125" x14ac:dyDescent="0.15"/>
    <row r="48" spans="2:125" x14ac:dyDescent="0.15">
      <c r="DT48" s="252"/>
      <c r="DU48" s="252"/>
    </row>
    <row r="49" spans="120:125" x14ac:dyDescent="0.15">
      <c r="DU49" s="252"/>
    </row>
    <row r="50" spans="120:125" x14ac:dyDescent="0.15">
      <c r="DU50" s="252"/>
    </row>
    <row r="51" spans="120:125" x14ac:dyDescent="0.15">
      <c r="DP51" s="252"/>
      <c r="DQ51" s="252"/>
      <c r="DR51" s="252"/>
      <c r="DS51" s="252"/>
      <c r="DT51" s="252"/>
      <c r="DU51" s="252"/>
    </row>
    <row r="52" spans="120:125" x14ac:dyDescent="0.15"/>
    <row r="53" spans="120:125" x14ac:dyDescent="0.15"/>
    <row r="54" spans="120:125" x14ac:dyDescent="0.15">
      <c r="DU54" s="252"/>
    </row>
    <row r="55" spans="120:125" x14ac:dyDescent="0.15"/>
    <row r="56" spans="120:125" x14ac:dyDescent="0.15"/>
    <row r="57" spans="120:125" x14ac:dyDescent="0.15"/>
    <row r="58" spans="120:125" x14ac:dyDescent="0.15">
      <c r="DU58" s="252"/>
    </row>
    <row r="59" spans="120:125" x14ac:dyDescent="0.15"/>
    <row r="60" spans="120:125" x14ac:dyDescent="0.15"/>
    <row r="61" spans="120:125" x14ac:dyDescent="0.15"/>
    <row r="62" spans="120:125" x14ac:dyDescent="0.15"/>
    <row r="63" spans="120:125" x14ac:dyDescent="0.15">
      <c r="DU63" s="252"/>
    </row>
    <row r="64" spans="120:125" x14ac:dyDescent="0.15">
      <c r="DT64" s="252"/>
      <c r="DU64" s="252"/>
    </row>
    <row r="65" spans="123:125" x14ac:dyDescent="0.15"/>
    <row r="66" spans="123:125" x14ac:dyDescent="0.15"/>
    <row r="67" spans="123:125" x14ac:dyDescent="0.15"/>
    <row r="68" spans="123:125" x14ac:dyDescent="0.15"/>
    <row r="69" spans="123:125" x14ac:dyDescent="0.15">
      <c r="DS69" s="252"/>
      <c r="DT69" s="252"/>
      <c r="DU69" s="25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2"/>
    </row>
    <row r="83" spans="116:125" x14ac:dyDescent="0.15">
      <c r="DM83" s="252"/>
      <c r="DN83" s="252"/>
      <c r="DO83" s="252"/>
      <c r="DP83" s="252"/>
      <c r="DQ83" s="252"/>
      <c r="DR83" s="252"/>
      <c r="DS83" s="252"/>
      <c r="DT83" s="252"/>
      <c r="DU83" s="252"/>
    </row>
    <row r="84" spans="116:125" x14ac:dyDescent="0.15"/>
    <row r="85" spans="116:125" x14ac:dyDescent="0.15"/>
    <row r="86" spans="116:125" x14ac:dyDescent="0.15"/>
    <row r="87" spans="116:125" x14ac:dyDescent="0.15"/>
    <row r="88" spans="116:125" x14ac:dyDescent="0.15">
      <c r="DU88" s="25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2"/>
      <c r="DT94" s="252"/>
      <c r="DU94" s="252"/>
    </row>
    <row r="95" spans="116:125" ht="13.5" customHeight="1" x14ac:dyDescent="0.15">
      <c r="DU95" s="25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2"/>
    </row>
    <row r="102" spans="124:125" ht="13.5" customHeight="1" x14ac:dyDescent="0.15"/>
    <row r="103" spans="124:125" ht="13.5" customHeight="1" x14ac:dyDescent="0.15"/>
    <row r="104" spans="124:125" ht="13.5" customHeight="1" x14ac:dyDescent="0.15">
      <c r="DT104" s="252"/>
      <c r="DU104" s="25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2" t="s">
        <v>479</v>
      </c>
    </row>
    <row r="121" spans="125:125" ht="13.5" hidden="1" customHeight="1" x14ac:dyDescent="0.15">
      <c r="DU121" s="252"/>
    </row>
  </sheetData>
  <sheetProtection algorithmName="SHA-512" hashValue="MNVjVOqh0YRs9FjKfF6i0lRRQooqSvibl4yDMkhjAJkUAphyp/bn0qY5clMu/aQ+VxKTKOyj8pWKo3E92/e7Eg==" saltValue="0SyTYifmM1dZll70Ivhe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3" customWidth="1"/>
    <col min="126" max="142" width="0" style="252" hidden="1" customWidth="1"/>
    <col min="143" max="16384" width="9" style="252" hidden="1"/>
  </cols>
  <sheetData>
    <row r="1" spans="1:125" ht="13.5" customHeight="1" x14ac:dyDescent="0.15">
      <c r="A1" s="252"/>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c r="DQ1" s="252"/>
      <c r="DR1" s="252"/>
      <c r="DS1" s="252"/>
      <c r="DT1" s="252"/>
      <c r="DU1" s="252"/>
    </row>
    <row r="2" spans="1:125" x14ac:dyDescent="0.15">
      <c r="B2" s="252"/>
      <c r="T2" s="252"/>
    </row>
    <row r="3" spans="1:125" x14ac:dyDescent="0.15">
      <c r="C3" s="252"/>
      <c r="D3" s="252"/>
      <c r="E3" s="252"/>
      <c r="F3" s="252"/>
      <c r="G3" s="252"/>
      <c r="H3" s="252"/>
      <c r="I3" s="252"/>
      <c r="J3" s="252"/>
      <c r="K3" s="252"/>
      <c r="L3" s="252"/>
      <c r="M3" s="252"/>
      <c r="N3" s="252"/>
      <c r="O3" s="252"/>
      <c r="P3" s="252"/>
      <c r="Q3" s="252"/>
      <c r="R3" s="252"/>
      <c r="S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252"/>
      <c r="BK3" s="252"/>
      <c r="BL3" s="252"/>
      <c r="BM3" s="252"/>
      <c r="BN3" s="252"/>
      <c r="BO3" s="252"/>
      <c r="BP3" s="252"/>
      <c r="BQ3" s="252"/>
      <c r="BR3" s="252"/>
      <c r="BS3" s="252"/>
      <c r="BT3" s="252"/>
      <c r="BU3" s="252"/>
      <c r="BV3" s="252"/>
      <c r="BW3" s="252"/>
      <c r="BX3" s="252"/>
      <c r="BY3" s="252"/>
      <c r="BZ3" s="252"/>
      <c r="CA3" s="252"/>
      <c r="CB3" s="252"/>
      <c r="CC3" s="252"/>
      <c r="CD3" s="252"/>
      <c r="CE3" s="252"/>
      <c r="CF3" s="252"/>
      <c r="CG3" s="252"/>
      <c r="CH3" s="252"/>
      <c r="CI3" s="252"/>
      <c r="CJ3" s="252"/>
      <c r="CK3" s="252"/>
      <c r="CL3" s="252"/>
      <c r="CM3" s="252"/>
      <c r="CN3" s="252"/>
      <c r="CO3" s="252"/>
      <c r="CP3" s="252"/>
      <c r="CQ3" s="252"/>
      <c r="CR3" s="252"/>
      <c r="CS3" s="252"/>
      <c r="CT3" s="252"/>
      <c r="CU3" s="252"/>
      <c r="CV3" s="252"/>
      <c r="CW3" s="252"/>
      <c r="CX3" s="252"/>
      <c r="CY3" s="252"/>
      <c r="CZ3" s="252"/>
      <c r="DA3" s="252"/>
      <c r="DB3" s="252"/>
      <c r="DC3" s="252"/>
      <c r="DD3" s="252"/>
      <c r="DE3" s="252"/>
      <c r="DF3" s="252"/>
      <c r="DG3" s="252"/>
      <c r="DH3" s="252"/>
      <c r="DI3" s="252"/>
      <c r="DJ3" s="252"/>
      <c r="DK3" s="252"/>
      <c r="DL3" s="252"/>
      <c r="DM3" s="252"/>
      <c r="DN3" s="252"/>
      <c r="DO3" s="252"/>
      <c r="DP3" s="252"/>
      <c r="DQ3" s="252"/>
      <c r="DR3" s="252"/>
      <c r="DS3" s="252"/>
      <c r="DT3" s="252"/>
      <c r="DU3" s="25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2"/>
      <c r="G33" s="252"/>
      <c r="I33" s="252"/>
    </row>
    <row r="34" spans="2:125" x14ac:dyDescent="0.15">
      <c r="C34" s="252"/>
      <c r="P34" s="252"/>
      <c r="R34" s="252"/>
      <c r="U34" s="252"/>
    </row>
    <row r="35" spans="2:125" x14ac:dyDescent="0.15">
      <c r="D35" s="252"/>
      <c r="E35" s="252"/>
      <c r="T35" s="252"/>
      <c r="W35" s="252"/>
      <c r="X35" s="252"/>
      <c r="Y35" s="252"/>
      <c r="Z35" s="252"/>
      <c r="AA35" s="252"/>
      <c r="AB35" s="252"/>
      <c r="AC35" s="252"/>
      <c r="AD35" s="252"/>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52"/>
      <c r="BA35" s="252"/>
      <c r="BB35" s="252"/>
      <c r="BC35" s="252"/>
      <c r="BD35" s="252"/>
      <c r="BE35" s="252"/>
      <c r="BF35" s="252"/>
      <c r="BG35" s="252"/>
      <c r="BH35" s="252"/>
      <c r="BI35" s="252"/>
      <c r="BJ35" s="252"/>
      <c r="BK35" s="252"/>
      <c r="BL35" s="252"/>
      <c r="BM35" s="252"/>
      <c r="BN35" s="252"/>
      <c r="BO35" s="252"/>
      <c r="BP35" s="252"/>
      <c r="BQ35" s="252"/>
      <c r="BR35" s="252"/>
      <c r="BS35" s="252"/>
      <c r="BT35" s="252"/>
      <c r="BU35" s="252"/>
      <c r="BV35" s="252"/>
      <c r="BW35" s="252"/>
      <c r="BX35" s="252"/>
      <c r="BY35" s="252"/>
      <c r="BZ35" s="252"/>
      <c r="CA35" s="252"/>
      <c r="CB35" s="252"/>
      <c r="CC35" s="252"/>
      <c r="CD35" s="252"/>
      <c r="CE35" s="252"/>
      <c r="CF35" s="252"/>
      <c r="CG35" s="252"/>
      <c r="CH35" s="252"/>
      <c r="CI35" s="252"/>
      <c r="CJ35" s="252"/>
      <c r="CK35" s="252"/>
      <c r="CL35" s="252"/>
      <c r="CM35" s="252"/>
      <c r="CN35" s="252"/>
      <c r="CO35" s="252"/>
      <c r="CP35" s="252"/>
      <c r="CQ35" s="252"/>
      <c r="CR35" s="252"/>
      <c r="CS35" s="252"/>
      <c r="CT35" s="252"/>
      <c r="CU35" s="252"/>
      <c r="CV35" s="252"/>
      <c r="CW35" s="252"/>
      <c r="CX35" s="252"/>
      <c r="CY35" s="252"/>
      <c r="CZ35" s="252"/>
      <c r="DA35" s="252"/>
      <c r="DB35" s="252"/>
      <c r="DC35" s="252"/>
      <c r="DD35" s="252"/>
      <c r="DE35" s="252"/>
      <c r="DF35" s="252"/>
      <c r="DG35" s="252"/>
      <c r="DH35" s="252"/>
      <c r="DI35" s="252"/>
      <c r="DJ35" s="252"/>
      <c r="DK35" s="252"/>
      <c r="DL35" s="252"/>
      <c r="DM35" s="252"/>
      <c r="DN35" s="252"/>
      <c r="DO35" s="252"/>
      <c r="DP35" s="252"/>
      <c r="DQ35" s="252"/>
      <c r="DR35" s="252"/>
      <c r="DS35" s="252"/>
      <c r="DT35" s="252"/>
      <c r="DU35" s="252"/>
    </row>
    <row r="36" spans="2:125" x14ac:dyDescent="0.15">
      <c r="F36" s="252"/>
      <c r="H36" s="252"/>
      <c r="J36" s="252"/>
      <c r="K36" s="252"/>
      <c r="L36" s="252"/>
      <c r="M36" s="252"/>
      <c r="N36" s="252"/>
      <c r="O36" s="252"/>
      <c r="Q36" s="252"/>
      <c r="S36" s="252"/>
      <c r="V36" s="252"/>
    </row>
    <row r="37" spans="2:125" x14ac:dyDescent="0.15"/>
    <row r="38" spans="2:125" x14ac:dyDescent="0.15"/>
    <row r="39" spans="2:125" x14ac:dyDescent="0.15"/>
    <row r="40" spans="2:125" x14ac:dyDescent="0.15">
      <c r="U40" s="252"/>
    </row>
    <row r="41" spans="2:125" x14ac:dyDescent="0.15">
      <c r="R41" s="252"/>
    </row>
    <row r="42" spans="2:125" x14ac:dyDescent="0.15">
      <c r="T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52"/>
      <c r="AU42" s="252"/>
      <c r="AV42" s="252"/>
      <c r="AW42" s="252"/>
      <c r="AX42" s="252"/>
      <c r="AY42" s="252"/>
      <c r="AZ42" s="252"/>
      <c r="BA42" s="252"/>
      <c r="BB42" s="252"/>
      <c r="BC42" s="252"/>
      <c r="BD42" s="252"/>
      <c r="BE42" s="252"/>
      <c r="BF42" s="252"/>
      <c r="BG42" s="252"/>
      <c r="BH42" s="252"/>
      <c r="BI42" s="252"/>
      <c r="BJ42" s="252"/>
      <c r="BK42" s="252"/>
      <c r="BL42" s="252"/>
      <c r="BM42" s="252"/>
      <c r="BN42" s="252"/>
      <c r="BO42" s="252"/>
      <c r="BP42" s="252"/>
      <c r="BQ42" s="252"/>
      <c r="BR42" s="252"/>
      <c r="BS42" s="252"/>
      <c r="BT42" s="252"/>
      <c r="BU42" s="252"/>
      <c r="BV42" s="252"/>
      <c r="BW42" s="252"/>
      <c r="BX42" s="252"/>
      <c r="BY42" s="252"/>
      <c r="BZ42" s="252"/>
      <c r="CA42" s="252"/>
      <c r="CB42" s="252"/>
      <c r="CC42" s="252"/>
      <c r="CD42" s="252"/>
      <c r="CE42" s="252"/>
      <c r="CF42" s="252"/>
      <c r="CG42" s="252"/>
      <c r="CH42" s="252"/>
      <c r="CI42" s="252"/>
      <c r="CJ42" s="252"/>
      <c r="CK42" s="252"/>
      <c r="CL42" s="252"/>
      <c r="CM42" s="252"/>
      <c r="CN42" s="252"/>
      <c r="CO42" s="252"/>
      <c r="CP42" s="252"/>
      <c r="CQ42" s="252"/>
      <c r="CR42" s="252"/>
      <c r="CS42" s="252"/>
      <c r="CT42" s="252"/>
      <c r="CU42" s="252"/>
      <c r="CV42" s="252"/>
      <c r="CW42" s="252"/>
      <c r="CX42" s="252"/>
      <c r="CY42" s="252"/>
      <c r="CZ42" s="252"/>
      <c r="DA42" s="252"/>
      <c r="DB42" s="252"/>
      <c r="DC42" s="252"/>
      <c r="DD42" s="252"/>
      <c r="DE42" s="252"/>
      <c r="DF42" s="252"/>
      <c r="DG42" s="252"/>
      <c r="DH42" s="252"/>
      <c r="DI42" s="252"/>
      <c r="DJ42" s="252"/>
      <c r="DK42" s="252"/>
      <c r="DL42" s="252"/>
      <c r="DM42" s="252"/>
      <c r="DN42" s="252"/>
      <c r="DO42" s="252"/>
      <c r="DP42" s="252"/>
      <c r="DQ42" s="252"/>
      <c r="DR42" s="252"/>
      <c r="DS42" s="252"/>
      <c r="DT42" s="252"/>
      <c r="DU42" s="252"/>
    </row>
    <row r="43" spans="2:125" x14ac:dyDescent="0.15">
      <c r="Q43" s="252"/>
      <c r="S43" s="252"/>
      <c r="V43" s="25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479</v>
      </c>
    </row>
  </sheetData>
  <sheetProtection algorithmName="SHA-512" hashValue="qdNoJbAZ44vvG0JHVqUXe56NS1efAmIfDRFfxik/NiiAfOIuK4OKE55Ap3YuUoEgskLZsrbC3df1VyOTralgBw==" saltValue="1sk/BSRYUfkehnnrmY2q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2" t="s">
        <v>3</v>
      </c>
      <c r="D47" s="1152"/>
      <c r="E47" s="1153"/>
      <c r="F47" s="11">
        <v>26.7</v>
      </c>
      <c r="G47" s="12">
        <v>22.09</v>
      </c>
      <c r="H47" s="12">
        <v>23.09</v>
      </c>
      <c r="I47" s="12">
        <v>30.06</v>
      </c>
      <c r="J47" s="13">
        <v>28.31</v>
      </c>
    </row>
    <row r="48" spans="2:10" ht="57.75" customHeight="1" x14ac:dyDescent="0.15">
      <c r="B48" s="14"/>
      <c r="C48" s="1154" t="s">
        <v>4</v>
      </c>
      <c r="D48" s="1154"/>
      <c r="E48" s="1155"/>
      <c r="F48" s="15">
        <v>5.35</v>
      </c>
      <c r="G48" s="16">
        <v>8.7899999999999991</v>
      </c>
      <c r="H48" s="16">
        <v>8.5299999999999994</v>
      </c>
      <c r="I48" s="16">
        <v>8.36</v>
      </c>
      <c r="J48" s="17">
        <v>5.96</v>
      </c>
    </row>
    <row r="49" spans="2:10" ht="57.75" customHeight="1" thickBot="1" x14ac:dyDescent="0.2">
      <c r="B49" s="18"/>
      <c r="C49" s="1156" t="s">
        <v>5</v>
      </c>
      <c r="D49" s="1156"/>
      <c r="E49" s="1157"/>
      <c r="F49" s="19">
        <v>3.13</v>
      </c>
      <c r="G49" s="20">
        <v>0.94</v>
      </c>
      <c r="H49" s="20">
        <v>2.76</v>
      </c>
      <c r="I49" s="20">
        <v>6.08</v>
      </c>
      <c r="J49" s="21" t="s">
        <v>534</v>
      </c>
    </row>
    <row r="50" spans="2:10" x14ac:dyDescent="0.15"/>
  </sheetData>
  <sheetProtection algorithmName="SHA-512" hashValue="BbTLuJTWKCHIONaBe4WBlasFS/MzEl5mOwinVpZVfxzHhx5YOoCeXFRe4ts44YcB/7MR/wIRNP58zS41OGk0hQ==" saltValue="foKBKzsKvyLY7/yslFnd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2" t="s">
        <v>535</v>
      </c>
      <c r="D34" s="1162"/>
      <c r="E34" s="1163"/>
      <c r="F34" s="32">
        <v>9.08</v>
      </c>
      <c r="G34" s="33">
        <v>8.91</v>
      </c>
      <c r="H34" s="33">
        <v>8.08</v>
      </c>
      <c r="I34" s="33">
        <v>8.02</v>
      </c>
      <c r="J34" s="34">
        <v>7.82</v>
      </c>
      <c r="K34" s="22"/>
      <c r="L34" s="22"/>
      <c r="M34" s="22"/>
      <c r="N34" s="22"/>
      <c r="O34" s="22"/>
      <c r="P34" s="22"/>
    </row>
    <row r="35" spans="1:16" ht="39" customHeight="1" x14ac:dyDescent="0.15">
      <c r="A35" s="22"/>
      <c r="B35" s="35"/>
      <c r="C35" s="1158" t="s">
        <v>536</v>
      </c>
      <c r="D35" s="1158"/>
      <c r="E35" s="1159"/>
      <c r="F35" s="36">
        <v>5.34</v>
      </c>
      <c r="G35" s="37">
        <v>8.7799999999999994</v>
      </c>
      <c r="H35" s="37">
        <v>8.52</v>
      </c>
      <c r="I35" s="37">
        <v>8.35</v>
      </c>
      <c r="J35" s="38">
        <v>5.96</v>
      </c>
      <c r="K35" s="22"/>
      <c r="L35" s="22"/>
      <c r="M35" s="22"/>
      <c r="N35" s="22"/>
      <c r="O35" s="22"/>
      <c r="P35" s="22"/>
    </row>
    <row r="36" spans="1:16" ht="39" customHeight="1" x14ac:dyDescent="0.15">
      <c r="A36" s="22"/>
      <c r="B36" s="35"/>
      <c r="C36" s="1158" t="s">
        <v>537</v>
      </c>
      <c r="D36" s="1158"/>
      <c r="E36" s="1159"/>
      <c r="F36" s="36">
        <v>1.57</v>
      </c>
      <c r="G36" s="37">
        <v>1.76</v>
      </c>
      <c r="H36" s="37">
        <v>1.39</v>
      </c>
      <c r="I36" s="37">
        <v>1.9</v>
      </c>
      <c r="J36" s="38">
        <v>1.1100000000000001</v>
      </c>
      <c r="K36" s="22"/>
      <c r="L36" s="22"/>
      <c r="M36" s="22"/>
      <c r="N36" s="22"/>
      <c r="O36" s="22"/>
      <c r="P36" s="22"/>
    </row>
    <row r="37" spans="1:16" ht="39" customHeight="1" x14ac:dyDescent="0.15">
      <c r="A37" s="22"/>
      <c r="B37" s="35"/>
      <c r="C37" s="1158" t="s">
        <v>538</v>
      </c>
      <c r="D37" s="1158"/>
      <c r="E37" s="1159"/>
      <c r="F37" s="36">
        <v>1.62</v>
      </c>
      <c r="G37" s="37">
        <v>1.27</v>
      </c>
      <c r="H37" s="37">
        <v>0.98</v>
      </c>
      <c r="I37" s="37">
        <v>0.6</v>
      </c>
      <c r="J37" s="38">
        <v>1.06</v>
      </c>
      <c r="K37" s="22"/>
      <c r="L37" s="22"/>
      <c r="M37" s="22"/>
      <c r="N37" s="22"/>
      <c r="O37" s="22"/>
      <c r="P37" s="22"/>
    </row>
    <row r="38" spans="1:16" ht="39" customHeight="1" x14ac:dyDescent="0.15">
      <c r="A38" s="22"/>
      <c r="B38" s="35"/>
      <c r="C38" s="1158" t="s">
        <v>539</v>
      </c>
      <c r="D38" s="1158"/>
      <c r="E38" s="1159"/>
      <c r="F38" s="36">
        <v>0.08</v>
      </c>
      <c r="G38" s="37">
        <v>0.81</v>
      </c>
      <c r="H38" s="37">
        <v>0.25</v>
      </c>
      <c r="I38" s="37">
        <v>0.16</v>
      </c>
      <c r="J38" s="38">
        <v>0.18</v>
      </c>
      <c r="K38" s="22"/>
      <c r="L38" s="22"/>
      <c r="M38" s="22"/>
      <c r="N38" s="22"/>
      <c r="O38" s="22"/>
      <c r="P38" s="22"/>
    </row>
    <row r="39" spans="1:16" ht="39" customHeight="1" x14ac:dyDescent="0.15">
      <c r="A39" s="22"/>
      <c r="B39" s="35"/>
      <c r="C39" s="1158" t="s">
        <v>540</v>
      </c>
      <c r="D39" s="1158"/>
      <c r="E39" s="1159"/>
      <c r="F39" s="36">
        <v>0.06</v>
      </c>
      <c r="G39" s="37">
        <v>0.05</v>
      </c>
      <c r="H39" s="37">
        <v>0.04</v>
      </c>
      <c r="I39" s="37">
        <v>0.06</v>
      </c>
      <c r="J39" s="38">
        <v>7.0000000000000007E-2</v>
      </c>
      <c r="K39" s="22"/>
      <c r="L39" s="22"/>
      <c r="M39" s="22"/>
      <c r="N39" s="22"/>
      <c r="O39" s="22"/>
      <c r="P39" s="22"/>
    </row>
    <row r="40" spans="1:16" ht="39" customHeight="1" x14ac:dyDescent="0.15">
      <c r="A40" s="22"/>
      <c r="B40" s="35"/>
      <c r="C40" s="1158" t="s">
        <v>541</v>
      </c>
      <c r="D40" s="1158"/>
      <c r="E40" s="1159"/>
      <c r="F40" s="36">
        <v>0.06</v>
      </c>
      <c r="G40" s="37">
        <v>7.0000000000000007E-2</v>
      </c>
      <c r="H40" s="37">
        <v>0.04</v>
      </c>
      <c r="I40" s="37">
        <v>0.04</v>
      </c>
      <c r="J40" s="38">
        <v>7.0000000000000007E-2</v>
      </c>
      <c r="K40" s="22"/>
      <c r="L40" s="22"/>
      <c r="M40" s="22"/>
      <c r="N40" s="22"/>
      <c r="O40" s="22"/>
      <c r="P40" s="22"/>
    </row>
    <row r="41" spans="1:16" ht="39" customHeight="1" x14ac:dyDescent="0.15">
      <c r="A41" s="22"/>
      <c r="B41" s="35"/>
      <c r="C41" s="1158" t="s">
        <v>542</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543</v>
      </c>
      <c r="D42" s="1158"/>
      <c r="E42" s="1159"/>
      <c r="F42" s="36" t="s">
        <v>491</v>
      </c>
      <c r="G42" s="37" t="s">
        <v>491</v>
      </c>
      <c r="H42" s="37" t="s">
        <v>491</v>
      </c>
      <c r="I42" s="37" t="s">
        <v>491</v>
      </c>
      <c r="J42" s="38" t="s">
        <v>491</v>
      </c>
      <c r="K42" s="22"/>
      <c r="L42" s="22"/>
      <c r="M42" s="22"/>
      <c r="N42" s="22"/>
      <c r="O42" s="22"/>
      <c r="P42" s="22"/>
    </row>
    <row r="43" spans="1:16" ht="39" customHeight="1" thickBot="1" x14ac:dyDescent="0.2">
      <c r="A43" s="22"/>
      <c r="B43" s="40"/>
      <c r="C43" s="1160" t="s">
        <v>544</v>
      </c>
      <c r="D43" s="1160"/>
      <c r="E43" s="1161"/>
      <c r="F43" s="41">
        <v>1.82</v>
      </c>
      <c r="G43" s="42">
        <v>1.47</v>
      </c>
      <c r="H43" s="42">
        <v>1.1399999999999999</v>
      </c>
      <c r="I43" s="42">
        <v>0.82</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0UIMqV5wgjYM3AdQMWJz15sJ5LA+mE4ALYvxki38xWpLZjOuTx1511DyPeLcz4d2/U3KaXfZwCvegG7xAzl8IA==" saltValue="c1p+T9fvYQI0BQ4EC3pm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483</v>
      </c>
      <c r="L45" s="58">
        <v>581</v>
      </c>
      <c r="M45" s="58">
        <v>609</v>
      </c>
      <c r="N45" s="58">
        <v>659</v>
      </c>
      <c r="O45" s="59">
        <v>635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15">
      <c r="A48" s="46"/>
      <c r="B48" s="1166"/>
      <c r="C48" s="1167"/>
      <c r="D48" s="60"/>
      <c r="E48" s="1172" t="s">
        <v>13</v>
      </c>
      <c r="F48" s="1172"/>
      <c r="G48" s="1172"/>
      <c r="H48" s="1172"/>
      <c r="I48" s="1172"/>
      <c r="J48" s="1173"/>
      <c r="K48" s="61">
        <v>185</v>
      </c>
      <c r="L48" s="62">
        <v>186</v>
      </c>
      <c r="M48" s="62">
        <v>188</v>
      </c>
      <c r="N48" s="62">
        <v>189</v>
      </c>
      <c r="O48" s="63">
        <v>186</v>
      </c>
      <c r="P48" s="46"/>
      <c r="Q48" s="46"/>
      <c r="R48" s="46"/>
      <c r="S48" s="46"/>
      <c r="T48" s="46"/>
      <c r="U48" s="46"/>
    </row>
    <row r="49" spans="1:21" ht="30.75" customHeight="1" x14ac:dyDescent="0.15">
      <c r="A49" s="46"/>
      <c r="B49" s="1166"/>
      <c r="C49" s="1167"/>
      <c r="D49" s="60"/>
      <c r="E49" s="1172" t="s">
        <v>14</v>
      </c>
      <c r="F49" s="1172"/>
      <c r="G49" s="1172"/>
      <c r="H49" s="1172"/>
      <c r="I49" s="1172"/>
      <c r="J49" s="1173"/>
      <c r="K49" s="61">
        <v>22</v>
      </c>
      <c r="L49" s="62">
        <v>22</v>
      </c>
      <c r="M49" s="62">
        <v>23</v>
      </c>
      <c r="N49" s="62">
        <v>26</v>
      </c>
      <c r="O49" s="63">
        <v>25</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491</v>
      </c>
      <c r="L50" s="62" t="s">
        <v>491</v>
      </c>
      <c r="M50" s="62" t="s">
        <v>491</v>
      </c>
      <c r="N50" s="62" t="s">
        <v>491</v>
      </c>
      <c r="O50" s="63" t="s">
        <v>491</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t="s">
        <v>491</v>
      </c>
      <c r="M51" s="62" t="s">
        <v>491</v>
      </c>
      <c r="N51" s="62" t="s">
        <v>491</v>
      </c>
      <c r="O51" s="63">
        <v>0</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520</v>
      </c>
      <c r="L52" s="62">
        <v>553</v>
      </c>
      <c r="M52" s="62">
        <v>577</v>
      </c>
      <c r="N52" s="62">
        <v>611</v>
      </c>
      <c r="O52" s="63">
        <v>581</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170</v>
      </c>
      <c r="L53" s="67">
        <v>236</v>
      </c>
      <c r="M53" s="67">
        <v>243</v>
      </c>
      <c r="N53" s="67">
        <v>263</v>
      </c>
      <c r="O53" s="68">
        <v>265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550</v>
      </c>
      <c r="L58" s="82" t="s">
        <v>550</v>
      </c>
      <c r="M58" s="82" t="s">
        <v>550</v>
      </c>
      <c r="N58" s="82" t="s">
        <v>550</v>
      </c>
      <c r="O58" s="83" t="s">
        <v>550</v>
      </c>
    </row>
    <row r="59" spans="1:21" ht="31.5" customHeight="1" x14ac:dyDescent="0.15">
      <c r="B59" s="1182"/>
      <c r="C59" s="1183"/>
      <c r="D59" s="1189" t="s">
        <v>26</v>
      </c>
      <c r="E59" s="1190"/>
      <c r="F59" s="1190"/>
      <c r="G59" s="1190"/>
      <c r="H59" s="1190"/>
      <c r="I59" s="1190"/>
      <c r="J59" s="1191"/>
      <c r="K59" s="84" t="s">
        <v>550</v>
      </c>
      <c r="L59" s="85" t="s">
        <v>550</v>
      </c>
      <c r="M59" s="85" t="s">
        <v>550</v>
      </c>
      <c r="N59" s="85" t="s">
        <v>550</v>
      </c>
      <c r="O59" s="86" t="s">
        <v>550</v>
      </c>
    </row>
    <row r="60" spans="1:21" ht="31.5" customHeight="1" thickBot="1" x14ac:dyDescent="0.2">
      <c r="B60" s="1184"/>
      <c r="C60" s="1185"/>
      <c r="D60" s="1192" t="s">
        <v>27</v>
      </c>
      <c r="E60" s="1193"/>
      <c r="F60" s="1193"/>
      <c r="G60" s="1193"/>
      <c r="H60" s="1193"/>
      <c r="I60" s="1193"/>
      <c r="J60" s="1194"/>
      <c r="K60" s="87" t="s">
        <v>550</v>
      </c>
      <c r="L60" s="88" t="s">
        <v>550</v>
      </c>
      <c r="M60" s="88" t="s">
        <v>550</v>
      </c>
      <c r="N60" s="88" t="s">
        <v>550</v>
      </c>
      <c r="O60" s="89" t="s">
        <v>550</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6t4vggoL6XC6J1rRR+uujnYj50nLEMVt126UnlY0PO0irKyT+pJ82PokiDvMYfmLp+AvSQDP5GPwlEJglCRsQ==" saltValue="YSGbAXBP2e4NVM4QtbbmS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95" t="s">
        <v>30</v>
      </c>
      <c r="C41" s="1196"/>
      <c r="D41" s="103"/>
      <c r="E41" s="1201" t="s">
        <v>31</v>
      </c>
      <c r="F41" s="1201"/>
      <c r="G41" s="1201"/>
      <c r="H41" s="1202"/>
      <c r="I41" s="341">
        <v>5978</v>
      </c>
      <c r="J41" s="342">
        <v>5815</v>
      </c>
      <c r="K41" s="342">
        <v>5585</v>
      </c>
      <c r="L41" s="342">
        <v>5349</v>
      </c>
      <c r="M41" s="343">
        <v>5528</v>
      </c>
    </row>
    <row r="42" spans="2:13" ht="27.75" customHeight="1" x14ac:dyDescent="0.15">
      <c r="B42" s="1197"/>
      <c r="C42" s="1198"/>
      <c r="D42" s="104"/>
      <c r="E42" s="1203" t="s">
        <v>32</v>
      </c>
      <c r="F42" s="1203"/>
      <c r="G42" s="1203"/>
      <c r="H42" s="1204"/>
      <c r="I42" s="344" t="s">
        <v>491</v>
      </c>
      <c r="J42" s="345" t="s">
        <v>491</v>
      </c>
      <c r="K42" s="345" t="s">
        <v>491</v>
      </c>
      <c r="L42" s="345" t="s">
        <v>491</v>
      </c>
      <c r="M42" s="346" t="s">
        <v>491</v>
      </c>
    </row>
    <row r="43" spans="2:13" ht="27.75" customHeight="1" x14ac:dyDescent="0.15">
      <c r="B43" s="1197"/>
      <c r="C43" s="1198"/>
      <c r="D43" s="104"/>
      <c r="E43" s="1203" t="s">
        <v>33</v>
      </c>
      <c r="F43" s="1203"/>
      <c r="G43" s="1203"/>
      <c r="H43" s="1204"/>
      <c r="I43" s="344">
        <v>1812</v>
      </c>
      <c r="J43" s="345">
        <v>1693</v>
      </c>
      <c r="K43" s="345">
        <v>1560</v>
      </c>
      <c r="L43" s="345">
        <v>1440</v>
      </c>
      <c r="M43" s="346">
        <v>1370</v>
      </c>
    </row>
    <row r="44" spans="2:13" ht="27.75" customHeight="1" x14ac:dyDescent="0.15">
      <c r="B44" s="1197"/>
      <c r="C44" s="1198"/>
      <c r="D44" s="104"/>
      <c r="E44" s="1203" t="s">
        <v>34</v>
      </c>
      <c r="F44" s="1203"/>
      <c r="G44" s="1203"/>
      <c r="H44" s="1204"/>
      <c r="I44" s="344">
        <v>139</v>
      </c>
      <c r="J44" s="345">
        <v>120</v>
      </c>
      <c r="K44" s="345">
        <v>98</v>
      </c>
      <c r="L44" s="345">
        <v>76</v>
      </c>
      <c r="M44" s="346">
        <v>55</v>
      </c>
    </row>
    <row r="45" spans="2:13" ht="27.75" customHeight="1" x14ac:dyDescent="0.15">
      <c r="B45" s="1197"/>
      <c r="C45" s="1198"/>
      <c r="D45" s="104"/>
      <c r="E45" s="1203" t="s">
        <v>35</v>
      </c>
      <c r="F45" s="1203"/>
      <c r="G45" s="1203"/>
      <c r="H45" s="1204"/>
      <c r="I45" s="344">
        <v>819</v>
      </c>
      <c r="J45" s="345">
        <v>798</v>
      </c>
      <c r="K45" s="345">
        <v>779</v>
      </c>
      <c r="L45" s="345">
        <v>757</v>
      </c>
      <c r="M45" s="346">
        <v>767</v>
      </c>
    </row>
    <row r="46" spans="2:13" ht="27.75" customHeight="1" x14ac:dyDescent="0.15">
      <c r="B46" s="1197"/>
      <c r="C46" s="1198"/>
      <c r="D46" s="105"/>
      <c r="E46" s="1203" t="s">
        <v>36</v>
      </c>
      <c r="F46" s="1203"/>
      <c r="G46" s="1203"/>
      <c r="H46" s="1204"/>
      <c r="I46" s="344" t="s">
        <v>491</v>
      </c>
      <c r="J46" s="345" t="s">
        <v>491</v>
      </c>
      <c r="K46" s="345" t="s">
        <v>491</v>
      </c>
      <c r="L46" s="345" t="s">
        <v>491</v>
      </c>
      <c r="M46" s="346" t="s">
        <v>491</v>
      </c>
    </row>
    <row r="47" spans="2:13" ht="27.75" customHeight="1" x14ac:dyDescent="0.15">
      <c r="B47" s="1197"/>
      <c r="C47" s="1198"/>
      <c r="D47" s="106"/>
      <c r="E47" s="1205" t="s">
        <v>37</v>
      </c>
      <c r="F47" s="1206"/>
      <c r="G47" s="1206"/>
      <c r="H47" s="1207"/>
      <c r="I47" s="344" t="s">
        <v>491</v>
      </c>
      <c r="J47" s="345" t="s">
        <v>491</v>
      </c>
      <c r="K47" s="345" t="s">
        <v>491</v>
      </c>
      <c r="L47" s="345" t="s">
        <v>491</v>
      </c>
      <c r="M47" s="346" t="s">
        <v>491</v>
      </c>
    </row>
    <row r="48" spans="2:13" ht="27.75" customHeight="1" x14ac:dyDescent="0.15">
      <c r="B48" s="1197"/>
      <c r="C48" s="1198"/>
      <c r="D48" s="104"/>
      <c r="E48" s="1203" t="s">
        <v>38</v>
      </c>
      <c r="F48" s="1203"/>
      <c r="G48" s="1203"/>
      <c r="H48" s="1204"/>
      <c r="I48" s="344" t="s">
        <v>491</v>
      </c>
      <c r="J48" s="345" t="s">
        <v>491</v>
      </c>
      <c r="K48" s="345" t="s">
        <v>491</v>
      </c>
      <c r="L48" s="345" t="s">
        <v>491</v>
      </c>
      <c r="M48" s="346" t="s">
        <v>491</v>
      </c>
    </row>
    <row r="49" spans="2:13" ht="27.75" customHeight="1" x14ac:dyDescent="0.15">
      <c r="B49" s="1199"/>
      <c r="C49" s="1200"/>
      <c r="D49" s="104"/>
      <c r="E49" s="1203" t="s">
        <v>39</v>
      </c>
      <c r="F49" s="1203"/>
      <c r="G49" s="1203"/>
      <c r="H49" s="1204"/>
      <c r="I49" s="344" t="s">
        <v>491</v>
      </c>
      <c r="J49" s="345" t="s">
        <v>491</v>
      </c>
      <c r="K49" s="345" t="s">
        <v>491</v>
      </c>
      <c r="L49" s="345" t="s">
        <v>491</v>
      </c>
      <c r="M49" s="346" t="s">
        <v>491</v>
      </c>
    </row>
    <row r="50" spans="2:13" ht="27.75" customHeight="1" x14ac:dyDescent="0.15">
      <c r="B50" s="1208" t="s">
        <v>40</v>
      </c>
      <c r="C50" s="1209"/>
      <c r="D50" s="107"/>
      <c r="E50" s="1203" t="s">
        <v>41</v>
      </c>
      <c r="F50" s="1203"/>
      <c r="G50" s="1203"/>
      <c r="H50" s="1204"/>
      <c r="I50" s="344">
        <v>2321</v>
      </c>
      <c r="J50" s="345">
        <v>2402</v>
      </c>
      <c r="K50" s="345">
        <v>2756</v>
      </c>
      <c r="L50" s="345">
        <v>2967</v>
      </c>
      <c r="M50" s="346">
        <v>3059</v>
      </c>
    </row>
    <row r="51" spans="2:13" ht="27.75" customHeight="1" x14ac:dyDescent="0.15">
      <c r="B51" s="1197"/>
      <c r="C51" s="1198"/>
      <c r="D51" s="104"/>
      <c r="E51" s="1203" t="s">
        <v>42</v>
      </c>
      <c r="F51" s="1203"/>
      <c r="G51" s="1203"/>
      <c r="H51" s="1204"/>
      <c r="I51" s="344">
        <v>260</v>
      </c>
      <c r="J51" s="345">
        <v>244</v>
      </c>
      <c r="K51" s="345">
        <v>230</v>
      </c>
      <c r="L51" s="345">
        <v>213</v>
      </c>
      <c r="M51" s="346">
        <v>192</v>
      </c>
    </row>
    <row r="52" spans="2:13" ht="27.75" customHeight="1" x14ac:dyDescent="0.15">
      <c r="B52" s="1199"/>
      <c r="C52" s="1200"/>
      <c r="D52" s="104"/>
      <c r="E52" s="1203" t="s">
        <v>43</v>
      </c>
      <c r="F52" s="1203"/>
      <c r="G52" s="1203"/>
      <c r="H52" s="1204"/>
      <c r="I52" s="344">
        <v>5625</v>
      </c>
      <c r="J52" s="345">
        <v>5457</v>
      </c>
      <c r="K52" s="345">
        <v>5180</v>
      </c>
      <c r="L52" s="345">
        <v>4900</v>
      </c>
      <c r="M52" s="346">
        <v>4937</v>
      </c>
    </row>
    <row r="53" spans="2:13" ht="27.75" customHeight="1" thickBot="1" x14ac:dyDescent="0.2">
      <c r="B53" s="1210" t="s">
        <v>19</v>
      </c>
      <c r="C53" s="1211"/>
      <c r="D53" s="108"/>
      <c r="E53" s="1212" t="s">
        <v>44</v>
      </c>
      <c r="F53" s="1212"/>
      <c r="G53" s="1212"/>
      <c r="H53" s="1213"/>
      <c r="I53" s="347">
        <v>543</v>
      </c>
      <c r="J53" s="348">
        <v>322</v>
      </c>
      <c r="K53" s="348">
        <v>-144</v>
      </c>
      <c r="L53" s="348">
        <v>-457</v>
      </c>
      <c r="M53" s="349">
        <v>-470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sVYZeJhdYGc6CdhzW8saEJIHwhTVG+4RoAccH+zdZhMi3aujeXV3RtFDI0EgPnG4xkN1rsWhcIx1F76GhbuqtA==" saltValue="y2churovkfhL3bLgfXqgg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2" t="s">
        <v>46</v>
      </c>
      <c r="D55" s="1222"/>
      <c r="E55" s="1223"/>
      <c r="F55" s="120">
        <v>830</v>
      </c>
      <c r="G55" s="120">
        <v>1056</v>
      </c>
      <c r="H55" s="121">
        <v>995</v>
      </c>
    </row>
    <row r="56" spans="2:8" ht="52.5" customHeight="1" x14ac:dyDescent="0.15">
      <c r="B56" s="122"/>
      <c r="C56" s="1224" t="s">
        <v>47</v>
      </c>
      <c r="D56" s="1224"/>
      <c r="E56" s="1225"/>
      <c r="F56" s="123">
        <v>190</v>
      </c>
      <c r="G56" s="123">
        <v>198</v>
      </c>
      <c r="H56" s="124">
        <v>207</v>
      </c>
    </row>
    <row r="57" spans="2:8" ht="53.25" customHeight="1" x14ac:dyDescent="0.15">
      <c r="B57" s="122"/>
      <c r="C57" s="1226" t="s">
        <v>48</v>
      </c>
      <c r="D57" s="1226"/>
      <c r="E57" s="1227"/>
      <c r="F57" s="125">
        <v>1178</v>
      </c>
      <c r="G57" s="125">
        <v>1141</v>
      </c>
      <c r="H57" s="126">
        <v>1280</v>
      </c>
    </row>
    <row r="58" spans="2:8" ht="45.75" customHeight="1" x14ac:dyDescent="0.15">
      <c r="B58" s="127"/>
      <c r="C58" s="1214" t="s">
        <v>559</v>
      </c>
      <c r="D58" s="1215"/>
      <c r="E58" s="1216"/>
      <c r="F58" s="350">
        <v>691</v>
      </c>
      <c r="G58" s="128">
        <v>691</v>
      </c>
      <c r="H58" s="128">
        <v>878</v>
      </c>
    </row>
    <row r="59" spans="2:8" ht="45.75" customHeight="1" x14ac:dyDescent="0.15">
      <c r="B59" s="127"/>
      <c r="C59" s="1214" t="s">
        <v>560</v>
      </c>
      <c r="D59" s="1215"/>
      <c r="E59" s="1216"/>
      <c r="F59" s="350">
        <v>234</v>
      </c>
      <c r="G59" s="128">
        <v>202</v>
      </c>
      <c r="H59" s="128">
        <v>160</v>
      </c>
    </row>
    <row r="60" spans="2:8" ht="45.75" customHeight="1" x14ac:dyDescent="0.15">
      <c r="B60" s="127"/>
      <c r="C60" s="1214" t="s">
        <v>561</v>
      </c>
      <c r="D60" s="1215"/>
      <c r="E60" s="1216"/>
      <c r="F60" s="350">
        <v>100</v>
      </c>
      <c r="G60" s="128">
        <v>100</v>
      </c>
      <c r="H60" s="128">
        <v>100</v>
      </c>
    </row>
    <row r="61" spans="2:8" ht="45.75" customHeight="1" x14ac:dyDescent="0.15">
      <c r="B61" s="127"/>
      <c r="C61" s="1214" t="s">
        <v>562</v>
      </c>
      <c r="D61" s="1215"/>
      <c r="E61" s="1216"/>
      <c r="F61" s="350">
        <v>50</v>
      </c>
      <c r="G61" s="128">
        <v>50</v>
      </c>
      <c r="H61" s="128">
        <v>50</v>
      </c>
    </row>
    <row r="62" spans="2:8" ht="45.75" customHeight="1" thickBot="1" x14ac:dyDescent="0.2">
      <c r="B62" s="129"/>
      <c r="C62" s="1217" t="s">
        <v>563</v>
      </c>
      <c r="D62" s="1218"/>
      <c r="E62" s="1219"/>
      <c r="F62" s="130">
        <v>27</v>
      </c>
      <c r="G62" s="130">
        <v>27</v>
      </c>
      <c r="H62" s="131">
        <v>27</v>
      </c>
    </row>
    <row r="63" spans="2:8" ht="52.5" customHeight="1" thickBot="1" x14ac:dyDescent="0.2">
      <c r="B63" s="132"/>
      <c r="C63" s="1220" t="s">
        <v>49</v>
      </c>
      <c r="D63" s="1220"/>
      <c r="E63" s="1221"/>
      <c r="F63" s="133">
        <v>2197</v>
      </c>
      <c r="G63" s="133">
        <v>2395</v>
      </c>
      <c r="H63" s="134">
        <v>2482</v>
      </c>
    </row>
    <row r="64" spans="2:8" x14ac:dyDescent="0.15"/>
  </sheetData>
  <sheetProtection algorithmName="SHA-512" hashValue="AYiRdui10rvSHjFpQJg8VYQ++VgxuWcPrZOionJTgVl2pNlVtG388Svv75P8QxjrAdj9wrA/X+rIvbXm2XWEOQ==" saltValue="xLDaU1cCe55J11hvRYAB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2AF1A-0705-4FED-8A08-8F98C1D29404}">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54" customWidth="1"/>
    <col min="2" max="107" width="2.5" style="254" customWidth="1"/>
    <col min="108" max="108" width="6.125" style="260" customWidth="1"/>
    <col min="109" max="109" width="5.875" style="258" customWidth="1"/>
    <col min="110" max="16384" width="8.625" style="254" hidden="1"/>
  </cols>
  <sheetData>
    <row r="1" spans="1:109" ht="42.75" customHeight="1" x14ac:dyDescent="0.15">
      <c r="A1" s="351"/>
      <c r="B1" s="352"/>
      <c r="DD1" s="254"/>
      <c r="DE1" s="254"/>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4"/>
      <c r="DE2" s="254"/>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4"/>
      <c r="DE3" s="254"/>
    </row>
    <row r="4" spans="1:109" s="252"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2"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2"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2"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2"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2"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2"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2"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2"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2"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2"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2" customFormat="1" x14ac:dyDescent="0.15">
      <c r="A15" s="254"/>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2" customFormat="1" x14ac:dyDescent="0.15">
      <c r="A16" s="254"/>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2" customFormat="1" x14ac:dyDescent="0.15">
      <c r="A17" s="254"/>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2" customFormat="1" x14ac:dyDescent="0.15">
      <c r="A18" s="254"/>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4"/>
      <c r="DE19" s="254"/>
    </row>
    <row r="20" spans="1:109" x14ac:dyDescent="0.15">
      <c r="DD20" s="254"/>
      <c r="DE20" s="254"/>
    </row>
    <row r="21" spans="1:109" ht="17.25" customHeight="1" x14ac:dyDescent="0.15">
      <c r="B21" s="354"/>
      <c r="C21" s="256"/>
      <c r="D21" s="256"/>
      <c r="E21" s="256"/>
      <c r="F21" s="256"/>
      <c r="G21" s="256"/>
      <c r="H21" s="256"/>
      <c r="I21" s="256"/>
      <c r="J21" s="256"/>
      <c r="K21" s="256"/>
      <c r="L21" s="256"/>
      <c r="M21" s="256"/>
      <c r="N21" s="355"/>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355"/>
      <c r="AU21" s="256"/>
      <c r="AV21" s="256"/>
      <c r="AW21" s="256"/>
      <c r="AX21" s="256"/>
      <c r="AY21" s="256"/>
      <c r="AZ21" s="256"/>
      <c r="BA21" s="256"/>
      <c r="BB21" s="256"/>
      <c r="BC21" s="256"/>
      <c r="BD21" s="256"/>
      <c r="BE21" s="256"/>
      <c r="BF21" s="355"/>
      <c r="BG21" s="256"/>
      <c r="BH21" s="256"/>
      <c r="BI21" s="256"/>
      <c r="BJ21" s="256"/>
      <c r="BK21" s="256"/>
      <c r="BL21" s="256"/>
      <c r="BM21" s="256"/>
      <c r="BN21" s="256"/>
      <c r="BO21" s="256"/>
      <c r="BP21" s="256"/>
      <c r="BQ21" s="256"/>
      <c r="BR21" s="355"/>
      <c r="BS21" s="256"/>
      <c r="BT21" s="256"/>
      <c r="BU21" s="256"/>
      <c r="BV21" s="256"/>
      <c r="BW21" s="256"/>
      <c r="BX21" s="256"/>
      <c r="BY21" s="256"/>
      <c r="BZ21" s="256"/>
      <c r="CA21" s="256"/>
      <c r="CB21" s="256"/>
      <c r="CC21" s="256"/>
      <c r="CD21" s="355"/>
      <c r="CE21" s="256"/>
      <c r="CF21" s="256"/>
      <c r="CG21" s="256"/>
      <c r="CH21" s="256"/>
      <c r="CI21" s="256"/>
      <c r="CJ21" s="256"/>
      <c r="CK21" s="256"/>
      <c r="CL21" s="256"/>
      <c r="CM21" s="256"/>
      <c r="CN21" s="256"/>
      <c r="CO21" s="256"/>
      <c r="CP21" s="355"/>
      <c r="CQ21" s="256"/>
      <c r="CR21" s="256"/>
      <c r="CS21" s="256"/>
      <c r="CT21" s="256"/>
      <c r="CU21" s="256"/>
      <c r="CV21" s="256"/>
      <c r="CW21" s="256"/>
      <c r="CX21" s="256"/>
      <c r="CY21" s="256"/>
      <c r="CZ21" s="256"/>
      <c r="DA21" s="256"/>
      <c r="DB21" s="355"/>
      <c r="DC21" s="256"/>
      <c r="DD21" s="257"/>
      <c r="DE21" s="254"/>
    </row>
    <row r="22" spans="1:109" ht="17.25" customHeight="1" x14ac:dyDescent="0.15">
      <c r="B22" s="258"/>
    </row>
    <row r="23" spans="1:109" x14ac:dyDescent="0.15">
      <c r="B23" s="258"/>
    </row>
    <row r="24" spans="1:109" x14ac:dyDescent="0.15">
      <c r="B24" s="258"/>
    </row>
    <row r="25" spans="1:109" x14ac:dyDescent="0.15">
      <c r="B25" s="258"/>
    </row>
    <row r="26" spans="1:109" x14ac:dyDescent="0.15">
      <c r="B26" s="258"/>
    </row>
    <row r="27" spans="1:109" x14ac:dyDescent="0.15">
      <c r="B27" s="258"/>
    </row>
    <row r="28" spans="1:109" x14ac:dyDescent="0.15">
      <c r="B28" s="258"/>
    </row>
    <row r="29" spans="1:109" x14ac:dyDescent="0.15">
      <c r="B29" s="258"/>
    </row>
    <row r="30" spans="1:109" x14ac:dyDescent="0.15">
      <c r="B30" s="258"/>
    </row>
    <row r="31" spans="1:109" x14ac:dyDescent="0.15">
      <c r="B31" s="258"/>
    </row>
    <row r="32" spans="1:109" x14ac:dyDescent="0.15">
      <c r="B32" s="258"/>
    </row>
    <row r="33" spans="2:109" x14ac:dyDescent="0.15">
      <c r="B33" s="258"/>
    </row>
    <row r="34" spans="2:109" x14ac:dyDescent="0.15">
      <c r="B34" s="258"/>
    </row>
    <row r="35" spans="2:109" x14ac:dyDescent="0.15">
      <c r="B35" s="258"/>
    </row>
    <row r="36" spans="2:109" x14ac:dyDescent="0.15">
      <c r="B36" s="258"/>
    </row>
    <row r="37" spans="2:109" x14ac:dyDescent="0.15">
      <c r="B37" s="258"/>
    </row>
    <row r="38" spans="2:109" x14ac:dyDescent="0.15">
      <c r="B38" s="258"/>
    </row>
    <row r="39" spans="2:109" x14ac:dyDescent="0.15">
      <c r="B39" s="339"/>
      <c r="C39" s="310"/>
      <c r="D39" s="310"/>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0"/>
      <c r="AL39" s="310"/>
      <c r="AM39" s="310"/>
      <c r="AN39" s="310"/>
      <c r="AO39" s="310"/>
      <c r="AP39" s="310"/>
      <c r="AQ39" s="310"/>
      <c r="AR39" s="310"/>
      <c r="AS39" s="310"/>
      <c r="AT39" s="310"/>
      <c r="AU39" s="310"/>
      <c r="AV39" s="310"/>
      <c r="AW39" s="310"/>
      <c r="AX39" s="310"/>
      <c r="AY39" s="310"/>
      <c r="AZ39" s="310"/>
      <c r="BA39" s="310"/>
      <c r="BB39" s="310"/>
      <c r="BC39" s="310"/>
      <c r="BD39" s="310"/>
      <c r="BE39" s="310"/>
      <c r="BF39" s="310"/>
      <c r="BG39" s="310"/>
      <c r="BH39" s="310"/>
      <c r="BI39" s="310"/>
      <c r="BJ39" s="310"/>
      <c r="BK39" s="310"/>
      <c r="BL39" s="310"/>
      <c r="BM39" s="310"/>
      <c r="BN39" s="310"/>
      <c r="BO39" s="310"/>
      <c r="BP39" s="310"/>
      <c r="BQ39" s="310"/>
      <c r="BR39" s="310"/>
      <c r="BS39" s="310"/>
      <c r="BT39" s="310"/>
      <c r="BU39" s="310"/>
      <c r="BV39" s="310"/>
      <c r="BW39" s="310"/>
      <c r="BX39" s="310"/>
      <c r="BY39" s="310"/>
      <c r="BZ39" s="310"/>
      <c r="CA39" s="310"/>
      <c r="CB39" s="310"/>
      <c r="CC39" s="310"/>
      <c r="CD39" s="310"/>
      <c r="CE39" s="310"/>
      <c r="CF39" s="310"/>
      <c r="CG39" s="310"/>
      <c r="CH39" s="310"/>
      <c r="CI39" s="310"/>
      <c r="CJ39" s="310"/>
      <c r="CK39" s="310"/>
      <c r="CL39" s="310"/>
      <c r="CM39" s="310"/>
      <c r="CN39" s="310"/>
      <c r="CO39" s="310"/>
      <c r="CP39" s="310"/>
      <c r="CQ39" s="310"/>
      <c r="CR39" s="310"/>
      <c r="CS39" s="310"/>
      <c r="CT39" s="310"/>
      <c r="CU39" s="310"/>
      <c r="CV39" s="310"/>
      <c r="CW39" s="310"/>
      <c r="CX39" s="310"/>
      <c r="CY39" s="310"/>
      <c r="CZ39" s="310"/>
      <c r="DA39" s="310"/>
      <c r="DB39" s="310"/>
      <c r="DC39" s="310"/>
      <c r="DD39" s="340"/>
    </row>
    <row r="40" spans="2:109" x14ac:dyDescent="0.15">
      <c r="B40" s="356"/>
      <c r="DD40" s="356"/>
      <c r="DE40" s="254"/>
    </row>
    <row r="41" spans="2:109" ht="17.25" x14ac:dyDescent="0.15">
      <c r="B41" s="255" t="s">
        <v>564</v>
      </c>
      <c r="C41" s="256"/>
      <c r="D41" s="256"/>
      <c r="E41" s="256"/>
      <c r="F41" s="256"/>
      <c r="G41" s="256"/>
      <c r="H41" s="256"/>
      <c r="I41" s="256"/>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6"/>
      <c r="AL41" s="256"/>
      <c r="AM41" s="256"/>
      <c r="AN41" s="256"/>
      <c r="AO41" s="256"/>
      <c r="AP41" s="256"/>
      <c r="AQ41" s="256"/>
      <c r="AR41" s="256"/>
      <c r="AS41" s="256"/>
      <c r="AT41" s="256"/>
      <c r="AU41" s="256"/>
      <c r="AV41" s="256"/>
      <c r="AW41" s="256"/>
      <c r="AX41" s="256"/>
      <c r="AY41" s="256"/>
      <c r="AZ41" s="256"/>
      <c r="BA41" s="256"/>
      <c r="BB41" s="256"/>
      <c r="BC41" s="256"/>
      <c r="BD41" s="256"/>
      <c r="BE41" s="256"/>
      <c r="BF41" s="256"/>
      <c r="BG41" s="256"/>
      <c r="BH41" s="256"/>
      <c r="BI41" s="256"/>
      <c r="BJ41" s="256"/>
      <c r="BK41" s="256"/>
      <c r="BL41" s="256"/>
      <c r="BM41" s="256"/>
      <c r="BN41" s="256"/>
      <c r="BO41" s="256"/>
      <c r="BP41" s="256"/>
      <c r="BQ41" s="256"/>
      <c r="BR41" s="256"/>
      <c r="BS41" s="256"/>
      <c r="BT41" s="256"/>
      <c r="BU41" s="256"/>
      <c r="BV41" s="256"/>
      <c r="BW41" s="256"/>
      <c r="BX41" s="256"/>
      <c r="BY41" s="256"/>
      <c r="BZ41" s="256"/>
      <c r="CA41" s="256"/>
      <c r="CB41" s="256"/>
      <c r="CC41" s="256"/>
      <c r="CD41" s="256"/>
      <c r="CE41" s="256"/>
      <c r="CF41" s="256"/>
      <c r="CG41" s="256"/>
      <c r="CH41" s="256"/>
      <c r="CI41" s="256"/>
      <c r="CJ41" s="256"/>
      <c r="CK41" s="256"/>
      <c r="CL41" s="256"/>
      <c r="CM41" s="256"/>
      <c r="CN41" s="256"/>
      <c r="CO41" s="256"/>
      <c r="CP41" s="256"/>
      <c r="CQ41" s="256"/>
      <c r="CR41" s="256"/>
      <c r="CS41" s="256"/>
      <c r="CT41" s="256"/>
      <c r="CU41" s="256"/>
      <c r="CV41" s="256"/>
      <c r="CW41" s="256"/>
      <c r="CX41" s="256"/>
      <c r="CY41" s="256"/>
      <c r="CZ41" s="256"/>
      <c r="DA41" s="256"/>
      <c r="DB41" s="256"/>
      <c r="DC41" s="256"/>
      <c r="DD41" s="257"/>
    </row>
    <row r="42" spans="2:109" x14ac:dyDescent="0.15">
      <c r="B42" s="258"/>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8"/>
      <c r="AN43" s="1236" t="s">
        <v>566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58"/>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58"/>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58"/>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58"/>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58"/>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8"/>
      <c r="AN49" s="254" t="s">
        <v>567</v>
      </c>
    </row>
    <row r="50" spans="1:109" x14ac:dyDescent="0.15">
      <c r="B50" s="258"/>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x14ac:dyDescent="0.15">
      <c r="B51" s="258"/>
      <c r="G51" s="1245"/>
      <c r="H51" s="1245"/>
      <c r="I51" s="1249"/>
      <c r="J51" s="1249"/>
      <c r="K51" s="1235"/>
      <c r="L51" s="1235"/>
      <c r="M51" s="1235"/>
      <c r="N51" s="1235"/>
      <c r="AM51" s="359"/>
      <c r="AN51" s="1233" t="s">
        <v>568</v>
      </c>
      <c r="AO51" s="1233"/>
      <c r="AP51" s="1233"/>
      <c r="AQ51" s="1233"/>
      <c r="AR51" s="1233"/>
      <c r="AS51" s="1233"/>
      <c r="AT51" s="1233"/>
      <c r="AU51" s="1233"/>
      <c r="AV51" s="1233"/>
      <c r="AW51" s="1233"/>
      <c r="AX51" s="1233"/>
      <c r="AY51" s="1233"/>
      <c r="AZ51" s="1233"/>
      <c r="BA51" s="1233"/>
      <c r="BB51" s="1233" t="s">
        <v>569</v>
      </c>
      <c r="BC51" s="1233"/>
      <c r="BD51" s="1233"/>
      <c r="BE51" s="1233"/>
      <c r="BF51" s="1233"/>
      <c r="BG51" s="1233"/>
      <c r="BH51" s="1233"/>
      <c r="BI51" s="1233"/>
      <c r="BJ51" s="1233"/>
      <c r="BK51" s="1233"/>
      <c r="BL51" s="1233"/>
      <c r="BM51" s="1233"/>
      <c r="BN51" s="1233"/>
      <c r="BO51" s="1233"/>
      <c r="BP51" s="1230">
        <v>20.5</v>
      </c>
      <c r="BQ51" s="1230"/>
      <c r="BR51" s="1230"/>
      <c r="BS51" s="1230"/>
      <c r="BT51" s="1230"/>
      <c r="BU51" s="1230"/>
      <c r="BV51" s="1230"/>
      <c r="BW51" s="1230"/>
      <c r="BX51" s="1230">
        <v>11.3</v>
      </c>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58"/>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58"/>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570</v>
      </c>
      <c r="BC53" s="1233"/>
      <c r="BD53" s="1233"/>
      <c r="BE53" s="1233"/>
      <c r="BF53" s="1233"/>
      <c r="BG53" s="1233"/>
      <c r="BH53" s="1233"/>
      <c r="BI53" s="1233"/>
      <c r="BJ53" s="1233"/>
      <c r="BK53" s="1233"/>
      <c r="BL53" s="1233"/>
      <c r="BM53" s="1233"/>
      <c r="BN53" s="1233"/>
      <c r="BO53" s="1233"/>
      <c r="BP53" s="1230">
        <v>64.900000000000006</v>
      </c>
      <c r="BQ53" s="1230"/>
      <c r="BR53" s="1230"/>
      <c r="BS53" s="1230"/>
      <c r="BT53" s="1230"/>
      <c r="BU53" s="1230"/>
      <c r="BV53" s="1230"/>
      <c r="BW53" s="1230"/>
      <c r="BX53" s="1230">
        <v>66.400000000000006</v>
      </c>
      <c r="BY53" s="1230"/>
      <c r="BZ53" s="1230"/>
      <c r="CA53" s="1230"/>
      <c r="CB53" s="1230"/>
      <c r="CC53" s="1230"/>
      <c r="CD53" s="1230"/>
      <c r="CE53" s="1230"/>
      <c r="CF53" s="1230">
        <v>67.900000000000006</v>
      </c>
      <c r="CG53" s="1230"/>
      <c r="CH53" s="1230"/>
      <c r="CI53" s="1230"/>
      <c r="CJ53" s="1230"/>
      <c r="CK53" s="1230"/>
      <c r="CL53" s="1230"/>
      <c r="CM53" s="1230"/>
      <c r="CN53" s="1230">
        <v>69.400000000000006</v>
      </c>
      <c r="CO53" s="1230"/>
      <c r="CP53" s="1230"/>
      <c r="CQ53" s="1230"/>
      <c r="CR53" s="1230"/>
      <c r="CS53" s="1230"/>
      <c r="CT53" s="1230"/>
      <c r="CU53" s="1230"/>
      <c r="CV53" s="1230">
        <v>70.2</v>
      </c>
      <c r="CW53" s="1230"/>
      <c r="CX53" s="1230"/>
      <c r="CY53" s="1230"/>
      <c r="CZ53" s="1230"/>
      <c r="DA53" s="1230"/>
      <c r="DB53" s="1230"/>
      <c r="DC53" s="1230"/>
    </row>
    <row r="54" spans="1:109" x14ac:dyDescent="0.15">
      <c r="A54" s="358"/>
      <c r="B54" s="258"/>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58"/>
      <c r="G55" s="1228"/>
      <c r="H55" s="1228"/>
      <c r="I55" s="1228"/>
      <c r="J55" s="1228"/>
      <c r="K55" s="1235"/>
      <c r="L55" s="1235"/>
      <c r="M55" s="1235"/>
      <c r="N55" s="1235"/>
      <c r="AN55" s="1234" t="s">
        <v>571</v>
      </c>
      <c r="AO55" s="1234"/>
      <c r="AP55" s="1234"/>
      <c r="AQ55" s="1234"/>
      <c r="AR55" s="1234"/>
      <c r="AS55" s="1234"/>
      <c r="AT55" s="1234"/>
      <c r="AU55" s="1234"/>
      <c r="AV55" s="1234"/>
      <c r="AW55" s="1234"/>
      <c r="AX55" s="1234"/>
      <c r="AY55" s="1234"/>
      <c r="AZ55" s="1234"/>
      <c r="BA55" s="1234"/>
      <c r="BB55" s="1233" t="s">
        <v>569</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58"/>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54"/>
      <c r="AN57" s="1234"/>
      <c r="AO57" s="1234"/>
      <c r="AP57" s="1234"/>
      <c r="AQ57" s="1234"/>
      <c r="AR57" s="1234"/>
      <c r="AS57" s="1234"/>
      <c r="AT57" s="1234"/>
      <c r="AU57" s="1234"/>
      <c r="AV57" s="1234"/>
      <c r="AW57" s="1234"/>
      <c r="AX57" s="1234"/>
      <c r="AY57" s="1234"/>
      <c r="AZ57" s="1234"/>
      <c r="BA57" s="1234"/>
      <c r="BB57" s="1233" t="s">
        <v>570</v>
      </c>
      <c r="BC57" s="1233"/>
      <c r="BD57" s="1233"/>
      <c r="BE57" s="1233"/>
      <c r="BF57" s="1233"/>
      <c r="BG57" s="1233"/>
      <c r="BH57" s="1233"/>
      <c r="BI57" s="1233"/>
      <c r="BJ57" s="1233"/>
      <c r="BK57" s="1233"/>
      <c r="BL57" s="1233"/>
      <c r="BM57" s="1233"/>
      <c r="BN57" s="1233"/>
      <c r="BO57" s="1233"/>
      <c r="BP57" s="1230">
        <v>62.8</v>
      </c>
      <c r="BQ57" s="1230"/>
      <c r="BR57" s="1230"/>
      <c r="BS57" s="1230"/>
      <c r="BT57" s="1230"/>
      <c r="BU57" s="1230"/>
      <c r="BV57" s="1230"/>
      <c r="BW57" s="1230"/>
      <c r="BX57" s="1230">
        <v>64</v>
      </c>
      <c r="BY57" s="1230"/>
      <c r="BZ57" s="1230"/>
      <c r="CA57" s="1230"/>
      <c r="CB57" s="1230"/>
      <c r="CC57" s="1230"/>
      <c r="CD57" s="1230"/>
      <c r="CE57" s="1230"/>
      <c r="CF57" s="1230">
        <v>66.2</v>
      </c>
      <c r="CG57" s="1230"/>
      <c r="CH57" s="1230"/>
      <c r="CI57" s="1230"/>
      <c r="CJ57" s="1230"/>
      <c r="CK57" s="1230"/>
      <c r="CL57" s="1230"/>
      <c r="CM57" s="1230"/>
      <c r="CN57" s="1230">
        <v>67.099999999999994</v>
      </c>
      <c r="CO57" s="1230"/>
      <c r="CP57" s="1230"/>
      <c r="CQ57" s="1230"/>
      <c r="CR57" s="1230"/>
      <c r="CS57" s="1230"/>
      <c r="CT57" s="1230"/>
      <c r="CU57" s="1230"/>
      <c r="CV57" s="1230">
        <v>67</v>
      </c>
      <c r="CW57" s="1230"/>
      <c r="CX57" s="1230"/>
      <c r="CY57" s="1230"/>
      <c r="CZ57" s="1230"/>
      <c r="DA57" s="1230"/>
      <c r="DB57" s="1230"/>
      <c r="DC57" s="1230"/>
      <c r="DD57" s="363"/>
      <c r="DE57" s="362"/>
    </row>
    <row r="58" spans="1:109" s="358" customFormat="1" x14ac:dyDescent="0.15">
      <c r="A58" s="254"/>
      <c r="B58" s="362"/>
      <c r="G58" s="1228"/>
      <c r="H58" s="1228"/>
      <c r="I58" s="1231"/>
      <c r="J58" s="1231"/>
      <c r="K58" s="1235"/>
      <c r="L58" s="1235"/>
      <c r="M58" s="1235"/>
      <c r="N58" s="1235"/>
      <c r="AM58" s="254"/>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54"/>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4"/>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4"/>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4"/>
    </row>
    <row r="63" spans="1:109" ht="17.25" x14ac:dyDescent="0.15">
      <c r="B63" s="311" t="s">
        <v>572</v>
      </c>
    </row>
    <row r="64" spans="1:109" x14ac:dyDescent="0.15">
      <c r="B64" s="258"/>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8"/>
      <c r="AN65" s="1236" t="s">
        <v>573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58"/>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58"/>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58"/>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58"/>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58"/>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8"/>
      <c r="G71" s="374"/>
      <c r="I71" s="375"/>
      <c r="J71" s="372"/>
      <c r="K71" s="372"/>
      <c r="L71" s="373"/>
      <c r="M71" s="372"/>
      <c r="N71" s="373"/>
      <c r="AM71" s="374"/>
      <c r="AN71" s="254" t="s">
        <v>567</v>
      </c>
    </row>
    <row r="72" spans="2:107" x14ac:dyDescent="0.15">
      <c r="B72" s="258"/>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row>
    <row r="73" spans="2:107" x14ac:dyDescent="0.15">
      <c r="B73" s="258"/>
      <c r="G73" s="1245"/>
      <c r="H73" s="1245"/>
      <c r="I73" s="1245"/>
      <c r="J73" s="1245"/>
      <c r="K73" s="1229"/>
      <c r="L73" s="1229"/>
      <c r="M73" s="1229"/>
      <c r="N73" s="1229"/>
      <c r="AM73" s="359"/>
      <c r="AN73" s="1233" t="s">
        <v>568</v>
      </c>
      <c r="AO73" s="1233"/>
      <c r="AP73" s="1233"/>
      <c r="AQ73" s="1233"/>
      <c r="AR73" s="1233"/>
      <c r="AS73" s="1233"/>
      <c r="AT73" s="1233"/>
      <c r="AU73" s="1233"/>
      <c r="AV73" s="1233"/>
      <c r="AW73" s="1233"/>
      <c r="AX73" s="1233"/>
      <c r="AY73" s="1233"/>
      <c r="AZ73" s="1233"/>
      <c r="BA73" s="1233"/>
      <c r="BB73" s="1233" t="s">
        <v>569</v>
      </c>
      <c r="BC73" s="1233"/>
      <c r="BD73" s="1233"/>
      <c r="BE73" s="1233"/>
      <c r="BF73" s="1233"/>
      <c r="BG73" s="1233"/>
      <c r="BH73" s="1233"/>
      <c r="BI73" s="1233"/>
      <c r="BJ73" s="1233"/>
      <c r="BK73" s="1233"/>
      <c r="BL73" s="1233"/>
      <c r="BM73" s="1233"/>
      <c r="BN73" s="1233"/>
      <c r="BO73" s="1233"/>
      <c r="BP73" s="1230">
        <v>20.5</v>
      </c>
      <c r="BQ73" s="1230"/>
      <c r="BR73" s="1230"/>
      <c r="BS73" s="1230"/>
      <c r="BT73" s="1230"/>
      <c r="BU73" s="1230"/>
      <c r="BV73" s="1230"/>
      <c r="BW73" s="1230"/>
      <c r="BX73" s="1230">
        <v>11.3</v>
      </c>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58"/>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58"/>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574</v>
      </c>
      <c r="BC75" s="1233"/>
      <c r="BD75" s="1233"/>
      <c r="BE75" s="1233"/>
      <c r="BF75" s="1233"/>
      <c r="BG75" s="1233"/>
      <c r="BH75" s="1233"/>
      <c r="BI75" s="1233"/>
      <c r="BJ75" s="1233"/>
      <c r="BK75" s="1233"/>
      <c r="BL75" s="1233"/>
      <c r="BM75" s="1233"/>
      <c r="BN75" s="1233"/>
      <c r="BO75" s="1233"/>
      <c r="BP75" s="1230">
        <v>5.2</v>
      </c>
      <c r="BQ75" s="1230"/>
      <c r="BR75" s="1230"/>
      <c r="BS75" s="1230"/>
      <c r="BT75" s="1230"/>
      <c r="BU75" s="1230"/>
      <c r="BV75" s="1230"/>
      <c r="BW75" s="1230"/>
      <c r="BX75" s="1230">
        <v>6.7</v>
      </c>
      <c r="BY75" s="1230"/>
      <c r="BZ75" s="1230"/>
      <c r="CA75" s="1230"/>
      <c r="CB75" s="1230"/>
      <c r="CC75" s="1230"/>
      <c r="CD75" s="1230"/>
      <c r="CE75" s="1230"/>
      <c r="CF75" s="1230">
        <v>7.6</v>
      </c>
      <c r="CG75" s="1230"/>
      <c r="CH75" s="1230"/>
      <c r="CI75" s="1230"/>
      <c r="CJ75" s="1230"/>
      <c r="CK75" s="1230"/>
      <c r="CL75" s="1230"/>
      <c r="CM75" s="1230"/>
      <c r="CN75" s="1230">
        <v>8.4</v>
      </c>
      <c r="CO75" s="1230"/>
      <c r="CP75" s="1230"/>
      <c r="CQ75" s="1230"/>
      <c r="CR75" s="1230"/>
      <c r="CS75" s="1230"/>
      <c r="CT75" s="1230"/>
      <c r="CU75" s="1230"/>
      <c r="CV75" s="1230">
        <v>8.6</v>
      </c>
      <c r="CW75" s="1230"/>
      <c r="CX75" s="1230"/>
      <c r="CY75" s="1230"/>
      <c r="CZ75" s="1230"/>
      <c r="DA75" s="1230"/>
      <c r="DB75" s="1230"/>
      <c r="DC75" s="1230"/>
    </row>
    <row r="76" spans="2:107" x14ac:dyDescent="0.15">
      <c r="B76" s="258"/>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58"/>
      <c r="G77" s="1228"/>
      <c r="H77" s="1228"/>
      <c r="I77" s="1228"/>
      <c r="J77" s="1228"/>
      <c r="K77" s="1229"/>
      <c r="L77" s="1229"/>
      <c r="M77" s="1229"/>
      <c r="N77" s="1229"/>
      <c r="AN77" s="1234" t="s">
        <v>571</v>
      </c>
      <c r="AO77" s="1234"/>
      <c r="AP77" s="1234"/>
      <c r="AQ77" s="1234"/>
      <c r="AR77" s="1234"/>
      <c r="AS77" s="1234"/>
      <c r="AT77" s="1234"/>
      <c r="AU77" s="1234"/>
      <c r="AV77" s="1234"/>
      <c r="AW77" s="1234"/>
      <c r="AX77" s="1234"/>
      <c r="AY77" s="1234"/>
      <c r="AZ77" s="1234"/>
      <c r="BA77" s="1234"/>
      <c r="BB77" s="1233" t="s">
        <v>569</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58"/>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58"/>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574</v>
      </c>
      <c r="BC79" s="1233"/>
      <c r="BD79" s="1233"/>
      <c r="BE79" s="1233"/>
      <c r="BF79" s="1233"/>
      <c r="BG79" s="1233"/>
      <c r="BH79" s="1233"/>
      <c r="BI79" s="1233"/>
      <c r="BJ79" s="1233"/>
      <c r="BK79" s="1233"/>
      <c r="BL79" s="1233"/>
      <c r="BM79" s="1233"/>
      <c r="BN79" s="1233"/>
      <c r="BO79" s="1233"/>
      <c r="BP79" s="1230">
        <v>7.7</v>
      </c>
      <c r="BQ79" s="1230"/>
      <c r="BR79" s="1230"/>
      <c r="BS79" s="1230"/>
      <c r="BT79" s="1230"/>
      <c r="BU79" s="1230"/>
      <c r="BV79" s="1230"/>
      <c r="BW79" s="1230"/>
      <c r="BX79" s="1230">
        <v>8</v>
      </c>
      <c r="BY79" s="1230"/>
      <c r="BZ79" s="1230"/>
      <c r="CA79" s="1230"/>
      <c r="CB79" s="1230"/>
      <c r="CC79" s="1230"/>
      <c r="CD79" s="1230"/>
      <c r="CE79" s="1230"/>
      <c r="CF79" s="1230">
        <v>8</v>
      </c>
      <c r="CG79" s="1230"/>
      <c r="CH79" s="1230"/>
      <c r="CI79" s="1230"/>
      <c r="CJ79" s="1230"/>
      <c r="CK79" s="1230"/>
      <c r="CL79" s="1230"/>
      <c r="CM79" s="1230"/>
      <c r="CN79" s="1230">
        <v>8.3000000000000007</v>
      </c>
      <c r="CO79" s="1230"/>
      <c r="CP79" s="1230"/>
      <c r="CQ79" s="1230"/>
      <c r="CR79" s="1230"/>
      <c r="CS79" s="1230"/>
      <c r="CT79" s="1230"/>
      <c r="CU79" s="1230"/>
      <c r="CV79" s="1230">
        <v>8.4</v>
      </c>
      <c r="CW79" s="1230"/>
      <c r="CX79" s="1230"/>
      <c r="CY79" s="1230"/>
      <c r="CZ79" s="1230"/>
      <c r="DA79" s="1230"/>
      <c r="DB79" s="1230"/>
      <c r="DC79" s="1230"/>
    </row>
    <row r="80" spans="2:107" x14ac:dyDescent="0.15">
      <c r="B80" s="258"/>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58"/>
    </row>
    <row r="82" spans="2:109" ht="17.25" x14ac:dyDescent="0.15">
      <c r="B82" s="258"/>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39"/>
      <c r="C83" s="310"/>
      <c r="D83" s="310"/>
      <c r="E83" s="310"/>
      <c r="F83" s="310"/>
      <c r="G83" s="310"/>
      <c r="H83" s="310"/>
      <c r="I83" s="310"/>
      <c r="J83" s="310"/>
      <c r="K83" s="310"/>
      <c r="L83" s="310"/>
      <c r="M83" s="310"/>
      <c r="N83" s="310"/>
      <c r="O83" s="310"/>
      <c r="P83" s="310"/>
      <c r="Q83" s="310"/>
      <c r="R83" s="310"/>
      <c r="S83" s="310"/>
      <c r="T83" s="310"/>
      <c r="U83" s="310"/>
      <c r="V83" s="310"/>
      <c r="W83" s="310"/>
      <c r="X83" s="310"/>
      <c r="Y83" s="310"/>
      <c r="Z83" s="310"/>
      <c r="AA83" s="310"/>
      <c r="AB83" s="310"/>
      <c r="AC83" s="310"/>
      <c r="AD83" s="310"/>
      <c r="AE83" s="310"/>
      <c r="AF83" s="310"/>
      <c r="AG83" s="310"/>
      <c r="AH83" s="310"/>
      <c r="AI83" s="310"/>
      <c r="AJ83" s="310"/>
      <c r="AK83" s="310"/>
      <c r="AL83" s="310"/>
      <c r="AM83" s="310"/>
      <c r="AN83" s="310"/>
      <c r="AO83" s="310"/>
      <c r="AP83" s="310"/>
      <c r="AQ83" s="310"/>
      <c r="AR83" s="310"/>
      <c r="AS83" s="310"/>
      <c r="AT83" s="310"/>
      <c r="AU83" s="310"/>
      <c r="AV83" s="310"/>
      <c r="AW83" s="310"/>
      <c r="AX83" s="310"/>
      <c r="AY83" s="310"/>
      <c r="AZ83" s="310"/>
      <c r="BA83" s="310"/>
      <c r="BB83" s="310"/>
      <c r="BC83" s="310"/>
      <c r="BD83" s="310"/>
      <c r="BE83" s="310"/>
      <c r="BF83" s="310"/>
      <c r="BG83" s="310"/>
      <c r="BH83" s="310"/>
      <c r="BI83" s="310"/>
      <c r="BJ83" s="310"/>
      <c r="BK83" s="310"/>
      <c r="BL83" s="310"/>
      <c r="BM83" s="310"/>
      <c r="BN83" s="310"/>
      <c r="BO83" s="310"/>
      <c r="BP83" s="310"/>
      <c r="BQ83" s="310"/>
      <c r="BR83" s="310"/>
      <c r="BS83" s="310"/>
      <c r="BT83" s="310"/>
      <c r="BU83" s="310"/>
      <c r="BV83" s="310"/>
      <c r="BW83" s="310"/>
      <c r="BX83" s="310"/>
      <c r="BY83" s="310"/>
      <c r="BZ83" s="310"/>
      <c r="CA83" s="310"/>
      <c r="CB83" s="310"/>
      <c r="CC83" s="310"/>
      <c r="CD83" s="310"/>
      <c r="CE83" s="310"/>
      <c r="CF83" s="310"/>
      <c r="CG83" s="310"/>
      <c r="CH83" s="310"/>
      <c r="CI83" s="310"/>
      <c r="CJ83" s="310"/>
      <c r="CK83" s="310"/>
      <c r="CL83" s="310"/>
      <c r="CM83" s="310"/>
      <c r="CN83" s="310"/>
      <c r="CO83" s="310"/>
      <c r="CP83" s="310"/>
      <c r="CQ83" s="310"/>
      <c r="CR83" s="310"/>
      <c r="CS83" s="310"/>
      <c r="CT83" s="310"/>
      <c r="CU83" s="310"/>
      <c r="CV83" s="310"/>
      <c r="CW83" s="310"/>
      <c r="CX83" s="310"/>
      <c r="CY83" s="310"/>
      <c r="CZ83" s="310"/>
      <c r="DA83" s="310"/>
      <c r="DB83" s="310"/>
      <c r="DC83" s="310"/>
      <c r="DD83" s="340"/>
    </row>
    <row r="84" spans="2:109" x14ac:dyDescent="0.15">
      <c r="DD84" s="254"/>
      <c r="DE84" s="254"/>
    </row>
    <row r="85" spans="2:109" x14ac:dyDescent="0.15">
      <c r="DD85" s="254"/>
      <c r="DE85" s="254"/>
    </row>
  </sheetData>
  <sheetProtection algorithmName="SHA-512" hashValue="UZmByWm7aHcGX3WF8N1BgDJ0QnBV7DhtotjVF1lJpzIOvKLC8Fi3NGNNsgL/lpHKdKRG86st2U2a4SZq265nfQ==" saltValue="TiOVsLIzyrC3adKE4751w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C49B8-86B1-4017-87A5-3F9E67E9C031}">
  <sheetPr>
    <pageSetUpPr fitToPage="1"/>
  </sheetPr>
  <dimension ref="A1:DR125"/>
  <sheetViews>
    <sheetView showGridLines="0" topLeftCell="A79" zoomScale="70" zoomScaleNormal="70" zoomScaleSheetLayoutView="70" workbookViewId="0">
      <selection activeCell="AK113" sqref="AK113"/>
    </sheetView>
  </sheetViews>
  <sheetFormatPr defaultColWidth="0" defaultRowHeight="13.5" customHeight="1" zeroHeight="1" x14ac:dyDescent="0.15"/>
  <cols>
    <col min="1" max="34" width="2.5" style="253" customWidth="1"/>
    <col min="35" max="122" width="2.5" style="252" customWidth="1"/>
    <col min="123" max="16384" width="2.5" style="252" hidden="1"/>
  </cols>
  <sheetData>
    <row r="1" spans="1:34" ht="13.5" customHeight="1" x14ac:dyDescent="0.15">
      <c r="A1" s="252"/>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row>
    <row r="2" spans="1:34" x14ac:dyDescent="0.15">
      <c r="S2" s="252"/>
      <c r="AH2" s="252"/>
    </row>
    <row r="3" spans="1:34" x14ac:dyDescent="0.15">
      <c r="C3" s="252"/>
      <c r="D3" s="252"/>
      <c r="E3" s="252"/>
      <c r="F3" s="252"/>
      <c r="G3" s="252"/>
      <c r="H3" s="252"/>
      <c r="I3" s="252"/>
      <c r="J3" s="252"/>
      <c r="K3" s="252"/>
      <c r="L3" s="252"/>
      <c r="M3" s="252"/>
      <c r="N3" s="252"/>
      <c r="O3" s="252"/>
      <c r="P3" s="252"/>
      <c r="Q3" s="252"/>
      <c r="R3" s="252"/>
      <c r="S3" s="252"/>
      <c r="U3" s="252"/>
      <c r="V3" s="252"/>
      <c r="W3" s="252"/>
      <c r="X3" s="252"/>
      <c r="Y3" s="252"/>
      <c r="Z3" s="252"/>
      <c r="AA3" s="252"/>
      <c r="AB3" s="252"/>
      <c r="AC3" s="252"/>
      <c r="AD3" s="252"/>
      <c r="AE3" s="252"/>
      <c r="AF3" s="252"/>
      <c r="AG3" s="252"/>
      <c r="AH3" s="252"/>
    </row>
    <row r="4" spans="1:34" x14ac:dyDescent="0.15"/>
    <row r="5" spans="1:34" x14ac:dyDescent="0.15"/>
    <row r="6" spans="1:34" x14ac:dyDescent="0.15"/>
    <row r="7" spans="1:34" x14ac:dyDescent="0.15"/>
    <row r="8" spans="1:34" x14ac:dyDescent="0.15"/>
    <row r="9" spans="1:34" x14ac:dyDescent="0.15">
      <c r="AH9" s="25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2"/>
    </row>
    <row r="18" spans="12:34" x14ac:dyDescent="0.15"/>
    <row r="19" spans="12:34" x14ac:dyDescent="0.15"/>
    <row r="20" spans="12:34" x14ac:dyDescent="0.15">
      <c r="AH20" s="252"/>
    </row>
    <row r="21" spans="12:34" x14ac:dyDescent="0.15">
      <c r="AH21" s="252"/>
    </row>
    <row r="22" spans="12:34" x14ac:dyDescent="0.15"/>
    <row r="23" spans="12:34" x14ac:dyDescent="0.15"/>
    <row r="24" spans="12:34" x14ac:dyDescent="0.15">
      <c r="Q24" s="252"/>
    </row>
    <row r="25" spans="12:34" x14ac:dyDescent="0.15"/>
    <row r="26" spans="12:34" x14ac:dyDescent="0.15"/>
    <row r="27" spans="12:34" x14ac:dyDescent="0.15"/>
    <row r="28" spans="12:34" x14ac:dyDescent="0.15">
      <c r="O28" s="252"/>
      <c r="T28" s="252"/>
      <c r="AH28" s="252"/>
    </row>
    <row r="29" spans="12:34" x14ac:dyDescent="0.15"/>
    <row r="30" spans="12:34" x14ac:dyDescent="0.15"/>
    <row r="31" spans="12:34" x14ac:dyDescent="0.15">
      <c r="Q31" s="252"/>
    </row>
    <row r="32" spans="12:34" x14ac:dyDescent="0.15">
      <c r="L32" s="252"/>
    </row>
    <row r="33" spans="2:34" x14ac:dyDescent="0.15">
      <c r="C33" s="252"/>
      <c r="E33" s="252"/>
      <c r="G33" s="252"/>
      <c r="I33" s="252"/>
      <c r="X33" s="252"/>
    </row>
    <row r="34" spans="2:34" x14ac:dyDescent="0.15">
      <c r="B34" s="252"/>
      <c r="P34" s="252"/>
      <c r="R34" s="252"/>
      <c r="T34" s="252"/>
    </row>
    <row r="35" spans="2:34" x14ac:dyDescent="0.15">
      <c r="D35" s="252"/>
      <c r="W35" s="252"/>
      <c r="AC35" s="252"/>
      <c r="AD35" s="252"/>
      <c r="AE35" s="252"/>
      <c r="AF35" s="252"/>
      <c r="AG35" s="252"/>
      <c r="AH35" s="252"/>
    </row>
    <row r="36" spans="2:34" x14ac:dyDescent="0.15">
      <c r="H36" s="252"/>
      <c r="J36" s="252"/>
      <c r="K36" s="252"/>
      <c r="M36" s="252"/>
      <c r="Y36" s="252"/>
      <c r="Z36" s="252"/>
      <c r="AA36" s="252"/>
      <c r="AB36" s="252"/>
      <c r="AC36" s="252"/>
      <c r="AD36" s="252"/>
      <c r="AE36" s="252"/>
      <c r="AF36" s="252"/>
      <c r="AG36" s="252"/>
      <c r="AH36" s="252"/>
    </row>
    <row r="37" spans="2:34" x14ac:dyDescent="0.15">
      <c r="AH37" s="252"/>
    </row>
    <row r="38" spans="2:34" x14ac:dyDescent="0.15">
      <c r="AG38" s="252"/>
      <c r="AH38" s="252"/>
    </row>
    <row r="39" spans="2:34" x14ac:dyDescent="0.15"/>
    <row r="40" spans="2:34" x14ac:dyDescent="0.15">
      <c r="X40" s="252"/>
    </row>
    <row r="41" spans="2:34" x14ac:dyDescent="0.15">
      <c r="R41" s="252"/>
    </row>
    <row r="42" spans="2:34" x14ac:dyDescent="0.15">
      <c r="W42" s="252"/>
    </row>
    <row r="43" spans="2:34" x14ac:dyDescent="0.15">
      <c r="Y43" s="252"/>
      <c r="Z43" s="252"/>
      <c r="AA43" s="252"/>
      <c r="AB43" s="252"/>
      <c r="AC43" s="252"/>
      <c r="AD43" s="252"/>
      <c r="AE43" s="252"/>
      <c r="AF43" s="252"/>
      <c r="AG43" s="252"/>
      <c r="AH43" s="252"/>
    </row>
    <row r="44" spans="2:34" x14ac:dyDescent="0.15">
      <c r="AH44" s="252"/>
    </row>
    <row r="45" spans="2:34" x14ac:dyDescent="0.15">
      <c r="X45" s="252"/>
    </row>
    <row r="46" spans="2:34" x14ac:dyDescent="0.15"/>
    <row r="47" spans="2:34" x14ac:dyDescent="0.15"/>
    <row r="48" spans="2:34" x14ac:dyDescent="0.15">
      <c r="W48" s="252"/>
      <c r="Y48" s="252"/>
      <c r="Z48" s="252"/>
      <c r="AA48" s="252"/>
      <c r="AB48" s="252"/>
      <c r="AC48" s="252"/>
      <c r="AD48" s="252"/>
      <c r="AE48" s="252"/>
      <c r="AF48" s="252"/>
      <c r="AG48" s="252"/>
      <c r="AH48" s="252"/>
    </row>
    <row r="49" spans="28:34" x14ac:dyDescent="0.15"/>
    <row r="50" spans="28:34" x14ac:dyDescent="0.15">
      <c r="AE50" s="252"/>
      <c r="AF50" s="252"/>
      <c r="AG50" s="252"/>
      <c r="AH50" s="252"/>
    </row>
    <row r="51" spans="28:34" x14ac:dyDescent="0.15">
      <c r="AC51" s="252"/>
      <c r="AD51" s="252"/>
      <c r="AE51" s="252"/>
      <c r="AF51" s="252"/>
      <c r="AG51" s="252"/>
      <c r="AH51" s="252"/>
    </row>
    <row r="52" spans="28:34" x14ac:dyDescent="0.15"/>
    <row r="53" spans="28:34" x14ac:dyDescent="0.15">
      <c r="AF53" s="252"/>
      <c r="AG53" s="252"/>
      <c r="AH53" s="252"/>
    </row>
    <row r="54" spans="28:34" x14ac:dyDescent="0.15">
      <c r="AH54" s="252"/>
    </row>
    <row r="55" spans="28:34" x14ac:dyDescent="0.15"/>
    <row r="56" spans="28:34" x14ac:dyDescent="0.15">
      <c r="AB56" s="252"/>
      <c r="AC56" s="252"/>
      <c r="AD56" s="252"/>
      <c r="AE56" s="252"/>
      <c r="AF56" s="252"/>
      <c r="AG56" s="252"/>
      <c r="AH56" s="252"/>
    </row>
    <row r="57" spans="28:34" x14ac:dyDescent="0.15">
      <c r="AH57" s="252"/>
    </row>
    <row r="58" spans="28:34" x14ac:dyDescent="0.15">
      <c r="AH58" s="252"/>
    </row>
    <row r="59" spans="28:34" x14ac:dyDescent="0.15"/>
    <row r="60" spans="28:34" x14ac:dyDescent="0.15"/>
    <row r="61" spans="28:34" x14ac:dyDescent="0.15"/>
    <row r="62" spans="28:34" x14ac:dyDescent="0.15"/>
    <row r="63" spans="28:34" x14ac:dyDescent="0.15">
      <c r="AH63" s="252"/>
    </row>
    <row r="64" spans="28:34" x14ac:dyDescent="0.15">
      <c r="AG64" s="252"/>
      <c r="AH64" s="252"/>
    </row>
    <row r="65" spans="28:34" x14ac:dyDescent="0.15"/>
    <row r="66" spans="28:34" x14ac:dyDescent="0.15"/>
    <row r="67" spans="28:34" x14ac:dyDescent="0.15"/>
    <row r="68" spans="28:34" x14ac:dyDescent="0.15">
      <c r="AB68" s="252"/>
      <c r="AC68" s="252"/>
      <c r="AD68" s="252"/>
      <c r="AE68" s="252"/>
      <c r="AF68" s="252"/>
      <c r="AG68" s="252"/>
      <c r="AH68" s="252"/>
    </row>
    <row r="69" spans="28:34" x14ac:dyDescent="0.15">
      <c r="AF69" s="252"/>
      <c r="AG69" s="252"/>
      <c r="AH69" s="252"/>
    </row>
    <row r="70" spans="28:34" x14ac:dyDescent="0.15"/>
    <row r="71" spans="28:34" x14ac:dyDescent="0.15"/>
    <row r="72" spans="28:34" x14ac:dyDescent="0.15"/>
    <row r="73" spans="28:34" x14ac:dyDescent="0.15"/>
    <row r="74" spans="28:34" x14ac:dyDescent="0.15"/>
    <row r="75" spans="28:34" x14ac:dyDescent="0.15">
      <c r="AH75" s="252"/>
    </row>
    <row r="76" spans="28:34" x14ac:dyDescent="0.15">
      <c r="AF76" s="252"/>
      <c r="AG76" s="252"/>
      <c r="AH76" s="252"/>
    </row>
    <row r="77" spans="28:34" x14ac:dyDescent="0.15">
      <c r="AG77" s="252"/>
      <c r="AH77" s="252"/>
    </row>
    <row r="78" spans="28:34" x14ac:dyDescent="0.15"/>
    <row r="79" spans="28:34" x14ac:dyDescent="0.15"/>
    <row r="80" spans="28:34" x14ac:dyDescent="0.15"/>
    <row r="81" spans="25:34" x14ac:dyDescent="0.15"/>
    <row r="82" spans="25:34" x14ac:dyDescent="0.15">
      <c r="Y82" s="252"/>
    </row>
    <row r="83" spans="25:34" x14ac:dyDescent="0.15">
      <c r="Y83" s="252"/>
      <c r="Z83" s="252"/>
      <c r="AA83" s="252"/>
      <c r="AB83" s="252"/>
      <c r="AC83" s="252"/>
      <c r="AD83" s="252"/>
      <c r="AE83" s="252"/>
      <c r="AF83" s="252"/>
      <c r="AG83" s="252"/>
      <c r="AH83" s="252"/>
    </row>
    <row r="84" spans="25:34" x14ac:dyDescent="0.15"/>
    <row r="85" spans="25:34" x14ac:dyDescent="0.15"/>
    <row r="86" spans="25:34" x14ac:dyDescent="0.15"/>
    <row r="87" spans="25:34" x14ac:dyDescent="0.15"/>
    <row r="88" spans="25:34" x14ac:dyDescent="0.15">
      <c r="AH88" s="25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2"/>
      <c r="AG94" s="252"/>
      <c r="AH94" s="252"/>
    </row>
    <row r="95" spans="25:34" ht="13.5" customHeight="1" x14ac:dyDescent="0.15">
      <c r="AH95" s="25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2"/>
    </row>
    <row r="102" spans="33:34" ht="13.5" customHeight="1" x14ac:dyDescent="0.15"/>
    <row r="103" spans="33:34" ht="13.5" customHeight="1" x14ac:dyDescent="0.15"/>
    <row r="104" spans="33:34" ht="13.5" customHeight="1" x14ac:dyDescent="0.15">
      <c r="AG104" s="252"/>
      <c r="AH104" s="25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2"/>
    </row>
    <row r="117" spans="34:122" ht="13.5" customHeight="1" x14ac:dyDescent="0.15"/>
    <row r="118" spans="34:122" ht="13.5" customHeight="1" x14ac:dyDescent="0.15"/>
    <row r="119" spans="34:122" ht="13.5" customHeight="1" x14ac:dyDescent="0.15"/>
    <row r="120" spans="34:122" ht="13.5" customHeight="1" x14ac:dyDescent="0.15">
      <c r="AH120" s="252"/>
    </row>
    <row r="121" spans="34:122" ht="13.5" customHeight="1" x14ac:dyDescent="0.15">
      <c r="AH121" s="252"/>
    </row>
    <row r="122" spans="34:122" ht="13.5" customHeight="1" x14ac:dyDescent="0.15"/>
    <row r="123" spans="34:122" ht="13.5" customHeight="1" x14ac:dyDescent="0.15"/>
    <row r="124" spans="34:122" ht="13.5" customHeight="1" x14ac:dyDescent="0.15"/>
    <row r="125" spans="34:122" ht="13.5" customHeight="1" x14ac:dyDescent="0.15">
      <c r="DR125" s="252" t="s">
        <v>479</v>
      </c>
    </row>
  </sheetData>
  <sheetProtection algorithmName="SHA-512" hashValue="FWz4+o45plqLwsVF5hIZ/xS3sqMQJqX4RhCr4LADD+5sRwYSBcLDbZuw7MfOvhoHllURfyQfzxe6ySd3r4letg==" saltValue="JFRm9LaZCiI6K9gGKAlc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82F8E-4197-43C9-A19E-4B0E448B1A6E}">
  <sheetPr>
    <pageSetUpPr fitToPage="1"/>
  </sheetPr>
  <dimension ref="A1:DR125"/>
  <sheetViews>
    <sheetView showGridLines="0" topLeftCell="A85" zoomScaleNormal="100" zoomScaleSheetLayoutView="55" workbookViewId="0"/>
  </sheetViews>
  <sheetFormatPr defaultColWidth="0" defaultRowHeight="13.5" customHeight="1" zeroHeight="1" x14ac:dyDescent="0.15"/>
  <cols>
    <col min="1" max="34" width="2.5" style="253" customWidth="1"/>
    <col min="35" max="122" width="2.5" style="252" customWidth="1"/>
    <col min="123" max="16384" width="2.5" style="252" hidden="1"/>
  </cols>
  <sheetData>
    <row r="1" spans="2:34" ht="13.5" customHeight="1" x14ac:dyDescent="0.15">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row>
    <row r="2" spans="2:34" x14ac:dyDescent="0.15">
      <c r="S2" s="252"/>
      <c r="AH2" s="252"/>
    </row>
    <row r="3" spans="2:34" x14ac:dyDescent="0.15">
      <c r="C3" s="252"/>
      <c r="D3" s="252"/>
      <c r="E3" s="252"/>
      <c r="F3" s="252"/>
      <c r="G3" s="252"/>
      <c r="H3" s="252"/>
      <c r="I3" s="252"/>
      <c r="J3" s="252"/>
      <c r="K3" s="252"/>
      <c r="L3" s="252"/>
      <c r="M3" s="252"/>
      <c r="N3" s="252"/>
      <c r="O3" s="252"/>
      <c r="P3" s="252"/>
      <c r="Q3" s="252"/>
      <c r="R3" s="252"/>
      <c r="S3" s="252"/>
      <c r="U3" s="252"/>
      <c r="V3" s="252"/>
      <c r="W3" s="252"/>
      <c r="X3" s="252"/>
      <c r="Y3" s="252"/>
      <c r="Z3" s="252"/>
      <c r="AA3" s="252"/>
      <c r="AB3" s="252"/>
      <c r="AC3" s="252"/>
      <c r="AD3" s="252"/>
      <c r="AE3" s="252"/>
      <c r="AF3" s="252"/>
      <c r="AG3" s="252"/>
      <c r="AH3" s="252"/>
    </row>
    <row r="4" spans="2:34" x14ac:dyDescent="0.15"/>
    <row r="5" spans="2:34" x14ac:dyDescent="0.15"/>
    <row r="6" spans="2:34" x14ac:dyDescent="0.15"/>
    <row r="7" spans="2:34" x14ac:dyDescent="0.15"/>
    <row r="8" spans="2:34" x14ac:dyDescent="0.15"/>
    <row r="9" spans="2:34" x14ac:dyDescent="0.15">
      <c r="AH9" s="25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2"/>
    </row>
    <row r="18" spans="12:34" x14ac:dyDescent="0.15"/>
    <row r="19" spans="12:34" x14ac:dyDescent="0.15"/>
    <row r="20" spans="12:34" x14ac:dyDescent="0.15">
      <c r="AH20" s="252"/>
    </row>
    <row r="21" spans="12:34" x14ac:dyDescent="0.15">
      <c r="AH21" s="252"/>
    </row>
    <row r="22" spans="12:34" x14ac:dyDescent="0.15"/>
    <row r="23" spans="12:34" x14ac:dyDescent="0.15"/>
    <row r="24" spans="12:34" x14ac:dyDescent="0.15">
      <c r="Q24" s="252"/>
    </row>
    <row r="25" spans="12:34" x14ac:dyDescent="0.15"/>
    <row r="26" spans="12:34" x14ac:dyDescent="0.15"/>
    <row r="27" spans="12:34" x14ac:dyDescent="0.15"/>
    <row r="28" spans="12:34" x14ac:dyDescent="0.15">
      <c r="O28" s="252"/>
      <c r="T28" s="252"/>
      <c r="AH28" s="252"/>
    </row>
    <row r="29" spans="12:34" x14ac:dyDescent="0.15"/>
    <row r="30" spans="12:34" x14ac:dyDescent="0.15"/>
    <row r="31" spans="12:34" x14ac:dyDescent="0.15">
      <c r="Q31" s="252"/>
    </row>
    <row r="32" spans="12:34" x14ac:dyDescent="0.15">
      <c r="L32" s="252"/>
    </row>
    <row r="33" spans="2:34" x14ac:dyDescent="0.15">
      <c r="C33" s="252"/>
      <c r="E33" s="252"/>
      <c r="G33" s="252"/>
      <c r="I33" s="252"/>
      <c r="X33" s="252"/>
    </row>
    <row r="34" spans="2:34" x14ac:dyDescent="0.15">
      <c r="B34" s="252"/>
      <c r="P34" s="252"/>
      <c r="R34" s="252"/>
      <c r="T34" s="252"/>
    </row>
    <row r="35" spans="2:34" x14ac:dyDescent="0.15">
      <c r="D35" s="252"/>
      <c r="W35" s="252"/>
      <c r="AC35" s="252"/>
      <c r="AD35" s="252"/>
      <c r="AE35" s="252"/>
      <c r="AF35" s="252"/>
      <c r="AG35" s="252"/>
      <c r="AH35" s="252"/>
    </row>
    <row r="36" spans="2:34" x14ac:dyDescent="0.15">
      <c r="H36" s="252"/>
      <c r="J36" s="252"/>
      <c r="K36" s="252"/>
      <c r="M36" s="252"/>
      <c r="Y36" s="252"/>
      <c r="Z36" s="252"/>
      <c r="AA36" s="252"/>
      <c r="AB36" s="252"/>
      <c r="AC36" s="252"/>
      <c r="AD36" s="252"/>
      <c r="AE36" s="252"/>
      <c r="AF36" s="252"/>
      <c r="AG36" s="252"/>
      <c r="AH36" s="252"/>
    </row>
    <row r="37" spans="2:34" x14ac:dyDescent="0.15">
      <c r="AH37" s="252"/>
    </row>
    <row r="38" spans="2:34" x14ac:dyDescent="0.15">
      <c r="AG38" s="252"/>
      <c r="AH38" s="252"/>
    </row>
    <row r="39" spans="2:34" x14ac:dyDescent="0.15"/>
    <row r="40" spans="2:34" x14ac:dyDescent="0.15">
      <c r="X40" s="252"/>
    </row>
    <row r="41" spans="2:34" x14ac:dyDescent="0.15">
      <c r="R41" s="252"/>
    </row>
    <row r="42" spans="2:34" x14ac:dyDescent="0.15">
      <c r="W42" s="252"/>
    </row>
    <row r="43" spans="2:34" x14ac:dyDescent="0.15">
      <c r="Y43" s="252"/>
      <c r="Z43" s="252"/>
      <c r="AA43" s="252"/>
      <c r="AB43" s="252"/>
      <c r="AC43" s="252"/>
      <c r="AD43" s="252"/>
      <c r="AE43" s="252"/>
      <c r="AF43" s="252"/>
      <c r="AG43" s="252"/>
      <c r="AH43" s="252"/>
    </row>
    <row r="44" spans="2:34" x14ac:dyDescent="0.15">
      <c r="AH44" s="252"/>
    </row>
    <row r="45" spans="2:34" x14ac:dyDescent="0.15">
      <c r="X45" s="252"/>
    </row>
    <row r="46" spans="2:34" x14ac:dyDescent="0.15"/>
    <row r="47" spans="2:34" x14ac:dyDescent="0.15"/>
    <row r="48" spans="2:34" x14ac:dyDescent="0.15">
      <c r="W48" s="252"/>
      <c r="Y48" s="252"/>
      <c r="Z48" s="252"/>
      <c r="AA48" s="252"/>
      <c r="AB48" s="252"/>
      <c r="AC48" s="252"/>
      <c r="AD48" s="252"/>
      <c r="AE48" s="252"/>
      <c r="AF48" s="252"/>
      <c r="AG48" s="252"/>
      <c r="AH48" s="252"/>
    </row>
    <row r="49" spans="28:34" x14ac:dyDescent="0.15"/>
    <row r="50" spans="28:34" x14ac:dyDescent="0.15">
      <c r="AE50" s="252"/>
      <c r="AF50" s="252"/>
      <c r="AG50" s="252"/>
      <c r="AH50" s="252"/>
    </row>
    <row r="51" spans="28:34" x14ac:dyDescent="0.15">
      <c r="AC51" s="252"/>
      <c r="AD51" s="252"/>
      <c r="AE51" s="252"/>
      <c r="AF51" s="252"/>
      <c r="AG51" s="252"/>
      <c r="AH51" s="252"/>
    </row>
    <row r="52" spans="28:34" x14ac:dyDescent="0.15"/>
    <row r="53" spans="28:34" x14ac:dyDescent="0.15">
      <c r="AF53" s="252"/>
      <c r="AG53" s="252"/>
      <c r="AH53" s="252"/>
    </row>
    <row r="54" spans="28:34" x14ac:dyDescent="0.15">
      <c r="AH54" s="252"/>
    </row>
    <row r="55" spans="28:34" x14ac:dyDescent="0.15"/>
    <row r="56" spans="28:34" x14ac:dyDescent="0.15">
      <c r="AB56" s="252"/>
      <c r="AC56" s="252"/>
      <c r="AD56" s="252"/>
      <c r="AE56" s="252"/>
      <c r="AF56" s="252"/>
      <c r="AG56" s="252"/>
      <c r="AH56" s="252"/>
    </row>
    <row r="57" spans="28:34" x14ac:dyDescent="0.15">
      <c r="AH57" s="252"/>
    </row>
    <row r="58" spans="28:34" x14ac:dyDescent="0.15">
      <c r="AH58" s="252"/>
    </row>
    <row r="59" spans="28:34" x14ac:dyDescent="0.15">
      <c r="AG59" s="252"/>
      <c r="AH59" s="252"/>
    </row>
    <row r="60" spans="28:34" x14ac:dyDescent="0.15"/>
    <row r="61" spans="28:34" x14ac:dyDescent="0.15"/>
    <row r="62" spans="28:34" x14ac:dyDescent="0.15"/>
    <row r="63" spans="28:34" x14ac:dyDescent="0.15">
      <c r="AH63" s="252"/>
    </row>
    <row r="64" spans="28:34" x14ac:dyDescent="0.15">
      <c r="AG64" s="252"/>
      <c r="AH64" s="252"/>
    </row>
    <row r="65" spans="28:34" x14ac:dyDescent="0.15"/>
    <row r="66" spans="28:34" x14ac:dyDescent="0.15"/>
    <row r="67" spans="28:34" x14ac:dyDescent="0.15"/>
    <row r="68" spans="28:34" x14ac:dyDescent="0.15">
      <c r="AB68" s="252"/>
      <c r="AC68" s="252"/>
      <c r="AD68" s="252"/>
      <c r="AE68" s="252"/>
      <c r="AF68" s="252"/>
      <c r="AG68" s="252"/>
      <c r="AH68" s="252"/>
    </row>
    <row r="69" spans="28:34" x14ac:dyDescent="0.15">
      <c r="AF69" s="252"/>
      <c r="AG69" s="252"/>
      <c r="AH69" s="252"/>
    </row>
    <row r="70" spans="28:34" x14ac:dyDescent="0.15"/>
    <row r="71" spans="28:34" x14ac:dyDescent="0.15"/>
    <row r="72" spans="28:34" x14ac:dyDescent="0.15"/>
    <row r="73" spans="28:34" x14ac:dyDescent="0.15"/>
    <row r="74" spans="28:34" x14ac:dyDescent="0.15"/>
    <row r="75" spans="28:34" x14ac:dyDescent="0.15">
      <c r="AH75" s="252"/>
    </row>
    <row r="76" spans="28:34" x14ac:dyDescent="0.15">
      <c r="AF76" s="252"/>
      <c r="AG76" s="252"/>
      <c r="AH76" s="252"/>
    </row>
    <row r="77" spans="28:34" x14ac:dyDescent="0.15">
      <c r="AG77" s="252"/>
      <c r="AH77" s="252"/>
    </row>
    <row r="78" spans="28:34" x14ac:dyDescent="0.15"/>
    <row r="79" spans="28:34" x14ac:dyDescent="0.15"/>
    <row r="80" spans="28:34" x14ac:dyDescent="0.15"/>
    <row r="81" spans="25:34" x14ac:dyDescent="0.15"/>
    <row r="82" spans="25:34" x14ac:dyDescent="0.15">
      <c r="Y82" s="252"/>
    </row>
    <row r="83" spans="25:34" x14ac:dyDescent="0.15">
      <c r="Y83" s="252"/>
      <c r="Z83" s="252"/>
      <c r="AA83" s="252"/>
      <c r="AB83" s="252"/>
      <c r="AC83" s="252"/>
      <c r="AD83" s="252"/>
      <c r="AE83" s="252"/>
      <c r="AF83" s="252"/>
      <c r="AG83" s="252"/>
      <c r="AH83" s="252"/>
    </row>
    <row r="84" spans="25:34" x14ac:dyDescent="0.15"/>
    <row r="85" spans="25:34" x14ac:dyDescent="0.15"/>
    <row r="86" spans="25:34" x14ac:dyDescent="0.15"/>
    <row r="87" spans="25:34" x14ac:dyDescent="0.15"/>
    <row r="88" spans="25:34" x14ac:dyDescent="0.15">
      <c r="AH88" s="25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2"/>
      <c r="AG94" s="252"/>
      <c r="AH94" s="252"/>
    </row>
    <row r="95" spans="25:34" ht="13.5" customHeight="1" x14ac:dyDescent="0.15">
      <c r="AH95" s="25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2"/>
    </row>
    <row r="102" spans="33:34" ht="13.5" customHeight="1" x14ac:dyDescent="0.15"/>
    <row r="103" spans="33:34" ht="13.5" customHeight="1" x14ac:dyDescent="0.15"/>
    <row r="104" spans="33:34" ht="13.5" customHeight="1" x14ac:dyDescent="0.15">
      <c r="AG104" s="252"/>
      <c r="AH104" s="25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2"/>
    </row>
    <row r="117" spans="34:122" ht="13.5" customHeight="1" x14ac:dyDescent="0.15"/>
    <row r="118" spans="34:122" ht="13.5" customHeight="1" x14ac:dyDescent="0.15"/>
    <row r="119" spans="34:122" ht="13.5" customHeight="1" x14ac:dyDescent="0.15"/>
    <row r="120" spans="34:122" ht="13.5" customHeight="1" x14ac:dyDescent="0.15">
      <c r="AH120" s="252"/>
    </row>
    <row r="121" spans="34:122" ht="13.5" customHeight="1" x14ac:dyDescent="0.15">
      <c r="AH121" s="252"/>
    </row>
    <row r="122" spans="34:122" ht="13.5" customHeight="1" x14ac:dyDescent="0.15"/>
    <row r="123" spans="34:122" ht="13.5" customHeight="1" x14ac:dyDescent="0.15"/>
    <row r="124" spans="34:122" ht="13.5" customHeight="1" x14ac:dyDescent="0.15"/>
    <row r="125" spans="34:122" ht="13.5" customHeight="1" x14ac:dyDescent="0.15">
      <c r="DR125" s="252" t="s">
        <v>479</v>
      </c>
    </row>
  </sheetData>
  <sheetProtection algorithmName="SHA-512" hashValue="/rpttDRNLRTrZVnrRhDmXzWdauLkWNlU+SYaFR0ZRXyVpwbVRF93F8wflQxcnd/c+Cmzt8FA47Dcox2CxXC9qQ==" saltValue="FZcNWa4KbaSyj0ZBTHdsD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50</v>
      </c>
      <c r="E2" s="146"/>
      <c r="F2" s="147" t="s">
        <v>528</v>
      </c>
      <c r="G2" s="148"/>
      <c r="H2" s="149"/>
    </row>
    <row r="3" spans="1:8" x14ac:dyDescent="0.15">
      <c r="A3" s="145" t="s">
        <v>521</v>
      </c>
      <c r="B3" s="150"/>
      <c r="C3" s="151"/>
      <c r="D3" s="152">
        <v>92633</v>
      </c>
      <c r="E3" s="153"/>
      <c r="F3" s="154">
        <v>126262</v>
      </c>
      <c r="G3" s="155"/>
      <c r="H3" s="156"/>
    </row>
    <row r="4" spans="1:8" x14ac:dyDescent="0.15">
      <c r="A4" s="157"/>
      <c r="B4" s="158"/>
      <c r="C4" s="159"/>
      <c r="D4" s="160">
        <v>51377</v>
      </c>
      <c r="E4" s="161"/>
      <c r="F4" s="162">
        <v>56769</v>
      </c>
      <c r="G4" s="163"/>
      <c r="H4" s="164"/>
    </row>
    <row r="5" spans="1:8" x14ac:dyDescent="0.15">
      <c r="A5" s="145" t="s">
        <v>523</v>
      </c>
      <c r="B5" s="150"/>
      <c r="C5" s="151"/>
      <c r="D5" s="152">
        <v>69540</v>
      </c>
      <c r="E5" s="153"/>
      <c r="F5" s="154">
        <v>126525</v>
      </c>
      <c r="G5" s="155"/>
      <c r="H5" s="156"/>
    </row>
    <row r="6" spans="1:8" x14ac:dyDescent="0.15">
      <c r="A6" s="157"/>
      <c r="B6" s="158"/>
      <c r="C6" s="159"/>
      <c r="D6" s="160">
        <v>36414</v>
      </c>
      <c r="E6" s="161"/>
      <c r="F6" s="162">
        <v>67052</v>
      </c>
      <c r="G6" s="163"/>
      <c r="H6" s="164"/>
    </row>
    <row r="7" spans="1:8" x14ac:dyDescent="0.15">
      <c r="A7" s="145" t="s">
        <v>524</v>
      </c>
      <c r="B7" s="150"/>
      <c r="C7" s="151"/>
      <c r="D7" s="152">
        <v>65468</v>
      </c>
      <c r="E7" s="153"/>
      <c r="F7" s="154">
        <v>122054</v>
      </c>
      <c r="G7" s="155"/>
      <c r="H7" s="156"/>
    </row>
    <row r="8" spans="1:8" x14ac:dyDescent="0.15">
      <c r="A8" s="157"/>
      <c r="B8" s="158"/>
      <c r="C8" s="159"/>
      <c r="D8" s="160">
        <v>37453</v>
      </c>
      <c r="E8" s="161"/>
      <c r="F8" s="162">
        <v>68298</v>
      </c>
      <c r="G8" s="163"/>
      <c r="H8" s="164"/>
    </row>
    <row r="9" spans="1:8" x14ac:dyDescent="0.15">
      <c r="A9" s="145" t="s">
        <v>525</v>
      </c>
      <c r="B9" s="150"/>
      <c r="C9" s="151"/>
      <c r="D9" s="152">
        <v>107864</v>
      </c>
      <c r="E9" s="153"/>
      <c r="F9" s="154">
        <v>111644</v>
      </c>
      <c r="G9" s="155"/>
      <c r="H9" s="156"/>
    </row>
    <row r="10" spans="1:8" x14ac:dyDescent="0.15">
      <c r="A10" s="157"/>
      <c r="B10" s="158"/>
      <c r="C10" s="159"/>
      <c r="D10" s="160">
        <v>65277</v>
      </c>
      <c r="E10" s="161"/>
      <c r="F10" s="162">
        <v>66606</v>
      </c>
      <c r="G10" s="163"/>
      <c r="H10" s="164"/>
    </row>
    <row r="11" spans="1:8" x14ac:dyDescent="0.15">
      <c r="A11" s="145" t="s">
        <v>526</v>
      </c>
      <c r="B11" s="150"/>
      <c r="C11" s="151"/>
      <c r="D11" s="152">
        <v>233185</v>
      </c>
      <c r="E11" s="153"/>
      <c r="F11" s="154">
        <v>127917</v>
      </c>
      <c r="G11" s="155"/>
      <c r="H11" s="156"/>
    </row>
    <row r="12" spans="1:8" x14ac:dyDescent="0.15">
      <c r="A12" s="157"/>
      <c r="B12" s="158"/>
      <c r="C12" s="165"/>
      <c r="D12" s="160">
        <v>85375</v>
      </c>
      <c r="E12" s="161"/>
      <c r="F12" s="162">
        <v>69746</v>
      </c>
      <c r="G12" s="163"/>
      <c r="H12" s="164"/>
    </row>
    <row r="13" spans="1:8" x14ac:dyDescent="0.15">
      <c r="A13" s="145"/>
      <c r="B13" s="150"/>
      <c r="C13" s="151"/>
      <c r="D13" s="152">
        <v>113738</v>
      </c>
      <c r="E13" s="153"/>
      <c r="F13" s="154">
        <v>122880</v>
      </c>
      <c r="G13" s="166"/>
      <c r="H13" s="156"/>
    </row>
    <row r="14" spans="1:8" x14ac:dyDescent="0.15">
      <c r="A14" s="157"/>
      <c r="B14" s="158"/>
      <c r="C14" s="159"/>
      <c r="D14" s="160">
        <v>55179</v>
      </c>
      <c r="E14" s="161"/>
      <c r="F14" s="162">
        <v>65694</v>
      </c>
      <c r="G14" s="163"/>
      <c r="H14" s="164"/>
    </row>
    <row r="17" spans="1:11" x14ac:dyDescent="0.15">
      <c r="A17" s="141" t="s">
        <v>51</v>
      </c>
    </row>
    <row r="18" spans="1:11" x14ac:dyDescent="0.15">
      <c r="A18" s="167"/>
      <c r="B18" s="167" t="str">
        <f>実質収支比率等に係る経年分析!F$46</f>
        <v>R01</v>
      </c>
      <c r="C18" s="167" t="str">
        <f>実質収支比率等に係る経年分析!G$46</f>
        <v>R02</v>
      </c>
      <c r="D18" s="167" t="str">
        <f>実質収支比率等に係る経年分析!H$46</f>
        <v>R03</v>
      </c>
      <c r="E18" s="167" t="str">
        <f>実質収支比率等に係る経年分析!I$46</f>
        <v>R04</v>
      </c>
      <c r="F18" s="167" t="str">
        <f>実質収支比率等に係る経年分析!J$46</f>
        <v>R05</v>
      </c>
    </row>
    <row r="19" spans="1:11" x14ac:dyDescent="0.15">
      <c r="A19" s="167" t="s">
        <v>52</v>
      </c>
      <c r="B19" s="167">
        <f>ROUND(VALUE(SUBSTITUTE(実質収支比率等に係る経年分析!F$48,"▲","-")),2)</f>
        <v>5.35</v>
      </c>
      <c r="C19" s="167">
        <f>ROUND(VALUE(SUBSTITUTE(実質収支比率等に係る経年分析!G$48,"▲","-")),2)</f>
        <v>8.7899999999999991</v>
      </c>
      <c r="D19" s="167">
        <f>ROUND(VALUE(SUBSTITUTE(実質収支比率等に係る経年分析!H$48,"▲","-")),2)</f>
        <v>8.5299999999999994</v>
      </c>
      <c r="E19" s="167">
        <f>ROUND(VALUE(SUBSTITUTE(実質収支比率等に係る経年分析!I$48,"▲","-")),2)</f>
        <v>8.36</v>
      </c>
      <c r="F19" s="167">
        <f>ROUND(VALUE(SUBSTITUTE(実質収支比率等に係る経年分析!J$48,"▲","-")),2)</f>
        <v>5.96</v>
      </c>
    </row>
    <row r="20" spans="1:11" x14ac:dyDescent="0.15">
      <c r="A20" s="167" t="s">
        <v>53</v>
      </c>
      <c r="B20" s="167">
        <f>ROUND(VALUE(SUBSTITUTE(実質収支比率等に係る経年分析!F$47,"▲","-")),2)</f>
        <v>26.7</v>
      </c>
      <c r="C20" s="167">
        <f>ROUND(VALUE(SUBSTITUTE(実質収支比率等に係る経年分析!G$47,"▲","-")),2)</f>
        <v>22.09</v>
      </c>
      <c r="D20" s="167">
        <f>ROUND(VALUE(SUBSTITUTE(実質収支比率等に係る経年分析!H$47,"▲","-")),2)</f>
        <v>23.09</v>
      </c>
      <c r="E20" s="167">
        <f>ROUND(VALUE(SUBSTITUTE(実質収支比率等に係る経年分析!I$47,"▲","-")),2)</f>
        <v>30.06</v>
      </c>
      <c r="F20" s="167">
        <f>ROUND(VALUE(SUBSTITUTE(実質収支比率等に係る経年分析!J$47,"▲","-")),2)</f>
        <v>28.31</v>
      </c>
    </row>
    <row r="21" spans="1:11" x14ac:dyDescent="0.15">
      <c r="A21" s="167" t="s">
        <v>54</v>
      </c>
      <c r="B21" s="167">
        <f>IF(ISNUMBER(VALUE(SUBSTITUTE(実質収支比率等に係る経年分析!F$49,"▲","-"))),ROUND(VALUE(SUBSTITUTE(実質収支比率等に係る経年分析!F$49,"▲","-")),2),NA())</f>
        <v>3.13</v>
      </c>
      <c r="C21" s="167">
        <f>IF(ISNUMBER(VALUE(SUBSTITUTE(実質収支比率等に係る経年分析!G$49,"▲","-"))),ROUND(VALUE(SUBSTITUTE(実質収支比率等に係る経年分析!G$49,"▲","-")),2),NA())</f>
        <v>0.94</v>
      </c>
      <c r="D21" s="167">
        <f>IF(ISNUMBER(VALUE(SUBSTITUTE(実質収支比率等に係る経年分析!H$49,"▲","-"))),ROUND(VALUE(SUBSTITUTE(実質収支比率等に係る経年分析!H$49,"▲","-")),2),NA())</f>
        <v>2.76</v>
      </c>
      <c r="E21" s="167">
        <f>IF(ISNUMBER(VALUE(SUBSTITUTE(実質収支比率等に係る経年分析!I$49,"▲","-"))),ROUND(VALUE(SUBSTITUTE(実質収支比率等に係る経年分析!I$49,"▲","-")),2),NA())</f>
        <v>6.08</v>
      </c>
      <c r="F21" s="167">
        <f>IF(ISNUMBER(VALUE(SUBSTITUTE(実質収支比率等に係る経年分析!J$49,"▲","-"))),ROUND(VALUE(SUBSTITUTE(実質収支比率等に係る経年分析!J$49,"▲","-")),2),NA())</f>
        <v>-4.12</v>
      </c>
    </row>
    <row r="24" spans="1:11" x14ac:dyDescent="0.15">
      <c r="A24" s="141" t="s">
        <v>55</v>
      </c>
    </row>
    <row r="25" spans="1:11" x14ac:dyDescent="0.15">
      <c r="A25" s="168"/>
      <c r="B25" s="168" t="str">
        <f>連結実質赤字比率に係る赤字・黒字の構成分析!F$33</f>
        <v>R01</v>
      </c>
      <c r="C25" s="168"/>
      <c r="D25" s="168" t="str">
        <f>連結実質赤字比率に係る赤字・黒字の構成分析!G$33</f>
        <v>R02</v>
      </c>
      <c r="E25" s="168"/>
      <c r="F25" s="168" t="str">
        <f>連結実質赤字比率に係る赤字・黒字の構成分析!H$33</f>
        <v>R03</v>
      </c>
      <c r="G25" s="168"/>
      <c r="H25" s="168" t="str">
        <f>連結実質赤字比率に係る赤字・黒字の構成分析!I$33</f>
        <v>R04</v>
      </c>
      <c r="I25" s="168"/>
      <c r="J25" s="168" t="str">
        <f>連結実質赤字比率に係る赤字・黒字の構成分析!J$33</f>
        <v>R05</v>
      </c>
      <c r="K25" s="168"/>
    </row>
    <row r="26" spans="1:11" x14ac:dyDescent="0.15">
      <c r="A26" s="168"/>
      <c r="B26" s="168" t="s">
        <v>56</v>
      </c>
      <c r="C26" s="168" t="s">
        <v>57</v>
      </c>
      <c r="D26" s="168" t="s">
        <v>56</v>
      </c>
      <c r="E26" s="168" t="s">
        <v>57</v>
      </c>
      <c r="F26" s="168" t="s">
        <v>56</v>
      </c>
      <c r="G26" s="168" t="s">
        <v>57</v>
      </c>
      <c r="H26" s="168" t="s">
        <v>56</v>
      </c>
      <c r="I26" s="168" t="s">
        <v>57</v>
      </c>
      <c r="J26" s="168" t="s">
        <v>56</v>
      </c>
      <c r="K26" s="168" t="s">
        <v>57</v>
      </c>
    </row>
    <row r="27" spans="1:11" x14ac:dyDescent="0.15">
      <c r="A27" s="168" t="str">
        <f>IF(連結実質赤字比率に係る赤字・黒字の構成分析!C$43="",NA(),連結実質赤字比率に係る赤字・黒字の構成分析!C$43)</f>
        <v>その他会計（黒字）</v>
      </c>
      <c r="B27" s="168" t="e">
        <f>IF(ROUND(VALUE(SUBSTITUTE(連結実質赤字比率に係る赤字・黒字の構成分析!F$43,"▲", "-")), 2) &lt; 0, ABS(ROUND(VALUE(SUBSTITUTE(連結実質赤字比率に係る赤字・黒字の構成分析!F$43,"▲", "-")), 2)), NA())</f>
        <v>#N/A</v>
      </c>
      <c r="C27" s="168">
        <f>IF(ROUND(VALUE(SUBSTITUTE(連結実質赤字比率に係る赤字・黒字の構成分析!F$43,"▲", "-")), 2) &gt;= 0, ABS(ROUND(VALUE(SUBSTITUTE(連結実質赤字比率に係る赤字・黒字の構成分析!F$43,"▲", "-")), 2)), NA())</f>
        <v>1.82</v>
      </c>
      <c r="D27" s="168" t="e">
        <f>IF(ROUND(VALUE(SUBSTITUTE(連結実質赤字比率に係る赤字・黒字の構成分析!G$43,"▲", "-")), 2) &lt; 0, ABS(ROUND(VALUE(SUBSTITUTE(連結実質赤字比率に係る赤字・黒字の構成分析!G$43,"▲", "-")), 2)), NA())</f>
        <v>#N/A</v>
      </c>
      <c r="E27" s="168">
        <f>IF(ROUND(VALUE(SUBSTITUTE(連結実質赤字比率に係る赤字・黒字の構成分析!G$43,"▲", "-")), 2) &gt;= 0, ABS(ROUND(VALUE(SUBSTITUTE(連結実質赤字比率に係る赤字・黒字の構成分析!G$43,"▲", "-")), 2)), NA())</f>
        <v>1.47</v>
      </c>
      <c r="F27" s="168" t="e">
        <f>IF(ROUND(VALUE(SUBSTITUTE(連結実質赤字比率に係る赤字・黒字の構成分析!H$43,"▲", "-")), 2) &lt; 0, ABS(ROUND(VALUE(SUBSTITUTE(連結実質赤字比率に係る赤字・黒字の構成分析!H$43,"▲", "-")), 2)), NA())</f>
        <v>#N/A</v>
      </c>
      <c r="G27" s="168">
        <f>IF(ROUND(VALUE(SUBSTITUTE(連結実質赤字比率に係る赤字・黒字の構成分析!H$43,"▲", "-")), 2) &gt;= 0, ABS(ROUND(VALUE(SUBSTITUTE(連結実質赤字比率に係る赤字・黒字の構成分析!H$43,"▲", "-")), 2)), NA())</f>
        <v>1.1399999999999999</v>
      </c>
      <c r="H27" s="168" t="e">
        <f>IF(ROUND(VALUE(SUBSTITUTE(連結実質赤字比率に係る赤字・黒字の構成分析!I$43,"▲", "-")), 2) &lt; 0, ABS(ROUND(VALUE(SUBSTITUTE(連結実質赤字比率に係る赤字・黒字の構成分析!I$43,"▲", "-")), 2)), NA())</f>
        <v>#N/A</v>
      </c>
      <c r="I27" s="168">
        <f>IF(ROUND(VALUE(SUBSTITUTE(連結実質赤字比率に係る赤字・黒字の構成分析!I$43,"▲", "-")), 2) &gt;= 0, ABS(ROUND(VALUE(SUBSTITUTE(連結実質赤字比率に係る赤字・黒字の構成分析!I$43,"▲", "-")), 2)), NA())</f>
        <v>0.82</v>
      </c>
      <c r="J27" s="168" t="e">
        <f>IF(ROUND(VALUE(SUBSTITUTE(連結実質赤字比率に係る赤字・黒字の構成分析!J$43,"▲", "-")), 2) &lt; 0, ABS(ROUND(VALUE(SUBSTITUTE(連結実質赤字比率に係る赤字・黒字の構成分析!J$43,"▲", "-")), 2)), NA())</f>
        <v>#N/A</v>
      </c>
      <c r="K27" s="168">
        <f>IF(ROUND(VALUE(SUBSTITUTE(連結実質赤字比率に係る赤字・黒字の構成分析!J$43,"▲", "-")), 2) &gt;= 0, ABS(ROUND(VALUE(SUBSTITUTE(連結実質赤字比率に係る赤字・黒字の構成分析!J$43,"▲", "-")), 2)), NA())</f>
        <v>0</v>
      </c>
    </row>
    <row r="28" spans="1:11" x14ac:dyDescent="0.15">
      <c r="A28" s="168" t="str">
        <f>IF(連結実質赤字比率に係る赤字・黒字の構成分析!C$42="",NA(),連結実質赤字比率に係る赤字・黒字の構成分析!C$42)</f>
        <v>その他会計（赤字）</v>
      </c>
      <c r="B28" s="168" t="e">
        <f>IF(ROUND(VALUE(SUBSTITUTE(連結実質赤字比率に係る赤字・黒字の構成分析!F$42,"▲", "-")), 2) &lt; 0, ABS(ROUND(VALUE(SUBSTITUTE(連結実質赤字比率に係る赤字・黒字の構成分析!F$42,"▲", "-")), 2)), NA())</f>
        <v>#VALUE!</v>
      </c>
      <c r="C28" s="168" t="e">
        <f>IF(ROUND(VALUE(SUBSTITUTE(連結実質赤字比率に係る赤字・黒字の構成分析!F$42,"▲", "-")), 2) &gt;= 0, ABS(ROUND(VALUE(SUBSTITUTE(連結実質赤字比率に係る赤字・黒字の構成分析!F$42,"▲", "-")), 2)), NA())</f>
        <v>#VALUE!</v>
      </c>
      <c r="D28" s="168" t="e">
        <f>IF(ROUND(VALUE(SUBSTITUTE(連結実質赤字比率に係る赤字・黒字の構成分析!G$42,"▲", "-")), 2) &lt; 0, ABS(ROUND(VALUE(SUBSTITUTE(連結実質赤字比率に係る赤字・黒字の構成分析!G$42,"▲", "-")), 2)), NA())</f>
        <v>#VALUE!</v>
      </c>
      <c r="E28" s="168" t="e">
        <f>IF(ROUND(VALUE(SUBSTITUTE(連結実質赤字比率に係る赤字・黒字の構成分析!G$42,"▲", "-")), 2) &gt;= 0, ABS(ROUND(VALUE(SUBSTITUTE(連結実質赤字比率に係る赤字・黒字の構成分析!G$42,"▲", "-")), 2)), NA())</f>
        <v>#VALUE!</v>
      </c>
      <c r="F28" s="168" t="e">
        <f>IF(ROUND(VALUE(SUBSTITUTE(連結実質赤字比率に係る赤字・黒字の構成分析!H$42,"▲", "-")), 2) &lt; 0, ABS(ROUND(VALUE(SUBSTITUTE(連結実質赤字比率に係る赤字・黒字の構成分析!H$42,"▲", "-")), 2)), NA())</f>
        <v>#VALUE!</v>
      </c>
      <c r="G28" s="168" t="e">
        <f>IF(ROUND(VALUE(SUBSTITUTE(連結実質赤字比率に係る赤字・黒字の構成分析!H$42,"▲", "-")), 2) &gt;= 0, ABS(ROUND(VALUE(SUBSTITUTE(連結実質赤字比率に係る赤字・黒字の構成分析!H$42,"▲", "-")), 2)), NA())</f>
        <v>#VALUE!</v>
      </c>
      <c r="H28" s="168" t="e">
        <f>IF(ROUND(VALUE(SUBSTITUTE(連結実質赤字比率に係る赤字・黒字の構成分析!I$42,"▲", "-")), 2) &lt; 0, ABS(ROUND(VALUE(SUBSTITUTE(連結実質赤字比率に係る赤字・黒字の構成分析!I$42,"▲", "-")), 2)), NA())</f>
        <v>#VALUE!</v>
      </c>
      <c r="I28" s="168" t="e">
        <f>IF(ROUND(VALUE(SUBSTITUTE(連結実質赤字比率に係る赤字・黒字の構成分析!I$42,"▲", "-")), 2) &gt;= 0, ABS(ROUND(VALUE(SUBSTITUTE(連結実質赤字比率に係る赤字・黒字の構成分析!I$42,"▲", "-")), 2)), NA())</f>
        <v>#VALUE!</v>
      </c>
      <c r="J28" s="168" t="e">
        <f>IF(ROUND(VALUE(SUBSTITUTE(連結実質赤字比率に係る赤字・黒字の構成分析!J$42,"▲", "-")), 2) &lt; 0, ABS(ROUND(VALUE(SUBSTITUTE(連結実質赤字比率に係る赤字・黒字の構成分析!J$42,"▲", "-")), 2)), NA())</f>
        <v>#VALUE!</v>
      </c>
      <c r="K28" s="168" t="e">
        <f>IF(ROUND(VALUE(SUBSTITUTE(連結実質赤字比率に係る赤字・黒字の構成分析!J$42,"▲", "-")), 2) &gt;= 0, ABS(ROUND(VALUE(SUBSTITUTE(連結実質赤字比率に係る赤字・黒字の構成分析!J$42,"▲", "-")), 2)), NA())</f>
        <v>#VALUE!</v>
      </c>
    </row>
    <row r="29" spans="1:11" x14ac:dyDescent="0.15">
      <c r="A29" s="168" t="str">
        <f>IF(連結実質赤字比率に係る赤字・黒字の構成分析!C$41="",NA(),連結実質赤字比率に係る赤字・黒字の構成分析!C$41)</f>
        <v>介護保険特別会計（介護サービス）</v>
      </c>
      <c r="B29" s="168" t="e">
        <f>IF(ROUND(VALUE(SUBSTITUTE(連結実質赤字比率に係る赤字・黒字の構成分析!F$41,"▲", "-")), 2) &lt; 0, ABS(ROUND(VALUE(SUBSTITUTE(連結実質赤字比率に係る赤字・黒字の構成分析!F$41,"▲", "-")), 2)), NA())</f>
        <v>#N/A</v>
      </c>
      <c r="C29" s="168">
        <f>IF(ROUND(VALUE(SUBSTITUTE(連結実質赤字比率に係る赤字・黒字の構成分析!F$41,"▲", "-")), 2) &gt;= 0, ABS(ROUND(VALUE(SUBSTITUTE(連結実質赤字比率に係る赤字・黒字の構成分析!F$41,"▲", "-")), 2)), NA())</f>
        <v>0</v>
      </c>
      <c r="D29" s="168" t="e">
        <f>IF(ROUND(VALUE(SUBSTITUTE(連結実質赤字比率に係る赤字・黒字の構成分析!G$41,"▲", "-")), 2) &lt; 0, ABS(ROUND(VALUE(SUBSTITUTE(連結実質赤字比率に係る赤字・黒字の構成分析!G$41,"▲", "-")), 2)), NA())</f>
        <v>#N/A</v>
      </c>
      <c r="E29" s="168">
        <f>IF(ROUND(VALUE(SUBSTITUTE(連結実質赤字比率に係る赤字・黒字の構成分析!G$41,"▲", "-")), 2) &gt;= 0, ABS(ROUND(VALUE(SUBSTITUTE(連結実質赤字比率に係る赤字・黒字の構成分析!G$41,"▲", "-")), 2)), NA())</f>
        <v>0</v>
      </c>
      <c r="F29" s="168" t="e">
        <f>IF(ROUND(VALUE(SUBSTITUTE(連結実質赤字比率に係る赤字・黒字の構成分析!H$41,"▲", "-")), 2) &lt; 0, ABS(ROUND(VALUE(SUBSTITUTE(連結実質赤字比率に係る赤字・黒字の構成分析!H$41,"▲", "-")), 2)), NA())</f>
        <v>#N/A</v>
      </c>
      <c r="G29" s="168">
        <f>IF(ROUND(VALUE(SUBSTITUTE(連結実質赤字比率に係る赤字・黒字の構成分析!H$41,"▲", "-")), 2) &gt;= 0, ABS(ROUND(VALUE(SUBSTITUTE(連結実質赤字比率に係る赤字・黒字の構成分析!H$41,"▲", "-")), 2)), NA())</f>
        <v>0</v>
      </c>
      <c r="H29" s="168" t="e">
        <f>IF(ROUND(VALUE(SUBSTITUTE(連結実質赤字比率に係る赤字・黒字の構成分析!I$41,"▲", "-")), 2) &lt; 0, ABS(ROUND(VALUE(SUBSTITUTE(連結実質赤字比率に係る赤字・黒字の構成分析!I$41,"▲", "-")), 2)), NA())</f>
        <v>#N/A</v>
      </c>
      <c r="I29" s="168">
        <f>IF(ROUND(VALUE(SUBSTITUTE(連結実質赤字比率に係る赤字・黒字の構成分析!I$41,"▲", "-")), 2) &gt;= 0, ABS(ROUND(VALUE(SUBSTITUTE(連結実質赤字比率に係る赤字・黒字の構成分析!I$41,"▲", "-")), 2)), NA())</f>
        <v>0</v>
      </c>
      <c r="J29" s="168" t="e">
        <f>IF(ROUND(VALUE(SUBSTITUTE(連結実質赤字比率に係る赤字・黒字の構成分析!J$41,"▲", "-")), 2) &lt; 0, ABS(ROUND(VALUE(SUBSTITUTE(連結実質赤字比率に係る赤字・黒字の構成分析!J$41,"▲", "-")), 2)), NA())</f>
        <v>#N/A</v>
      </c>
      <c r="K29" s="168">
        <f>IF(ROUND(VALUE(SUBSTITUTE(連結実質赤字比率に係る赤字・黒字の構成分析!J$41,"▲", "-")), 2) &gt;= 0, ABS(ROUND(VALUE(SUBSTITUTE(連結実質赤字比率に係る赤字・黒字の構成分析!J$41,"▲", "-")), 2)), NA())</f>
        <v>0</v>
      </c>
    </row>
    <row r="30" spans="1:11" x14ac:dyDescent="0.15">
      <c r="A30" s="168" t="str">
        <f>IF(連結実質赤字比率に係る赤字・黒字の構成分析!C$40="",NA(),連結実質赤字比率に係る赤字・黒字の構成分析!C$40)</f>
        <v>農業集落排水事業特別会計</v>
      </c>
      <c r="B30" s="168" t="e">
        <f>IF(ROUND(VALUE(SUBSTITUTE(連結実質赤字比率に係る赤字・黒字の構成分析!F$40,"▲", "-")), 2) &lt; 0, ABS(ROUND(VALUE(SUBSTITUTE(連結実質赤字比率に係る赤字・黒字の構成分析!F$40,"▲", "-")), 2)), NA())</f>
        <v>#N/A</v>
      </c>
      <c r="C30" s="168">
        <f>IF(ROUND(VALUE(SUBSTITUTE(連結実質赤字比率に係る赤字・黒字の構成分析!F$40,"▲", "-")), 2) &gt;= 0, ABS(ROUND(VALUE(SUBSTITUTE(連結実質赤字比率に係る赤字・黒字の構成分析!F$40,"▲", "-")), 2)), NA())</f>
        <v>0.06</v>
      </c>
      <c r="D30" s="168" t="e">
        <f>IF(ROUND(VALUE(SUBSTITUTE(連結実質赤字比率に係る赤字・黒字の構成分析!G$40,"▲", "-")), 2) &lt; 0, ABS(ROUND(VALUE(SUBSTITUTE(連結実質赤字比率に係る赤字・黒字の構成分析!G$40,"▲", "-")), 2)), NA())</f>
        <v>#N/A</v>
      </c>
      <c r="E30" s="168">
        <f>IF(ROUND(VALUE(SUBSTITUTE(連結実質赤字比率に係る赤字・黒字の構成分析!G$40,"▲", "-")), 2) &gt;= 0, ABS(ROUND(VALUE(SUBSTITUTE(連結実質赤字比率に係る赤字・黒字の構成分析!G$40,"▲", "-")), 2)), NA())</f>
        <v>7.0000000000000007E-2</v>
      </c>
      <c r="F30" s="168" t="e">
        <f>IF(ROUND(VALUE(SUBSTITUTE(連結実質赤字比率に係る赤字・黒字の構成分析!H$40,"▲", "-")), 2) &lt; 0, ABS(ROUND(VALUE(SUBSTITUTE(連結実質赤字比率に係る赤字・黒字の構成分析!H$40,"▲", "-")), 2)), NA())</f>
        <v>#N/A</v>
      </c>
      <c r="G30" s="168">
        <f>IF(ROUND(VALUE(SUBSTITUTE(連結実質赤字比率に係る赤字・黒字の構成分析!H$40,"▲", "-")), 2) &gt;= 0, ABS(ROUND(VALUE(SUBSTITUTE(連結実質赤字比率に係る赤字・黒字の構成分析!H$40,"▲", "-")), 2)), NA())</f>
        <v>0.04</v>
      </c>
      <c r="H30" s="168" t="e">
        <f>IF(ROUND(VALUE(SUBSTITUTE(連結実質赤字比率に係る赤字・黒字の構成分析!I$40,"▲", "-")), 2) &lt; 0, ABS(ROUND(VALUE(SUBSTITUTE(連結実質赤字比率に係る赤字・黒字の構成分析!I$40,"▲", "-")), 2)), NA())</f>
        <v>#N/A</v>
      </c>
      <c r="I30" s="168">
        <f>IF(ROUND(VALUE(SUBSTITUTE(連結実質赤字比率に係る赤字・黒字の構成分析!I$40,"▲", "-")), 2) &gt;= 0, ABS(ROUND(VALUE(SUBSTITUTE(連結実質赤字比率に係る赤字・黒字の構成分析!I$40,"▲", "-")), 2)), NA())</f>
        <v>0.04</v>
      </c>
      <c r="J30" s="168" t="e">
        <f>IF(ROUND(VALUE(SUBSTITUTE(連結実質赤字比率に係る赤字・黒字の構成分析!J$40,"▲", "-")), 2) &lt; 0, ABS(ROUND(VALUE(SUBSTITUTE(連結実質赤字比率に係る赤字・黒字の構成分析!J$40,"▲", "-")), 2)), NA())</f>
        <v>#N/A</v>
      </c>
      <c r="K30" s="168">
        <f>IF(ROUND(VALUE(SUBSTITUTE(連結実質赤字比率に係る赤字・黒字の構成分析!J$40,"▲", "-")), 2) &gt;= 0, ABS(ROUND(VALUE(SUBSTITUTE(連結実質赤字比率に係る赤字・黒字の構成分析!J$40,"▲", "-")), 2)), NA())</f>
        <v>7.0000000000000007E-2</v>
      </c>
    </row>
    <row r="31" spans="1:11" x14ac:dyDescent="0.15">
      <c r="A31" s="168" t="str">
        <f>IF(連結実質赤字比率に係る赤字・黒字の構成分析!C$39="",NA(),連結実質赤字比率に係る赤字・黒字の構成分析!C$39)</f>
        <v>後期高齢者医療特別会計</v>
      </c>
      <c r="B31" s="168" t="e">
        <f>IF(ROUND(VALUE(SUBSTITUTE(連結実質赤字比率に係る赤字・黒字の構成分析!F$39,"▲", "-")), 2) &lt; 0, ABS(ROUND(VALUE(SUBSTITUTE(連結実質赤字比率に係る赤字・黒字の構成分析!F$39,"▲", "-")), 2)), NA())</f>
        <v>#N/A</v>
      </c>
      <c r="C31" s="168">
        <f>IF(ROUND(VALUE(SUBSTITUTE(連結実質赤字比率に係る赤字・黒字の構成分析!F$39,"▲", "-")), 2) &gt;= 0, ABS(ROUND(VALUE(SUBSTITUTE(連結実質赤字比率に係る赤字・黒字の構成分析!F$39,"▲", "-")), 2)), NA())</f>
        <v>0.06</v>
      </c>
      <c r="D31" s="168" t="e">
        <f>IF(ROUND(VALUE(SUBSTITUTE(連結実質赤字比率に係る赤字・黒字の構成分析!G$39,"▲", "-")), 2) &lt; 0, ABS(ROUND(VALUE(SUBSTITUTE(連結実質赤字比率に係る赤字・黒字の構成分析!G$39,"▲", "-")), 2)), NA())</f>
        <v>#N/A</v>
      </c>
      <c r="E31" s="168">
        <f>IF(ROUND(VALUE(SUBSTITUTE(連結実質赤字比率に係る赤字・黒字の構成分析!G$39,"▲", "-")), 2) &gt;= 0, ABS(ROUND(VALUE(SUBSTITUTE(連結実質赤字比率に係る赤字・黒字の構成分析!G$39,"▲", "-")), 2)), NA())</f>
        <v>0.05</v>
      </c>
      <c r="F31" s="168" t="e">
        <f>IF(ROUND(VALUE(SUBSTITUTE(連結実質赤字比率に係る赤字・黒字の構成分析!H$39,"▲", "-")), 2) &lt; 0, ABS(ROUND(VALUE(SUBSTITUTE(連結実質赤字比率に係る赤字・黒字の構成分析!H$39,"▲", "-")), 2)), NA())</f>
        <v>#N/A</v>
      </c>
      <c r="G31" s="168">
        <f>IF(ROUND(VALUE(SUBSTITUTE(連結実質赤字比率に係る赤字・黒字の構成分析!H$39,"▲", "-")), 2) &gt;= 0, ABS(ROUND(VALUE(SUBSTITUTE(連結実質赤字比率に係る赤字・黒字の構成分析!H$39,"▲", "-")), 2)), NA())</f>
        <v>0.04</v>
      </c>
      <c r="H31" s="168" t="e">
        <f>IF(ROUND(VALUE(SUBSTITUTE(連結実質赤字比率に係る赤字・黒字の構成分析!I$39,"▲", "-")), 2) &lt; 0, ABS(ROUND(VALUE(SUBSTITUTE(連結実質赤字比率に係る赤字・黒字の構成分析!I$39,"▲", "-")), 2)), NA())</f>
        <v>#N/A</v>
      </c>
      <c r="I31" s="168">
        <f>IF(ROUND(VALUE(SUBSTITUTE(連結実質赤字比率に係る赤字・黒字の構成分析!I$39,"▲", "-")), 2) &gt;= 0, ABS(ROUND(VALUE(SUBSTITUTE(連結実質赤字比率に係る赤字・黒字の構成分析!I$39,"▲", "-")), 2)), NA())</f>
        <v>0.06</v>
      </c>
      <c r="J31" s="168" t="e">
        <f>IF(ROUND(VALUE(SUBSTITUTE(連結実質赤字比率に係る赤字・黒字の構成分析!J$39,"▲", "-")), 2) &lt; 0, ABS(ROUND(VALUE(SUBSTITUTE(連結実質赤字比率に係る赤字・黒字の構成分析!J$39,"▲", "-")), 2)), NA())</f>
        <v>#N/A</v>
      </c>
      <c r="K31" s="168">
        <f>IF(ROUND(VALUE(SUBSTITUTE(連結実質赤字比率に係る赤字・黒字の構成分析!J$39,"▲", "-")), 2) &gt;= 0, ABS(ROUND(VALUE(SUBSTITUTE(連結実質赤字比率に係る赤字・黒字の構成分析!J$39,"▲", "-")), 2)), NA())</f>
        <v>7.0000000000000007E-2</v>
      </c>
    </row>
    <row r="32" spans="1:11" x14ac:dyDescent="0.15">
      <c r="A32" s="168" t="str">
        <f>IF(連結実質赤字比率に係る赤字・黒字の構成分析!C$38="",NA(),連結実質赤字比率に係る赤字・黒字の構成分析!C$38)</f>
        <v>公共下水道事業特別会計</v>
      </c>
      <c r="B32" s="168" t="e">
        <f>IF(ROUND(VALUE(SUBSTITUTE(連結実質赤字比率に係る赤字・黒字の構成分析!F$38,"▲", "-")), 2) &lt; 0, ABS(ROUND(VALUE(SUBSTITUTE(連結実質赤字比率に係る赤字・黒字の構成分析!F$38,"▲", "-")), 2)), NA())</f>
        <v>#N/A</v>
      </c>
      <c r="C32" s="168">
        <f>IF(ROUND(VALUE(SUBSTITUTE(連結実質赤字比率に係る赤字・黒字の構成分析!F$38,"▲", "-")), 2) &gt;= 0, ABS(ROUND(VALUE(SUBSTITUTE(連結実質赤字比率に係る赤字・黒字の構成分析!F$38,"▲", "-")), 2)), NA())</f>
        <v>0.08</v>
      </c>
      <c r="D32" s="168" t="e">
        <f>IF(ROUND(VALUE(SUBSTITUTE(連結実質赤字比率に係る赤字・黒字の構成分析!G$38,"▲", "-")), 2) &lt; 0, ABS(ROUND(VALUE(SUBSTITUTE(連結実質赤字比率に係る赤字・黒字の構成分析!G$38,"▲", "-")), 2)), NA())</f>
        <v>#N/A</v>
      </c>
      <c r="E32" s="168">
        <f>IF(ROUND(VALUE(SUBSTITUTE(連結実質赤字比率に係る赤字・黒字の構成分析!G$38,"▲", "-")), 2) &gt;= 0, ABS(ROUND(VALUE(SUBSTITUTE(連結実質赤字比率に係る赤字・黒字の構成分析!G$38,"▲", "-")), 2)), NA())</f>
        <v>0.81</v>
      </c>
      <c r="F32" s="168" t="e">
        <f>IF(ROUND(VALUE(SUBSTITUTE(連結実質赤字比率に係る赤字・黒字の構成分析!H$38,"▲", "-")), 2) &lt; 0, ABS(ROUND(VALUE(SUBSTITUTE(連結実質赤字比率に係る赤字・黒字の構成分析!H$38,"▲", "-")), 2)), NA())</f>
        <v>#N/A</v>
      </c>
      <c r="G32" s="168">
        <f>IF(ROUND(VALUE(SUBSTITUTE(連結実質赤字比率に係る赤字・黒字の構成分析!H$38,"▲", "-")), 2) &gt;= 0, ABS(ROUND(VALUE(SUBSTITUTE(連結実質赤字比率に係る赤字・黒字の構成分析!H$38,"▲", "-")), 2)), NA())</f>
        <v>0.25</v>
      </c>
      <c r="H32" s="168" t="e">
        <f>IF(ROUND(VALUE(SUBSTITUTE(連結実質赤字比率に係る赤字・黒字の構成分析!I$38,"▲", "-")), 2) &lt; 0, ABS(ROUND(VALUE(SUBSTITUTE(連結実質赤字比率に係る赤字・黒字の構成分析!I$38,"▲", "-")), 2)), NA())</f>
        <v>#N/A</v>
      </c>
      <c r="I32" s="168">
        <f>IF(ROUND(VALUE(SUBSTITUTE(連結実質赤字比率に係る赤字・黒字の構成分析!I$38,"▲", "-")), 2) &gt;= 0, ABS(ROUND(VALUE(SUBSTITUTE(連結実質赤字比率に係る赤字・黒字の構成分析!I$38,"▲", "-")), 2)), NA())</f>
        <v>0.16</v>
      </c>
      <c r="J32" s="168" t="e">
        <f>IF(ROUND(VALUE(SUBSTITUTE(連結実質赤字比率に係る赤字・黒字の構成分析!J$38,"▲", "-")), 2) &lt; 0, ABS(ROUND(VALUE(SUBSTITUTE(連結実質赤字比率に係る赤字・黒字の構成分析!J$38,"▲", "-")), 2)), NA())</f>
        <v>#N/A</v>
      </c>
      <c r="K32" s="168">
        <f>IF(ROUND(VALUE(SUBSTITUTE(連結実質赤字比率に係る赤字・黒字の構成分析!J$38,"▲", "-")), 2) &gt;= 0, ABS(ROUND(VALUE(SUBSTITUTE(連結実質赤字比率に係る赤字・黒字の構成分析!J$38,"▲", "-")), 2)), NA())</f>
        <v>0.18</v>
      </c>
    </row>
    <row r="33" spans="1:16" x14ac:dyDescent="0.15">
      <c r="A33" s="168" t="str">
        <f>IF(連結実質赤字比率に係る赤字・黒字の構成分析!C$37="",NA(),連結実質赤字比率に係る赤字・黒字の構成分析!C$37)</f>
        <v>国民健康保険特別会計</v>
      </c>
      <c r="B33" s="168" t="e">
        <f>IF(ROUND(VALUE(SUBSTITUTE(連結実質赤字比率に係る赤字・黒字の構成分析!F$37,"▲", "-")), 2) &lt; 0, ABS(ROUND(VALUE(SUBSTITUTE(連結実質赤字比率に係る赤字・黒字の構成分析!F$37,"▲", "-")), 2)), NA())</f>
        <v>#N/A</v>
      </c>
      <c r="C33" s="168">
        <f>IF(ROUND(VALUE(SUBSTITUTE(連結実質赤字比率に係る赤字・黒字の構成分析!F$37,"▲", "-")), 2) &gt;= 0, ABS(ROUND(VALUE(SUBSTITUTE(連結実質赤字比率に係る赤字・黒字の構成分析!F$37,"▲", "-")), 2)), NA())</f>
        <v>1.62</v>
      </c>
      <c r="D33" s="168" t="e">
        <f>IF(ROUND(VALUE(SUBSTITUTE(連結実質赤字比率に係る赤字・黒字の構成分析!G$37,"▲", "-")), 2) &lt; 0, ABS(ROUND(VALUE(SUBSTITUTE(連結実質赤字比率に係る赤字・黒字の構成分析!G$37,"▲", "-")), 2)), NA())</f>
        <v>#N/A</v>
      </c>
      <c r="E33" s="168">
        <f>IF(ROUND(VALUE(SUBSTITUTE(連結実質赤字比率に係る赤字・黒字の構成分析!G$37,"▲", "-")), 2) &gt;= 0, ABS(ROUND(VALUE(SUBSTITUTE(連結実質赤字比率に係る赤字・黒字の構成分析!G$37,"▲", "-")), 2)), NA())</f>
        <v>1.27</v>
      </c>
      <c r="F33" s="168" t="e">
        <f>IF(ROUND(VALUE(SUBSTITUTE(連結実質赤字比率に係る赤字・黒字の構成分析!H$37,"▲", "-")), 2) &lt; 0, ABS(ROUND(VALUE(SUBSTITUTE(連結実質赤字比率に係る赤字・黒字の構成分析!H$37,"▲", "-")), 2)), NA())</f>
        <v>#N/A</v>
      </c>
      <c r="G33" s="168">
        <f>IF(ROUND(VALUE(SUBSTITUTE(連結実質赤字比率に係る赤字・黒字の構成分析!H$37,"▲", "-")), 2) &gt;= 0, ABS(ROUND(VALUE(SUBSTITUTE(連結実質赤字比率に係る赤字・黒字の構成分析!H$37,"▲", "-")), 2)), NA())</f>
        <v>0.98</v>
      </c>
      <c r="H33" s="168" t="e">
        <f>IF(ROUND(VALUE(SUBSTITUTE(連結実質赤字比率に係る赤字・黒字の構成分析!I$37,"▲", "-")), 2) &lt; 0, ABS(ROUND(VALUE(SUBSTITUTE(連結実質赤字比率に係る赤字・黒字の構成分析!I$37,"▲", "-")), 2)), NA())</f>
        <v>#N/A</v>
      </c>
      <c r="I33" s="168">
        <f>IF(ROUND(VALUE(SUBSTITUTE(連結実質赤字比率に係る赤字・黒字の構成分析!I$37,"▲", "-")), 2) &gt;= 0, ABS(ROUND(VALUE(SUBSTITUTE(連結実質赤字比率に係る赤字・黒字の構成分析!I$37,"▲", "-")), 2)), NA())</f>
        <v>0.6</v>
      </c>
      <c r="J33" s="168" t="e">
        <f>IF(ROUND(VALUE(SUBSTITUTE(連結実質赤字比率に係る赤字・黒字の構成分析!J$37,"▲", "-")), 2) &lt; 0, ABS(ROUND(VALUE(SUBSTITUTE(連結実質赤字比率に係る赤字・黒字の構成分析!J$37,"▲", "-")), 2)), NA())</f>
        <v>#N/A</v>
      </c>
      <c r="K33" s="168">
        <f>IF(ROUND(VALUE(SUBSTITUTE(連結実質赤字比率に係る赤字・黒字の構成分析!J$37,"▲", "-")), 2) &gt;= 0, ABS(ROUND(VALUE(SUBSTITUTE(連結実質赤字比率に係る赤字・黒字の構成分析!J$37,"▲", "-")), 2)), NA())</f>
        <v>1.06</v>
      </c>
    </row>
    <row r="34" spans="1:16" x14ac:dyDescent="0.15">
      <c r="A34" s="168" t="str">
        <f>IF(連結実質赤字比率に係る赤字・黒字の構成分析!C$36="",NA(),連結実質赤字比率に係る赤字・黒字の構成分析!C$36)</f>
        <v>介護保険特別会計</v>
      </c>
      <c r="B34" s="168" t="e">
        <f>IF(ROUND(VALUE(SUBSTITUTE(連結実質赤字比率に係る赤字・黒字の構成分析!F$36,"▲", "-")), 2) &lt; 0, ABS(ROUND(VALUE(SUBSTITUTE(連結実質赤字比率に係る赤字・黒字の構成分析!F$36,"▲", "-")), 2)), NA())</f>
        <v>#N/A</v>
      </c>
      <c r="C34" s="168">
        <f>IF(ROUND(VALUE(SUBSTITUTE(連結実質赤字比率に係る赤字・黒字の構成分析!F$36,"▲", "-")), 2) &gt;= 0, ABS(ROUND(VALUE(SUBSTITUTE(連結実質赤字比率に係る赤字・黒字の構成分析!F$36,"▲", "-")), 2)), NA())</f>
        <v>1.57</v>
      </c>
      <c r="D34" s="168" t="e">
        <f>IF(ROUND(VALUE(SUBSTITUTE(連結実質赤字比率に係る赤字・黒字の構成分析!G$36,"▲", "-")), 2) &lt; 0, ABS(ROUND(VALUE(SUBSTITUTE(連結実質赤字比率に係る赤字・黒字の構成分析!G$36,"▲", "-")), 2)), NA())</f>
        <v>#N/A</v>
      </c>
      <c r="E34" s="168">
        <f>IF(ROUND(VALUE(SUBSTITUTE(連結実質赤字比率に係る赤字・黒字の構成分析!G$36,"▲", "-")), 2) &gt;= 0, ABS(ROUND(VALUE(SUBSTITUTE(連結実質赤字比率に係る赤字・黒字の構成分析!G$36,"▲", "-")), 2)), NA())</f>
        <v>1.76</v>
      </c>
      <c r="F34" s="168" t="e">
        <f>IF(ROUND(VALUE(SUBSTITUTE(連結実質赤字比率に係る赤字・黒字の構成分析!H$36,"▲", "-")), 2) &lt; 0, ABS(ROUND(VALUE(SUBSTITUTE(連結実質赤字比率に係る赤字・黒字の構成分析!H$36,"▲", "-")), 2)), NA())</f>
        <v>#N/A</v>
      </c>
      <c r="G34" s="168">
        <f>IF(ROUND(VALUE(SUBSTITUTE(連結実質赤字比率に係る赤字・黒字の構成分析!H$36,"▲", "-")), 2) &gt;= 0, ABS(ROUND(VALUE(SUBSTITUTE(連結実質赤字比率に係る赤字・黒字の構成分析!H$36,"▲", "-")), 2)), NA())</f>
        <v>1.39</v>
      </c>
      <c r="H34" s="168" t="e">
        <f>IF(ROUND(VALUE(SUBSTITUTE(連結実質赤字比率に係る赤字・黒字の構成分析!I$36,"▲", "-")), 2) &lt; 0, ABS(ROUND(VALUE(SUBSTITUTE(連結実質赤字比率に係る赤字・黒字の構成分析!I$36,"▲", "-")), 2)), NA())</f>
        <v>#N/A</v>
      </c>
      <c r="I34" s="168">
        <f>IF(ROUND(VALUE(SUBSTITUTE(連結実質赤字比率に係る赤字・黒字の構成分析!I$36,"▲", "-")), 2) &gt;= 0, ABS(ROUND(VALUE(SUBSTITUTE(連結実質赤字比率に係る赤字・黒字の構成分析!I$36,"▲", "-")), 2)), NA())</f>
        <v>1.9</v>
      </c>
      <c r="J34" s="168" t="e">
        <f>IF(ROUND(VALUE(SUBSTITUTE(連結実質赤字比率に係る赤字・黒字の構成分析!J$36,"▲", "-")), 2) &lt; 0, ABS(ROUND(VALUE(SUBSTITUTE(連結実質赤字比率に係る赤字・黒字の構成分析!J$36,"▲", "-")), 2)), NA())</f>
        <v>#N/A</v>
      </c>
      <c r="K34" s="168">
        <f>IF(ROUND(VALUE(SUBSTITUTE(連結実質赤字比率に係る赤字・黒字の構成分析!J$36,"▲", "-")), 2) &gt;= 0, ABS(ROUND(VALUE(SUBSTITUTE(連結実質赤字比率に係る赤字・黒字の構成分析!J$36,"▲", "-")), 2)), NA())</f>
        <v>1.1100000000000001</v>
      </c>
    </row>
    <row r="35" spans="1:16" x14ac:dyDescent="0.15">
      <c r="A35" s="168" t="str">
        <f>IF(連結実質赤字比率に係る赤字・黒字の構成分析!C$35="",NA(),連結実質赤字比率に係る赤字・黒字の構成分析!C$35)</f>
        <v>一般会計</v>
      </c>
      <c r="B35" s="168" t="e">
        <f>IF(ROUND(VALUE(SUBSTITUTE(連結実質赤字比率に係る赤字・黒字の構成分析!F$35,"▲", "-")), 2) &lt; 0, ABS(ROUND(VALUE(SUBSTITUTE(連結実質赤字比率に係る赤字・黒字の構成分析!F$35,"▲", "-")), 2)), NA())</f>
        <v>#N/A</v>
      </c>
      <c r="C35" s="168">
        <f>IF(ROUND(VALUE(SUBSTITUTE(連結実質赤字比率に係る赤字・黒字の構成分析!F$35,"▲", "-")), 2) &gt;= 0, ABS(ROUND(VALUE(SUBSTITUTE(連結実質赤字比率に係る赤字・黒字の構成分析!F$35,"▲", "-")), 2)), NA())</f>
        <v>5.34</v>
      </c>
      <c r="D35" s="168" t="e">
        <f>IF(ROUND(VALUE(SUBSTITUTE(連結実質赤字比率に係る赤字・黒字の構成分析!G$35,"▲", "-")), 2) &lt; 0, ABS(ROUND(VALUE(SUBSTITUTE(連結実質赤字比率に係る赤字・黒字の構成分析!G$35,"▲", "-")), 2)), NA())</f>
        <v>#N/A</v>
      </c>
      <c r="E35" s="168">
        <f>IF(ROUND(VALUE(SUBSTITUTE(連結実質赤字比率に係る赤字・黒字の構成分析!G$35,"▲", "-")), 2) &gt;= 0, ABS(ROUND(VALUE(SUBSTITUTE(連結実質赤字比率に係る赤字・黒字の構成分析!G$35,"▲", "-")), 2)), NA())</f>
        <v>8.7799999999999994</v>
      </c>
      <c r="F35" s="168" t="e">
        <f>IF(ROUND(VALUE(SUBSTITUTE(連結実質赤字比率に係る赤字・黒字の構成分析!H$35,"▲", "-")), 2) &lt; 0, ABS(ROUND(VALUE(SUBSTITUTE(連結実質赤字比率に係る赤字・黒字の構成分析!H$35,"▲", "-")), 2)), NA())</f>
        <v>#N/A</v>
      </c>
      <c r="G35" s="168">
        <f>IF(ROUND(VALUE(SUBSTITUTE(連結実質赤字比率に係る赤字・黒字の構成分析!H$35,"▲", "-")), 2) &gt;= 0, ABS(ROUND(VALUE(SUBSTITUTE(連結実質赤字比率に係る赤字・黒字の構成分析!H$35,"▲", "-")), 2)), NA())</f>
        <v>8.52</v>
      </c>
      <c r="H35" s="168" t="e">
        <f>IF(ROUND(VALUE(SUBSTITUTE(連結実質赤字比率に係る赤字・黒字の構成分析!I$35,"▲", "-")), 2) &lt; 0, ABS(ROUND(VALUE(SUBSTITUTE(連結実質赤字比率に係る赤字・黒字の構成分析!I$35,"▲", "-")), 2)), NA())</f>
        <v>#N/A</v>
      </c>
      <c r="I35" s="168">
        <f>IF(ROUND(VALUE(SUBSTITUTE(連結実質赤字比率に係る赤字・黒字の構成分析!I$35,"▲", "-")), 2) &gt;= 0, ABS(ROUND(VALUE(SUBSTITUTE(連結実質赤字比率に係る赤字・黒字の構成分析!I$35,"▲", "-")), 2)), NA())</f>
        <v>8.35</v>
      </c>
      <c r="J35" s="168" t="e">
        <f>IF(ROUND(VALUE(SUBSTITUTE(連結実質赤字比率に係る赤字・黒字の構成分析!J$35,"▲", "-")), 2) &lt; 0, ABS(ROUND(VALUE(SUBSTITUTE(連結実質赤字比率に係る赤字・黒字の構成分析!J$35,"▲", "-")), 2)), NA())</f>
        <v>#N/A</v>
      </c>
      <c r="K35" s="168">
        <f>IF(ROUND(VALUE(SUBSTITUTE(連結実質赤字比率に係る赤字・黒字の構成分析!J$35,"▲", "-")), 2) &gt;= 0, ABS(ROUND(VALUE(SUBSTITUTE(連結実質赤字比率に係る赤字・黒字の構成分析!J$35,"▲", "-")), 2)), NA())</f>
        <v>5.96</v>
      </c>
    </row>
    <row r="36" spans="1:16" x14ac:dyDescent="0.15">
      <c r="A36" s="168" t="str">
        <f>IF(連結実質赤字比率に係る赤字・黒字の構成分析!C$34="",NA(),連結実質赤字比率に係る赤字・黒字の構成分析!C$34)</f>
        <v>水道事業会計</v>
      </c>
      <c r="B36" s="168" t="e">
        <f>IF(ROUND(VALUE(SUBSTITUTE(連結実質赤字比率に係る赤字・黒字の構成分析!F$34,"▲", "-")), 2) &lt; 0, ABS(ROUND(VALUE(SUBSTITUTE(連結実質赤字比率に係る赤字・黒字の構成分析!F$34,"▲", "-")), 2)), NA())</f>
        <v>#N/A</v>
      </c>
      <c r="C36" s="168">
        <f>IF(ROUND(VALUE(SUBSTITUTE(連結実質赤字比率に係る赤字・黒字の構成分析!F$34,"▲", "-")), 2) &gt;= 0, ABS(ROUND(VALUE(SUBSTITUTE(連結実質赤字比率に係る赤字・黒字の構成分析!F$34,"▲", "-")), 2)), NA())</f>
        <v>9.08</v>
      </c>
      <c r="D36" s="168" t="e">
        <f>IF(ROUND(VALUE(SUBSTITUTE(連結実質赤字比率に係る赤字・黒字の構成分析!G$34,"▲", "-")), 2) &lt; 0, ABS(ROUND(VALUE(SUBSTITUTE(連結実質赤字比率に係る赤字・黒字の構成分析!G$34,"▲", "-")), 2)), NA())</f>
        <v>#N/A</v>
      </c>
      <c r="E36" s="168">
        <f>IF(ROUND(VALUE(SUBSTITUTE(連結実質赤字比率に係る赤字・黒字の構成分析!G$34,"▲", "-")), 2) &gt;= 0, ABS(ROUND(VALUE(SUBSTITUTE(連結実質赤字比率に係る赤字・黒字の構成分析!G$34,"▲", "-")), 2)), NA())</f>
        <v>8.91</v>
      </c>
      <c r="F36" s="168" t="e">
        <f>IF(ROUND(VALUE(SUBSTITUTE(連結実質赤字比率に係る赤字・黒字の構成分析!H$34,"▲", "-")), 2) &lt; 0, ABS(ROUND(VALUE(SUBSTITUTE(連結実質赤字比率に係る赤字・黒字の構成分析!H$34,"▲", "-")), 2)), NA())</f>
        <v>#N/A</v>
      </c>
      <c r="G36" s="168">
        <f>IF(ROUND(VALUE(SUBSTITUTE(連結実質赤字比率に係る赤字・黒字の構成分析!H$34,"▲", "-")), 2) &gt;= 0, ABS(ROUND(VALUE(SUBSTITUTE(連結実質赤字比率に係る赤字・黒字の構成分析!H$34,"▲", "-")), 2)), NA())</f>
        <v>8.08</v>
      </c>
      <c r="H36" s="168" t="e">
        <f>IF(ROUND(VALUE(SUBSTITUTE(連結実質赤字比率に係る赤字・黒字の構成分析!I$34,"▲", "-")), 2) &lt; 0, ABS(ROUND(VALUE(SUBSTITUTE(連結実質赤字比率に係る赤字・黒字の構成分析!I$34,"▲", "-")), 2)), NA())</f>
        <v>#N/A</v>
      </c>
      <c r="I36" s="168">
        <f>IF(ROUND(VALUE(SUBSTITUTE(連結実質赤字比率に係る赤字・黒字の構成分析!I$34,"▲", "-")), 2) &gt;= 0, ABS(ROUND(VALUE(SUBSTITUTE(連結実質赤字比率に係る赤字・黒字の構成分析!I$34,"▲", "-")), 2)), NA())</f>
        <v>8.02</v>
      </c>
      <c r="J36" s="168" t="e">
        <f>IF(ROUND(VALUE(SUBSTITUTE(連結実質赤字比率に係る赤字・黒字の構成分析!J$34,"▲", "-")), 2) &lt; 0, ABS(ROUND(VALUE(SUBSTITUTE(連結実質赤字比率に係る赤字・黒字の構成分析!J$34,"▲", "-")), 2)), NA())</f>
        <v>#N/A</v>
      </c>
      <c r="K36" s="168">
        <f>IF(ROUND(VALUE(SUBSTITUTE(連結実質赤字比率に係る赤字・黒字の構成分析!J$34,"▲", "-")), 2) &gt;= 0, ABS(ROUND(VALUE(SUBSTITUTE(連結実質赤字比率に係る赤字・黒字の構成分析!J$34,"▲", "-")), 2)), NA())</f>
        <v>7.82</v>
      </c>
    </row>
    <row r="39" spans="1:16" x14ac:dyDescent="0.15">
      <c r="A39" s="141" t="s">
        <v>58</v>
      </c>
    </row>
    <row r="40" spans="1:16" x14ac:dyDescent="0.15">
      <c r="A40" s="169"/>
      <c r="B40" s="169" t="str">
        <f>'実質公債費比率（分子）の構造'!K$44</f>
        <v>R01</v>
      </c>
      <c r="C40" s="169"/>
      <c r="D40" s="169"/>
      <c r="E40" s="169" t="str">
        <f>'実質公債費比率（分子）の構造'!L$44</f>
        <v>R02</v>
      </c>
      <c r="F40" s="169"/>
      <c r="G40" s="169"/>
      <c r="H40" s="169" t="str">
        <f>'実質公債費比率（分子）の構造'!M$44</f>
        <v>R03</v>
      </c>
      <c r="I40" s="169"/>
      <c r="J40" s="169"/>
      <c r="K40" s="169" t="str">
        <f>'実質公債費比率（分子）の構造'!N$44</f>
        <v>R04</v>
      </c>
      <c r="L40" s="169"/>
      <c r="M40" s="169"/>
      <c r="N40" s="169" t="str">
        <f>'実質公債費比率（分子）の構造'!O$44</f>
        <v>R05</v>
      </c>
      <c r="O40" s="169"/>
      <c r="P40" s="169"/>
    </row>
    <row r="41" spans="1:16" x14ac:dyDescent="0.15">
      <c r="A41" s="169"/>
      <c r="B41" s="169" t="s">
        <v>59</v>
      </c>
      <c r="C41" s="169"/>
      <c r="D41" s="169" t="s">
        <v>60</v>
      </c>
      <c r="E41" s="169" t="s">
        <v>59</v>
      </c>
      <c r="F41" s="169"/>
      <c r="G41" s="169" t="s">
        <v>60</v>
      </c>
      <c r="H41" s="169" t="s">
        <v>59</v>
      </c>
      <c r="I41" s="169"/>
      <c r="J41" s="169" t="s">
        <v>60</v>
      </c>
      <c r="K41" s="169" t="s">
        <v>59</v>
      </c>
      <c r="L41" s="169"/>
      <c r="M41" s="169" t="s">
        <v>60</v>
      </c>
      <c r="N41" s="169" t="s">
        <v>59</v>
      </c>
      <c r="O41" s="169"/>
      <c r="P41" s="169" t="s">
        <v>60</v>
      </c>
    </row>
    <row r="42" spans="1:16" x14ac:dyDescent="0.15">
      <c r="A42" s="169" t="s">
        <v>61</v>
      </c>
      <c r="B42" s="169"/>
      <c r="C42" s="169"/>
      <c r="D42" s="169">
        <f>'実質公債費比率（分子）の構造'!K$52</f>
        <v>520</v>
      </c>
      <c r="E42" s="169"/>
      <c r="F42" s="169"/>
      <c r="G42" s="169">
        <f>'実質公債費比率（分子）の構造'!L$52</f>
        <v>553</v>
      </c>
      <c r="H42" s="169"/>
      <c r="I42" s="169"/>
      <c r="J42" s="169">
        <f>'実質公債費比率（分子）の構造'!M$52</f>
        <v>577</v>
      </c>
      <c r="K42" s="169"/>
      <c r="L42" s="169"/>
      <c r="M42" s="169">
        <f>'実質公債費比率（分子）の構造'!N$52</f>
        <v>611</v>
      </c>
      <c r="N42" s="169"/>
      <c r="O42" s="169"/>
      <c r="P42" s="169">
        <f>'実質公債費比率（分子）の構造'!O$52</f>
        <v>581</v>
      </c>
    </row>
    <row r="43" spans="1:16" x14ac:dyDescent="0.15">
      <c r="A43" s="169" t="s">
        <v>16</v>
      </c>
      <c r="B43" s="169">
        <f>'実質公債費比率（分子）の構造'!K$51</f>
        <v>0</v>
      </c>
      <c r="C43" s="169"/>
      <c r="D43" s="169"/>
      <c r="E43" s="169" t="str">
        <f>'実質公債費比率（分子）の構造'!L$51</f>
        <v>-</v>
      </c>
      <c r="F43" s="169"/>
      <c r="G43" s="169"/>
      <c r="H43" s="169" t="str">
        <f>'実質公債費比率（分子）の構造'!M$51</f>
        <v>-</v>
      </c>
      <c r="I43" s="169"/>
      <c r="J43" s="169"/>
      <c r="K43" s="169" t="str">
        <f>'実質公債費比率（分子）の構造'!N$51</f>
        <v>-</v>
      </c>
      <c r="L43" s="169"/>
      <c r="M43" s="169"/>
      <c r="N43" s="169">
        <f>'実質公債費比率（分子）の構造'!O$51</f>
        <v>0</v>
      </c>
      <c r="O43" s="169"/>
      <c r="P43" s="169"/>
    </row>
    <row r="44" spans="1:16" x14ac:dyDescent="0.15">
      <c r="A44" s="169" t="s">
        <v>62</v>
      </c>
      <c r="B44" s="169" t="str">
        <f>'実質公債費比率（分子）の構造'!K$50</f>
        <v>-</v>
      </c>
      <c r="C44" s="169"/>
      <c r="D44" s="169"/>
      <c r="E44" s="169" t="str">
        <f>'実質公債費比率（分子）の構造'!L$50</f>
        <v>-</v>
      </c>
      <c r="F44" s="169"/>
      <c r="G44" s="169"/>
      <c r="H44" s="169" t="str">
        <f>'実質公債費比率（分子）の構造'!M$50</f>
        <v>-</v>
      </c>
      <c r="I44" s="169"/>
      <c r="J44" s="169"/>
      <c r="K44" s="169" t="str">
        <f>'実質公債費比率（分子）の構造'!N$50</f>
        <v>-</v>
      </c>
      <c r="L44" s="169"/>
      <c r="M44" s="169"/>
      <c r="N44" s="169" t="str">
        <f>'実質公債費比率（分子）の構造'!O$50</f>
        <v>-</v>
      </c>
      <c r="O44" s="169"/>
      <c r="P44" s="169"/>
    </row>
    <row r="45" spans="1:16" x14ac:dyDescent="0.15">
      <c r="A45" s="169" t="s">
        <v>63</v>
      </c>
      <c r="B45" s="169">
        <f>'実質公債費比率（分子）の構造'!K$49</f>
        <v>22</v>
      </c>
      <c r="C45" s="169"/>
      <c r="D45" s="169"/>
      <c r="E45" s="169">
        <f>'実質公債費比率（分子）の構造'!L$49</f>
        <v>22</v>
      </c>
      <c r="F45" s="169"/>
      <c r="G45" s="169"/>
      <c r="H45" s="169">
        <f>'実質公債費比率（分子）の構造'!M$49</f>
        <v>23</v>
      </c>
      <c r="I45" s="169"/>
      <c r="J45" s="169"/>
      <c r="K45" s="169">
        <f>'実質公債費比率（分子）の構造'!N$49</f>
        <v>26</v>
      </c>
      <c r="L45" s="169"/>
      <c r="M45" s="169"/>
      <c r="N45" s="169">
        <f>'実質公債費比率（分子）の構造'!O$49</f>
        <v>25</v>
      </c>
      <c r="O45" s="169"/>
      <c r="P45" s="169"/>
    </row>
    <row r="46" spans="1:16" x14ac:dyDescent="0.15">
      <c r="A46" s="169" t="s">
        <v>64</v>
      </c>
      <c r="B46" s="169">
        <f>'実質公債費比率（分子）の構造'!K$48</f>
        <v>185</v>
      </c>
      <c r="C46" s="169"/>
      <c r="D46" s="169"/>
      <c r="E46" s="169">
        <f>'実質公債費比率（分子）の構造'!L$48</f>
        <v>186</v>
      </c>
      <c r="F46" s="169"/>
      <c r="G46" s="169"/>
      <c r="H46" s="169">
        <f>'実質公債費比率（分子）の構造'!M$48</f>
        <v>188</v>
      </c>
      <c r="I46" s="169"/>
      <c r="J46" s="169"/>
      <c r="K46" s="169">
        <f>'実質公債費比率（分子）の構造'!N$48</f>
        <v>189</v>
      </c>
      <c r="L46" s="169"/>
      <c r="M46" s="169"/>
      <c r="N46" s="169">
        <f>'実質公債費比率（分子）の構造'!O$48</f>
        <v>186</v>
      </c>
      <c r="O46" s="169"/>
      <c r="P46" s="169"/>
    </row>
    <row r="47" spans="1:16" x14ac:dyDescent="0.15">
      <c r="A47" s="169" t="s">
        <v>12</v>
      </c>
      <c r="B47" s="169" t="str">
        <f>'実質公債費比率（分子）の構造'!K$47</f>
        <v>-</v>
      </c>
      <c r="C47" s="169"/>
      <c r="D47" s="169"/>
      <c r="E47" s="169" t="str">
        <f>'実質公債費比率（分子）の構造'!L$47</f>
        <v>-</v>
      </c>
      <c r="F47" s="169"/>
      <c r="G47" s="169"/>
      <c r="H47" s="169" t="str">
        <f>'実質公債費比率（分子）の構造'!M$47</f>
        <v>-</v>
      </c>
      <c r="I47" s="169"/>
      <c r="J47" s="169"/>
      <c r="K47" s="169" t="str">
        <f>'実質公債費比率（分子）の構造'!N$47</f>
        <v>-</v>
      </c>
      <c r="L47" s="169"/>
      <c r="M47" s="169"/>
      <c r="N47" s="169" t="str">
        <f>'実質公債費比率（分子）の構造'!O$47</f>
        <v>-</v>
      </c>
      <c r="O47" s="169"/>
      <c r="P47" s="169"/>
    </row>
    <row r="48" spans="1:16" x14ac:dyDescent="0.15">
      <c r="A48" s="169" t="s">
        <v>65</v>
      </c>
      <c r="B48" s="169" t="str">
        <f>'実質公債費比率（分子）の構造'!K$46</f>
        <v>-</v>
      </c>
      <c r="C48" s="169"/>
      <c r="D48" s="169"/>
      <c r="E48" s="169" t="str">
        <f>'実質公債費比率（分子）の構造'!L$46</f>
        <v>-</v>
      </c>
      <c r="F48" s="169"/>
      <c r="G48" s="169"/>
      <c r="H48" s="169" t="str">
        <f>'実質公債費比率（分子）の構造'!M$46</f>
        <v>-</v>
      </c>
      <c r="I48" s="169"/>
      <c r="J48" s="169"/>
      <c r="K48" s="169" t="str">
        <f>'実質公債費比率（分子）の構造'!N$46</f>
        <v>-</v>
      </c>
      <c r="L48" s="169"/>
      <c r="M48" s="169"/>
      <c r="N48" s="169" t="str">
        <f>'実質公債費比率（分子）の構造'!O$46</f>
        <v>-</v>
      </c>
      <c r="O48" s="169"/>
      <c r="P48" s="169"/>
    </row>
    <row r="49" spans="1:16" x14ac:dyDescent="0.15">
      <c r="A49" s="169" t="s">
        <v>66</v>
      </c>
      <c r="B49" s="169">
        <f>'実質公債費比率（分子）の構造'!K$45</f>
        <v>483</v>
      </c>
      <c r="C49" s="169"/>
      <c r="D49" s="169"/>
      <c r="E49" s="169">
        <f>'実質公債費比率（分子）の構造'!L$45</f>
        <v>581</v>
      </c>
      <c r="F49" s="169"/>
      <c r="G49" s="169"/>
      <c r="H49" s="169">
        <f>'実質公債費比率（分子）の構造'!M$45</f>
        <v>609</v>
      </c>
      <c r="I49" s="169"/>
      <c r="J49" s="169"/>
      <c r="K49" s="169">
        <f>'実質公債費比率（分子）の構造'!N$45</f>
        <v>659</v>
      </c>
      <c r="L49" s="169"/>
      <c r="M49" s="169"/>
      <c r="N49" s="169">
        <f>'実質公債費比率（分子）の構造'!O$45</f>
        <v>635</v>
      </c>
      <c r="O49" s="169"/>
      <c r="P49" s="169"/>
    </row>
    <row r="50" spans="1:16" x14ac:dyDescent="0.15">
      <c r="A50" s="169" t="s">
        <v>67</v>
      </c>
      <c r="B50" s="169" t="e">
        <f>NA()</f>
        <v>#N/A</v>
      </c>
      <c r="C50" s="169">
        <f>IF(ISNUMBER('実質公債費比率（分子）の構造'!K$53),'実質公債費比率（分子）の構造'!K$53,NA())</f>
        <v>170</v>
      </c>
      <c r="D50" s="169" t="e">
        <f>NA()</f>
        <v>#N/A</v>
      </c>
      <c r="E50" s="169" t="e">
        <f>NA()</f>
        <v>#N/A</v>
      </c>
      <c r="F50" s="169">
        <f>IF(ISNUMBER('実質公債費比率（分子）の構造'!L$53),'実質公債費比率（分子）の構造'!L$53,NA())</f>
        <v>236</v>
      </c>
      <c r="G50" s="169" t="e">
        <f>NA()</f>
        <v>#N/A</v>
      </c>
      <c r="H50" s="169" t="e">
        <f>NA()</f>
        <v>#N/A</v>
      </c>
      <c r="I50" s="169">
        <f>IF(ISNUMBER('実質公債費比率（分子）の構造'!M$53),'実質公債費比率（分子）の構造'!M$53,NA())</f>
        <v>243</v>
      </c>
      <c r="J50" s="169" t="e">
        <f>NA()</f>
        <v>#N/A</v>
      </c>
      <c r="K50" s="169" t="e">
        <f>NA()</f>
        <v>#N/A</v>
      </c>
      <c r="L50" s="169">
        <f>IF(ISNUMBER('実質公債費比率（分子）の構造'!N$53),'実質公債費比率（分子）の構造'!N$53,NA())</f>
        <v>263</v>
      </c>
      <c r="M50" s="169" t="e">
        <f>NA()</f>
        <v>#N/A</v>
      </c>
      <c r="N50" s="169" t="e">
        <f>NA()</f>
        <v>#N/A</v>
      </c>
      <c r="O50" s="169">
        <f>IF(ISNUMBER('実質公債費比率（分子）の構造'!O$53),'実質公債費比率（分子）の構造'!O$53,NA())</f>
        <v>265</v>
      </c>
      <c r="P50" s="169" t="e">
        <f>NA()</f>
        <v>#N/A</v>
      </c>
    </row>
    <row r="53" spans="1:16" x14ac:dyDescent="0.15">
      <c r="A53" s="141" t="s">
        <v>68</v>
      </c>
    </row>
    <row r="54" spans="1:16" x14ac:dyDescent="0.15">
      <c r="A54" s="168"/>
      <c r="B54" s="168" t="str">
        <f>'将来負担比率（分子）の構造'!I$40</f>
        <v>R01</v>
      </c>
      <c r="C54" s="168"/>
      <c r="D54" s="168"/>
      <c r="E54" s="168" t="str">
        <f>'将来負担比率（分子）の構造'!J$40</f>
        <v>R02</v>
      </c>
      <c r="F54" s="168"/>
      <c r="G54" s="168"/>
      <c r="H54" s="168" t="str">
        <f>'将来負担比率（分子）の構造'!K$40</f>
        <v>R03</v>
      </c>
      <c r="I54" s="168"/>
      <c r="J54" s="168"/>
      <c r="K54" s="168" t="str">
        <f>'将来負担比率（分子）の構造'!L$40</f>
        <v>R04</v>
      </c>
      <c r="L54" s="168"/>
      <c r="M54" s="168"/>
      <c r="N54" s="168" t="str">
        <f>'将来負担比率（分子）の構造'!M$40</f>
        <v>R05</v>
      </c>
      <c r="O54" s="168"/>
      <c r="P54" s="168"/>
    </row>
    <row r="55" spans="1:16" x14ac:dyDescent="0.15">
      <c r="A55" s="168"/>
      <c r="B55" s="168" t="s">
        <v>69</v>
      </c>
      <c r="C55" s="168"/>
      <c r="D55" s="168" t="s">
        <v>70</v>
      </c>
      <c r="E55" s="168" t="s">
        <v>69</v>
      </c>
      <c r="F55" s="168"/>
      <c r="G55" s="168" t="s">
        <v>70</v>
      </c>
      <c r="H55" s="168" t="s">
        <v>69</v>
      </c>
      <c r="I55" s="168"/>
      <c r="J55" s="168" t="s">
        <v>70</v>
      </c>
      <c r="K55" s="168" t="s">
        <v>69</v>
      </c>
      <c r="L55" s="168"/>
      <c r="M55" s="168" t="s">
        <v>70</v>
      </c>
      <c r="N55" s="168" t="s">
        <v>69</v>
      </c>
      <c r="O55" s="168"/>
      <c r="P55" s="168" t="s">
        <v>70</v>
      </c>
    </row>
    <row r="56" spans="1:16" x14ac:dyDescent="0.15">
      <c r="A56" s="168" t="s">
        <v>43</v>
      </c>
      <c r="B56" s="168"/>
      <c r="C56" s="168"/>
      <c r="D56" s="168">
        <f>'将来負担比率（分子）の構造'!I$52</f>
        <v>5625</v>
      </c>
      <c r="E56" s="168"/>
      <c r="F56" s="168"/>
      <c r="G56" s="168">
        <f>'将来負担比率（分子）の構造'!J$52</f>
        <v>5457</v>
      </c>
      <c r="H56" s="168"/>
      <c r="I56" s="168"/>
      <c r="J56" s="168">
        <f>'将来負担比率（分子）の構造'!K$52</f>
        <v>5180</v>
      </c>
      <c r="K56" s="168"/>
      <c r="L56" s="168"/>
      <c r="M56" s="168">
        <f>'将来負担比率（分子）の構造'!L$52</f>
        <v>4900</v>
      </c>
      <c r="N56" s="168"/>
      <c r="O56" s="168"/>
      <c r="P56" s="168">
        <f>'将来負担比率（分子）の構造'!M$52</f>
        <v>4937</v>
      </c>
    </row>
    <row r="57" spans="1:16" x14ac:dyDescent="0.15">
      <c r="A57" s="168" t="s">
        <v>42</v>
      </c>
      <c r="B57" s="168"/>
      <c r="C57" s="168"/>
      <c r="D57" s="168">
        <f>'将来負担比率（分子）の構造'!I$51</f>
        <v>260</v>
      </c>
      <c r="E57" s="168"/>
      <c r="F57" s="168"/>
      <c r="G57" s="168">
        <f>'将来負担比率（分子）の構造'!J$51</f>
        <v>244</v>
      </c>
      <c r="H57" s="168"/>
      <c r="I57" s="168"/>
      <c r="J57" s="168">
        <f>'将来負担比率（分子）の構造'!K$51</f>
        <v>230</v>
      </c>
      <c r="K57" s="168"/>
      <c r="L57" s="168"/>
      <c r="M57" s="168">
        <f>'将来負担比率（分子）の構造'!L$51</f>
        <v>213</v>
      </c>
      <c r="N57" s="168"/>
      <c r="O57" s="168"/>
      <c r="P57" s="168">
        <f>'将来負担比率（分子）の構造'!M$51</f>
        <v>192</v>
      </c>
    </row>
    <row r="58" spans="1:16" x14ac:dyDescent="0.15">
      <c r="A58" s="168" t="s">
        <v>41</v>
      </c>
      <c r="B58" s="168"/>
      <c r="C58" s="168"/>
      <c r="D58" s="168">
        <f>'将来負担比率（分子）の構造'!I$50</f>
        <v>2321</v>
      </c>
      <c r="E58" s="168"/>
      <c r="F58" s="168"/>
      <c r="G58" s="168">
        <f>'将来負担比率（分子）の構造'!J$50</f>
        <v>2402</v>
      </c>
      <c r="H58" s="168"/>
      <c r="I58" s="168"/>
      <c r="J58" s="168">
        <f>'将来負担比率（分子）の構造'!K$50</f>
        <v>2756</v>
      </c>
      <c r="K58" s="168"/>
      <c r="L58" s="168"/>
      <c r="M58" s="168">
        <f>'将来負担比率（分子）の構造'!L$50</f>
        <v>2967</v>
      </c>
      <c r="N58" s="168"/>
      <c r="O58" s="168"/>
      <c r="P58" s="168">
        <f>'将来負担比率（分子）の構造'!M$50</f>
        <v>3059</v>
      </c>
    </row>
    <row r="59" spans="1:16" x14ac:dyDescent="0.15">
      <c r="A59" s="168" t="s">
        <v>39</v>
      </c>
      <c r="B59" s="168" t="str">
        <f>'将来負担比率（分子）の構造'!I$49</f>
        <v>-</v>
      </c>
      <c r="C59" s="168"/>
      <c r="D59" s="168"/>
      <c r="E59" s="168" t="str">
        <f>'将来負担比率（分子）の構造'!J$49</f>
        <v>-</v>
      </c>
      <c r="F59" s="168"/>
      <c r="G59" s="168"/>
      <c r="H59" s="168" t="str">
        <f>'将来負担比率（分子）の構造'!K$49</f>
        <v>-</v>
      </c>
      <c r="I59" s="168"/>
      <c r="J59" s="168"/>
      <c r="K59" s="168" t="str">
        <f>'将来負担比率（分子）の構造'!L$49</f>
        <v>-</v>
      </c>
      <c r="L59" s="168"/>
      <c r="M59" s="168"/>
      <c r="N59" s="168" t="str">
        <f>'将来負担比率（分子）の構造'!M$49</f>
        <v>-</v>
      </c>
      <c r="O59" s="168"/>
      <c r="P59" s="168"/>
    </row>
    <row r="60" spans="1:16" x14ac:dyDescent="0.15">
      <c r="A60" s="168" t="s">
        <v>38</v>
      </c>
      <c r="B60" s="168" t="str">
        <f>'将来負担比率（分子）の構造'!I$48</f>
        <v>-</v>
      </c>
      <c r="C60" s="168"/>
      <c r="D60" s="168"/>
      <c r="E60" s="168" t="str">
        <f>'将来負担比率（分子）の構造'!J$48</f>
        <v>-</v>
      </c>
      <c r="F60" s="168"/>
      <c r="G60" s="168"/>
      <c r="H60" s="168" t="str">
        <f>'将来負担比率（分子）の構造'!K$48</f>
        <v>-</v>
      </c>
      <c r="I60" s="168"/>
      <c r="J60" s="168"/>
      <c r="K60" s="168" t="str">
        <f>'将来負担比率（分子）の構造'!L$48</f>
        <v>-</v>
      </c>
      <c r="L60" s="168"/>
      <c r="M60" s="168"/>
      <c r="N60" s="168" t="str">
        <f>'将来負担比率（分子）の構造'!M$48</f>
        <v>-</v>
      </c>
      <c r="O60" s="168"/>
      <c r="P60" s="168"/>
    </row>
    <row r="61" spans="1:16" x14ac:dyDescent="0.15">
      <c r="A61" s="168" t="s">
        <v>36</v>
      </c>
      <c r="B61" s="168" t="str">
        <f>'将来負担比率（分子）の構造'!I$46</f>
        <v>-</v>
      </c>
      <c r="C61" s="168"/>
      <c r="D61" s="168"/>
      <c r="E61" s="168" t="str">
        <f>'将来負担比率（分子）の構造'!J$46</f>
        <v>-</v>
      </c>
      <c r="F61" s="168"/>
      <c r="G61" s="168"/>
      <c r="H61" s="168" t="str">
        <f>'将来負担比率（分子）の構造'!K$46</f>
        <v>-</v>
      </c>
      <c r="I61" s="168"/>
      <c r="J61" s="168"/>
      <c r="K61" s="168" t="str">
        <f>'将来負担比率（分子）の構造'!L$46</f>
        <v>-</v>
      </c>
      <c r="L61" s="168"/>
      <c r="M61" s="168"/>
      <c r="N61" s="168" t="str">
        <f>'将来負担比率（分子）の構造'!M$46</f>
        <v>-</v>
      </c>
      <c r="O61" s="168"/>
      <c r="P61" s="168"/>
    </row>
    <row r="62" spans="1:16" x14ac:dyDescent="0.15">
      <c r="A62" s="168" t="s">
        <v>35</v>
      </c>
      <c r="B62" s="168">
        <f>'将来負担比率（分子）の構造'!I$45</f>
        <v>819</v>
      </c>
      <c r="C62" s="168"/>
      <c r="D62" s="168"/>
      <c r="E62" s="168">
        <f>'将来負担比率（分子）の構造'!J$45</f>
        <v>798</v>
      </c>
      <c r="F62" s="168"/>
      <c r="G62" s="168"/>
      <c r="H62" s="168">
        <f>'将来負担比率（分子）の構造'!K$45</f>
        <v>779</v>
      </c>
      <c r="I62" s="168"/>
      <c r="J62" s="168"/>
      <c r="K62" s="168">
        <f>'将来負担比率（分子）の構造'!L$45</f>
        <v>757</v>
      </c>
      <c r="L62" s="168"/>
      <c r="M62" s="168"/>
      <c r="N62" s="168">
        <f>'将来負担比率（分子）の構造'!M$45</f>
        <v>767</v>
      </c>
      <c r="O62" s="168"/>
      <c r="P62" s="168"/>
    </row>
    <row r="63" spans="1:16" x14ac:dyDescent="0.15">
      <c r="A63" s="168" t="s">
        <v>34</v>
      </c>
      <c r="B63" s="168">
        <f>'将来負担比率（分子）の構造'!I$44</f>
        <v>139</v>
      </c>
      <c r="C63" s="168"/>
      <c r="D63" s="168"/>
      <c r="E63" s="168">
        <f>'将来負担比率（分子）の構造'!J$44</f>
        <v>120</v>
      </c>
      <c r="F63" s="168"/>
      <c r="G63" s="168"/>
      <c r="H63" s="168">
        <f>'将来負担比率（分子）の構造'!K$44</f>
        <v>98</v>
      </c>
      <c r="I63" s="168"/>
      <c r="J63" s="168"/>
      <c r="K63" s="168">
        <f>'将来負担比率（分子）の構造'!L$44</f>
        <v>76</v>
      </c>
      <c r="L63" s="168"/>
      <c r="M63" s="168"/>
      <c r="N63" s="168">
        <f>'将来負担比率（分子）の構造'!M$44</f>
        <v>55</v>
      </c>
      <c r="O63" s="168"/>
      <c r="P63" s="168"/>
    </row>
    <row r="64" spans="1:16" x14ac:dyDescent="0.15">
      <c r="A64" s="168" t="s">
        <v>33</v>
      </c>
      <c r="B64" s="168">
        <f>'将来負担比率（分子）の構造'!I$43</f>
        <v>1812</v>
      </c>
      <c r="C64" s="168"/>
      <c r="D64" s="168"/>
      <c r="E64" s="168">
        <f>'将来負担比率（分子）の構造'!J$43</f>
        <v>1693</v>
      </c>
      <c r="F64" s="168"/>
      <c r="G64" s="168"/>
      <c r="H64" s="168">
        <f>'将来負担比率（分子）の構造'!K$43</f>
        <v>1560</v>
      </c>
      <c r="I64" s="168"/>
      <c r="J64" s="168"/>
      <c r="K64" s="168">
        <f>'将来負担比率（分子）の構造'!L$43</f>
        <v>1440</v>
      </c>
      <c r="L64" s="168"/>
      <c r="M64" s="168"/>
      <c r="N64" s="168">
        <f>'将来負担比率（分子）の構造'!M$43</f>
        <v>1370</v>
      </c>
      <c r="O64" s="168"/>
      <c r="P64" s="168"/>
    </row>
    <row r="65" spans="1:16" x14ac:dyDescent="0.15">
      <c r="A65" s="168" t="s">
        <v>32</v>
      </c>
      <c r="B65" s="168" t="str">
        <f>'将来負担比率（分子）の構造'!I$42</f>
        <v>-</v>
      </c>
      <c r="C65" s="168"/>
      <c r="D65" s="168"/>
      <c r="E65" s="168" t="str">
        <f>'将来負担比率（分子）の構造'!J$42</f>
        <v>-</v>
      </c>
      <c r="F65" s="168"/>
      <c r="G65" s="168"/>
      <c r="H65" s="168" t="str">
        <f>'将来負担比率（分子）の構造'!K$42</f>
        <v>-</v>
      </c>
      <c r="I65" s="168"/>
      <c r="J65" s="168"/>
      <c r="K65" s="168" t="str">
        <f>'将来負担比率（分子）の構造'!L$42</f>
        <v>-</v>
      </c>
      <c r="L65" s="168"/>
      <c r="M65" s="168"/>
      <c r="N65" s="168" t="str">
        <f>'将来負担比率（分子）の構造'!M$42</f>
        <v>-</v>
      </c>
      <c r="O65" s="168"/>
      <c r="P65" s="168"/>
    </row>
    <row r="66" spans="1:16" x14ac:dyDescent="0.15">
      <c r="A66" s="168" t="s">
        <v>31</v>
      </c>
      <c r="B66" s="168">
        <f>'将来負担比率（分子）の構造'!I$41</f>
        <v>5978</v>
      </c>
      <c r="C66" s="168"/>
      <c r="D66" s="168"/>
      <c r="E66" s="168">
        <f>'将来負担比率（分子）の構造'!J$41</f>
        <v>5815</v>
      </c>
      <c r="F66" s="168"/>
      <c r="G66" s="168"/>
      <c r="H66" s="168">
        <f>'将来負担比率（分子）の構造'!K$41</f>
        <v>5585</v>
      </c>
      <c r="I66" s="168"/>
      <c r="J66" s="168"/>
      <c r="K66" s="168">
        <f>'将来負担比率（分子）の構造'!L$41</f>
        <v>5349</v>
      </c>
      <c r="L66" s="168"/>
      <c r="M66" s="168"/>
      <c r="N66" s="168">
        <f>'将来負担比率（分子）の構造'!M$41</f>
        <v>5528</v>
      </c>
      <c r="O66" s="168"/>
      <c r="P66" s="168"/>
    </row>
    <row r="67" spans="1:16" x14ac:dyDescent="0.15">
      <c r="A67" s="168" t="s">
        <v>71</v>
      </c>
      <c r="B67" s="168" t="e">
        <f>NA()</f>
        <v>#N/A</v>
      </c>
      <c r="C67" s="168">
        <f>IF(ISNUMBER('将来負担比率（分子）の構造'!I$53), IF('将来負担比率（分子）の構造'!I$53 &lt; 0, 0, '将来負担比率（分子）の構造'!I$53), NA())</f>
        <v>543</v>
      </c>
      <c r="D67" s="168" t="e">
        <f>NA()</f>
        <v>#N/A</v>
      </c>
      <c r="E67" s="168" t="e">
        <f>NA()</f>
        <v>#N/A</v>
      </c>
      <c r="F67" s="168">
        <f>IF(ISNUMBER('将来負担比率（分子）の構造'!J$53), IF('将来負担比率（分子）の構造'!J$53 &lt; 0, 0, '将来負担比率（分子）の構造'!J$53), NA())</f>
        <v>322</v>
      </c>
      <c r="G67" s="168" t="e">
        <f>NA()</f>
        <v>#N/A</v>
      </c>
      <c r="H67" s="168" t="e">
        <f>NA()</f>
        <v>#N/A</v>
      </c>
      <c r="I67" s="168">
        <f>IF(ISNUMBER('将来負担比率（分子）の構造'!K$53), IF('将来負担比率（分子）の構造'!K$53 &lt; 0, 0, '将来負担比率（分子）の構造'!K$53), NA())</f>
        <v>0</v>
      </c>
      <c r="J67" s="168" t="e">
        <f>NA()</f>
        <v>#N/A</v>
      </c>
      <c r="K67" s="168" t="e">
        <f>NA()</f>
        <v>#N/A</v>
      </c>
      <c r="L67" s="168">
        <f>IF(ISNUMBER('将来負担比率（分子）の構造'!L$53), IF('将来負担比率（分子）の構造'!L$53 &lt; 0, 0, '将来負担比率（分子）の構造'!L$53), NA())</f>
        <v>0</v>
      </c>
      <c r="M67" s="168" t="e">
        <f>NA()</f>
        <v>#N/A</v>
      </c>
      <c r="N67" s="168" t="e">
        <f>NA()</f>
        <v>#N/A</v>
      </c>
      <c r="O67" s="168">
        <f>IF(ISNUMBER('将来負担比率（分子）の構造'!M$53), IF('将来負担比率（分子）の構造'!M$53 &lt; 0, 0, '将来負担比率（分子）の構造'!M$53), NA())</f>
        <v>0</v>
      </c>
      <c r="P67" s="168" t="e">
        <f>NA()</f>
        <v>#N/A</v>
      </c>
    </row>
    <row r="70" spans="1:16" x14ac:dyDescent="0.15">
      <c r="A70" s="170" t="s">
        <v>72</v>
      </c>
      <c r="B70" s="170"/>
      <c r="C70" s="170"/>
      <c r="D70" s="170"/>
      <c r="E70" s="170"/>
      <c r="F70" s="170"/>
    </row>
    <row r="71" spans="1:16" x14ac:dyDescent="0.15">
      <c r="A71" s="171"/>
      <c r="B71" s="171" t="str">
        <f>基金残高に係る経年分析!F54</f>
        <v>R03</v>
      </c>
      <c r="C71" s="171" t="str">
        <f>基金残高に係る経年分析!G54</f>
        <v>R04</v>
      </c>
      <c r="D71" s="171" t="str">
        <f>基金残高に係る経年分析!H54</f>
        <v>R05</v>
      </c>
    </row>
    <row r="72" spans="1:16" x14ac:dyDescent="0.15">
      <c r="A72" s="171" t="s">
        <v>73</v>
      </c>
      <c r="B72" s="172">
        <f>基金残高に係る経年分析!F55</f>
        <v>830</v>
      </c>
      <c r="C72" s="172">
        <f>基金残高に係る経年分析!G55</f>
        <v>1056</v>
      </c>
      <c r="D72" s="172">
        <f>基金残高に係る経年分析!H55</f>
        <v>995</v>
      </c>
    </row>
    <row r="73" spans="1:16" x14ac:dyDescent="0.15">
      <c r="A73" s="171" t="s">
        <v>74</v>
      </c>
      <c r="B73" s="172">
        <f>基金残高に係る経年分析!F56</f>
        <v>190</v>
      </c>
      <c r="C73" s="172">
        <f>基金残高に係る経年分析!G56</f>
        <v>198</v>
      </c>
      <c r="D73" s="172">
        <f>基金残高に係る経年分析!H56</f>
        <v>207</v>
      </c>
    </row>
    <row r="74" spans="1:16" x14ac:dyDescent="0.15">
      <c r="A74" s="171" t="s">
        <v>75</v>
      </c>
      <c r="B74" s="172">
        <f>基金残高に係る経年分析!F57</f>
        <v>1178</v>
      </c>
      <c r="C74" s="172">
        <f>基金残高に係る経年分析!G57</f>
        <v>1141</v>
      </c>
      <c r="D74" s="172">
        <f>基金残高に係る経年分析!H57</f>
        <v>1280</v>
      </c>
    </row>
  </sheetData>
  <sheetProtection algorithmName="SHA-512" hashValue="Hfz53N2It+6y9fj6TUjlDrR222wB7Hvy9jR5hDPgmE8ERh7EqhdWaWldkwoJK+oxs3woHczdTeQ3F7x5SlKnwQ==" saltValue="CZfChJfnhKZM27FuDoyEQ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2025-09-25T05:40:40Z</cp:lastPrinted>
  <dcterms:created xsi:type="dcterms:W3CDTF">2025-02-19T00:51:22Z</dcterms:created>
  <dcterms:modified xsi:type="dcterms:W3CDTF">2025-09-25T09:57:11Z</dcterms:modified>
  <cp:category/>
</cp:coreProperties>
</file>